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energimarknadsinspektionen-my.sharepoint.com/personal/angelica_svaner_ei_se/Documents/Skrivbordet/"/>
    </mc:Choice>
  </mc:AlternateContent>
  <xr:revisionPtr revIDLastSave="0" documentId="8_{EF20E8F7-AF00-4DA1-B51A-08ACC200FDDE}" xr6:coauthVersionLast="47" xr6:coauthVersionMax="47" xr10:uidLastSave="{00000000-0000-0000-0000-000000000000}"/>
  <bookViews>
    <workbookView xWindow="-110" yWindow="-110" windowWidth="19420" windowHeight="11620" tabRatio="896" activeTab="1" xr2:uid="{00000000-000D-0000-FFFF-FFFF00000000}"/>
  </bookViews>
  <sheets>
    <sheet name="Lgh 2 000 kWh" sheetId="1" r:id="rId1"/>
    <sheet name="Villa 20 000 kWh" sheetId="3" r:id="rId2"/>
    <sheet name="lgh 2 000 kWh (red. skatt)" sheetId="2" r:id="rId3"/>
    <sheet name="Villa 20 000 kWh (red. skatt)" sheetId="5" r:id="rId4"/>
    <sheet name="Energiskatter" sheetId="6" r:id="rId5"/>
    <sheet name="Energiskatter gammal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6" l="1"/>
  <c r="F10" i="6"/>
  <c r="E10" i="6"/>
  <c r="F9" i="6"/>
  <c r="E9" i="6"/>
  <c r="F8" i="6"/>
  <c r="E8" i="6"/>
  <c r="G8" i="6" s="1"/>
  <c r="F7" i="6"/>
  <c r="E7" i="6"/>
  <c r="G7" i="6" s="1"/>
  <c r="F6" i="6"/>
  <c r="E6" i="6"/>
  <c r="F5" i="6"/>
  <c r="E5" i="6"/>
  <c r="G5" i="6" s="1"/>
  <c r="F4" i="6"/>
  <c r="E4" i="6"/>
  <c r="F3" i="6"/>
  <c r="E3" i="6"/>
  <c r="G3" i="6" s="1"/>
  <c r="F2" i="6"/>
  <c r="E2" i="6"/>
  <c r="G9" i="6" l="1"/>
  <c r="G10" i="6"/>
  <c r="G6" i="6"/>
  <c r="G2" i="6"/>
  <c r="G4" i="6"/>
  <c r="F12" i="6"/>
  <c r="F11" i="6"/>
  <c r="E11" i="6"/>
  <c r="E12" i="6"/>
  <c r="E11" i="4"/>
  <c r="G11" i="4" s="1"/>
  <c r="Q116" i="5" s="1"/>
  <c r="F11" i="4"/>
  <c r="K117" i="5"/>
  <c r="E116" i="2"/>
  <c r="R117" i="2"/>
  <c r="K116" i="5"/>
  <c r="J116" i="2"/>
  <c r="K116" i="2"/>
  <c r="F116" i="2"/>
  <c r="L114" i="5"/>
  <c r="Q115" i="2"/>
  <c r="J115" i="5"/>
  <c r="S114" i="2"/>
  <c r="F115" i="5"/>
  <c r="R115" i="2"/>
  <c r="J115" i="2"/>
  <c r="L113" i="2"/>
  <c r="K114" i="2"/>
  <c r="J114" i="2"/>
  <c r="L113" i="5"/>
  <c r="Q114" i="5"/>
  <c r="K114" i="5"/>
  <c r="E112" i="5"/>
  <c r="Q113" i="5"/>
  <c r="L112" i="2"/>
  <c r="J113" i="2"/>
  <c r="R113" i="2"/>
  <c r="D113" i="2"/>
  <c r="S111" i="5"/>
  <c r="E111" i="5"/>
  <c r="Q112" i="5"/>
  <c r="M112" i="5"/>
  <c r="F112" i="2"/>
  <c r="D112" i="5"/>
  <c r="T112" i="5"/>
  <c r="S110" i="5"/>
  <c r="E110" i="5"/>
  <c r="Q111" i="2"/>
  <c r="C111" i="2"/>
  <c r="K111" i="5"/>
  <c r="F111" i="5"/>
  <c r="M111" i="2"/>
  <c r="S109" i="5"/>
  <c r="Q110" i="5"/>
  <c r="J110" i="2"/>
  <c r="M110" i="5"/>
  <c r="D110" i="5"/>
  <c r="K110" i="2"/>
  <c r="T110" i="5"/>
  <c r="E108" i="5"/>
  <c r="L108" i="2"/>
  <c r="Q109" i="2"/>
  <c r="T109" i="2"/>
  <c r="D109" i="5"/>
  <c r="K109" i="2"/>
  <c r="S107" i="5"/>
  <c r="E107" i="5"/>
  <c r="L107" i="2"/>
  <c r="R106" i="5"/>
  <c r="M106" i="5"/>
  <c r="E106" i="5"/>
  <c r="R107" i="2"/>
  <c r="K106" i="2"/>
  <c r="F106" i="2"/>
  <c r="Q108" i="5"/>
  <c r="C108" i="5"/>
  <c r="Q108" i="2"/>
  <c r="J108" i="2"/>
  <c r="T106" i="5"/>
  <c r="Q107" i="5"/>
  <c r="L106" i="5"/>
  <c r="D107" i="5"/>
  <c r="T107" i="2"/>
  <c r="R106" i="2"/>
  <c r="J107" i="2"/>
  <c r="E106" i="2"/>
  <c r="R108" i="5"/>
  <c r="D108" i="5"/>
  <c r="R108" i="2"/>
  <c r="K108" i="2"/>
  <c r="S106" i="5"/>
  <c r="Q106" i="5"/>
  <c r="K107" i="5"/>
  <c r="D106" i="5"/>
  <c r="T106" i="2"/>
  <c r="Q107" i="2"/>
  <c r="J106" i="2"/>
  <c r="D107" i="2"/>
  <c r="C107" i="5"/>
  <c r="S106" i="2"/>
  <c r="M107" i="5"/>
  <c r="T108" i="2"/>
  <c r="F106" i="5"/>
  <c r="F108" i="2"/>
  <c r="M108" i="5"/>
  <c r="R107" i="5"/>
  <c r="F108" i="5"/>
  <c r="C106" i="2"/>
  <c r="Q106" i="2"/>
  <c r="K106" i="5"/>
  <c r="M108" i="2"/>
  <c r="E10" i="4"/>
  <c r="F10" i="4"/>
  <c r="F3" i="4"/>
  <c r="G3" i="4" s="1"/>
  <c r="F4" i="4"/>
  <c r="F5" i="4"/>
  <c r="F6" i="4"/>
  <c r="F7" i="4"/>
  <c r="F8" i="4"/>
  <c r="F9" i="4"/>
  <c r="E3" i="4"/>
  <c r="E4" i="4"/>
  <c r="E5" i="4"/>
  <c r="E6" i="4"/>
  <c r="G6" i="4" s="1"/>
  <c r="E7" i="4"/>
  <c r="E8" i="4"/>
  <c r="G8" i="4" s="1"/>
  <c r="E9" i="4"/>
  <c r="T107" i="5" l="1"/>
  <c r="C109" i="2"/>
  <c r="F110" i="2"/>
  <c r="T111" i="5"/>
  <c r="K112" i="2"/>
  <c r="M113" i="2"/>
  <c r="S112" i="5"/>
  <c r="M114" i="2"/>
  <c r="T115" i="2"/>
  <c r="J117" i="2"/>
  <c r="M117" i="2"/>
  <c r="C106" i="5"/>
  <c r="T109" i="5"/>
  <c r="S108" i="5"/>
  <c r="E109" i="5"/>
  <c r="L110" i="2"/>
  <c r="J112" i="2"/>
  <c r="R113" i="5"/>
  <c r="C114" i="2"/>
  <c r="D115" i="2"/>
  <c r="G7" i="4"/>
  <c r="G4" i="4"/>
  <c r="G10" i="4"/>
  <c r="G9" i="4"/>
  <c r="F93" i="2" s="1"/>
  <c r="G12" i="6"/>
  <c r="G11" i="6"/>
  <c r="K123" i="2" s="1"/>
  <c r="Q129" i="2"/>
  <c r="M93" i="5"/>
  <c r="J91" i="5"/>
  <c r="K90" i="2"/>
  <c r="T89" i="5"/>
  <c r="T93" i="5"/>
  <c r="Q91" i="2"/>
  <c r="E87" i="2"/>
  <c r="K89" i="2"/>
  <c r="E85" i="2"/>
  <c r="C85" i="2"/>
  <c r="M82" i="2"/>
  <c r="S82" i="2"/>
  <c r="S92" i="2"/>
  <c r="K91" i="5"/>
  <c r="F89" i="5"/>
  <c r="L86" i="2"/>
  <c r="K86" i="2"/>
  <c r="R85" i="2"/>
  <c r="J82" i="5"/>
  <c r="M84" i="5"/>
  <c r="Q92" i="5"/>
  <c r="S89" i="5"/>
  <c r="T102" i="2"/>
  <c r="S99" i="5"/>
  <c r="L99" i="2"/>
  <c r="K95" i="2"/>
  <c r="F97" i="2"/>
  <c r="S97" i="2"/>
  <c r="K95" i="5"/>
  <c r="E104" i="2"/>
  <c r="R104" i="2"/>
  <c r="J94" i="5"/>
  <c r="T101" i="5"/>
  <c r="Q99" i="2"/>
  <c r="F102" i="5"/>
  <c r="S96" i="5"/>
  <c r="T83" i="5"/>
  <c r="T86" i="2"/>
  <c r="L88" i="5"/>
  <c r="D94" i="2"/>
  <c r="L95" i="2"/>
  <c r="L104" i="5"/>
  <c r="E105" i="5"/>
  <c r="K102" i="2"/>
  <c r="C100" i="5"/>
  <c r="M95" i="5"/>
  <c r="F96" i="2"/>
  <c r="S96" i="2"/>
  <c r="L94" i="5"/>
  <c r="F103" i="2"/>
  <c r="S103" i="2"/>
  <c r="T96" i="5"/>
  <c r="S100" i="5"/>
  <c r="R104" i="5"/>
  <c r="M97" i="5"/>
  <c r="L101" i="5"/>
  <c r="K105" i="5"/>
  <c r="F98" i="5"/>
  <c r="E102" i="5"/>
  <c r="D94" i="5"/>
  <c r="T95" i="2"/>
  <c r="S99" i="2"/>
  <c r="R103" i="2"/>
  <c r="M96" i="2"/>
  <c r="L100" i="2"/>
  <c r="K104" i="2"/>
  <c r="F95" i="2"/>
  <c r="E99" i="2"/>
  <c r="T105" i="5"/>
  <c r="R97" i="5"/>
  <c r="Q101" i="5"/>
  <c r="M94" i="5"/>
  <c r="K98" i="5"/>
  <c r="J102" i="5"/>
  <c r="F103" i="5"/>
  <c r="D97" i="5"/>
  <c r="C99" i="5"/>
  <c r="T104" i="2"/>
  <c r="R96" i="2"/>
  <c r="Q100" i="2"/>
  <c r="M105" i="2"/>
  <c r="K97" i="2"/>
  <c r="J101" i="2"/>
  <c r="F104" i="2"/>
  <c r="D96" i="2"/>
  <c r="T102" i="5"/>
  <c r="S94" i="5"/>
  <c r="Q98" i="5"/>
  <c r="M99" i="5"/>
  <c r="L103" i="5"/>
  <c r="J95" i="5"/>
  <c r="F100" i="5"/>
  <c r="E104" i="5"/>
  <c r="C96" i="5"/>
  <c r="T101" i="2"/>
  <c r="S105" i="2"/>
  <c r="Q97" i="2"/>
  <c r="M102" i="2"/>
  <c r="L94" i="2"/>
  <c r="J98" i="2"/>
  <c r="F101" i="2"/>
  <c r="E105" i="2"/>
  <c r="T99" i="5"/>
  <c r="K100" i="5"/>
  <c r="C97" i="5"/>
  <c r="M103" i="2"/>
  <c r="E102" i="2"/>
  <c r="C105" i="2"/>
  <c r="C102" i="2"/>
  <c r="M100" i="5"/>
  <c r="C105" i="5"/>
  <c r="C95" i="2"/>
  <c r="Q99" i="5"/>
  <c r="F105" i="5"/>
  <c r="S102" i="2"/>
  <c r="J103" i="2"/>
  <c r="R103" i="5"/>
  <c r="F97" i="5"/>
  <c r="R98" i="2"/>
  <c r="J95" i="2"/>
  <c r="C96" i="2"/>
  <c r="D103" i="5"/>
  <c r="K103" i="2"/>
  <c r="S104" i="5"/>
  <c r="Q100" i="5"/>
  <c r="L97" i="5"/>
  <c r="J97" i="5"/>
  <c r="F94" i="5"/>
  <c r="D104" i="5"/>
  <c r="T99" i="2"/>
  <c r="R95" i="2"/>
  <c r="Q103" i="2"/>
  <c r="L104" i="2"/>
  <c r="J100" i="2"/>
  <c r="E95" i="2"/>
  <c r="S97" i="5"/>
  <c r="R105" i="5"/>
  <c r="M102" i="5"/>
  <c r="K102" i="5"/>
  <c r="F95" i="5"/>
  <c r="E103" i="5"/>
  <c r="C103" i="5"/>
  <c r="S100" i="2"/>
  <c r="Q96" i="2"/>
  <c r="L97" i="2"/>
  <c r="K105" i="2"/>
  <c r="F100" i="2"/>
  <c r="D100" i="2"/>
  <c r="S98" i="5"/>
  <c r="R94" i="5"/>
  <c r="M103" i="5"/>
  <c r="K99" i="5"/>
  <c r="F96" i="5"/>
  <c r="D98" i="5"/>
  <c r="C104" i="5"/>
  <c r="S101" i="2"/>
  <c r="Q101" i="2"/>
  <c r="L98" i="2"/>
  <c r="K94" i="2"/>
  <c r="F105" i="2"/>
  <c r="D101" i="2"/>
  <c r="L96" i="5"/>
  <c r="S98" i="2"/>
  <c r="J99" i="2"/>
  <c r="C101" i="2"/>
  <c r="C94" i="2"/>
  <c r="J96" i="5"/>
  <c r="D95" i="2"/>
  <c r="M96" i="5"/>
  <c r="C101" i="5"/>
  <c r="K99" i="2"/>
  <c r="M104" i="5"/>
  <c r="D95" i="5"/>
  <c r="L103" i="2"/>
  <c r="C100" i="2"/>
  <c r="S94" i="2"/>
  <c r="C99" i="2"/>
  <c r="T100" i="5"/>
  <c r="R96" i="5"/>
  <c r="Q104" i="5"/>
  <c r="L105" i="5"/>
  <c r="J101" i="5"/>
  <c r="E98" i="5"/>
  <c r="C98" i="5"/>
  <c r="T103" i="2"/>
  <c r="R99" i="2"/>
  <c r="M100" i="2"/>
  <c r="K96" i="2"/>
  <c r="J104" i="2"/>
  <c r="E103" i="2"/>
  <c r="S101" i="5"/>
  <c r="Q97" i="5"/>
  <c r="L98" i="5"/>
  <c r="K94" i="5"/>
  <c r="F99" i="5"/>
  <c r="D101" i="5"/>
  <c r="T96" i="2"/>
  <c r="S104" i="2"/>
  <c r="Q104" i="2"/>
  <c r="L101" i="2"/>
  <c r="J97" i="2"/>
  <c r="E96" i="2"/>
  <c r="D104" i="2"/>
  <c r="S102" i="5"/>
  <c r="Q102" i="5"/>
  <c r="L95" i="5"/>
  <c r="K103" i="5"/>
  <c r="F104" i="5"/>
  <c r="D102" i="5"/>
  <c r="T97" i="2"/>
  <c r="R97" i="2"/>
  <c r="Q105" i="2"/>
  <c r="L102" i="2"/>
  <c r="J102" i="2"/>
  <c r="E97" i="2"/>
  <c r="D105" i="2"/>
  <c r="J104" i="5"/>
  <c r="R102" i="2"/>
  <c r="F98" i="2"/>
  <c r="E94" i="2"/>
  <c r="S95" i="5"/>
  <c r="E97" i="5"/>
  <c r="C103" i="2"/>
  <c r="L100" i="5"/>
  <c r="T98" i="2"/>
  <c r="F102" i="2"/>
  <c r="K96" i="5"/>
  <c r="T94" i="2"/>
  <c r="E98" i="2"/>
  <c r="C104" i="2"/>
  <c r="M95" i="2"/>
  <c r="T104" i="5"/>
  <c r="R100" i="5"/>
  <c r="M101" i="5"/>
  <c r="K97" i="5"/>
  <c r="J105" i="5"/>
  <c r="E94" i="5"/>
  <c r="C102" i="5"/>
  <c r="S95" i="2"/>
  <c r="Q95" i="2"/>
  <c r="M104" i="2"/>
  <c r="K100" i="2"/>
  <c r="F99" i="2"/>
  <c r="T97" i="5"/>
  <c r="S105" i="5"/>
  <c r="Q105" i="5"/>
  <c r="L102" i="5"/>
  <c r="J98" i="5"/>
  <c r="E95" i="5"/>
  <c r="D105" i="5"/>
  <c r="T100" i="2"/>
  <c r="R100" i="2"/>
  <c r="M97" i="2"/>
  <c r="L105" i="2"/>
  <c r="J105" i="2"/>
  <c r="E100" i="2"/>
  <c r="T98" i="5"/>
  <c r="R98" i="5"/>
  <c r="Q94" i="5"/>
  <c r="L99" i="5"/>
  <c r="J99" i="5"/>
  <c r="E96" i="5"/>
  <c r="D96" i="5"/>
  <c r="T105" i="2"/>
  <c r="R101" i="2"/>
  <c r="M98" i="2"/>
  <c r="K98" i="2"/>
  <c r="J94" i="2"/>
  <c r="E101" i="2"/>
  <c r="S103" i="5"/>
  <c r="F101" i="5"/>
  <c r="Q94" i="2"/>
  <c r="D99" i="2"/>
  <c r="D102" i="2"/>
  <c r="Q103" i="5"/>
  <c r="Q98" i="2"/>
  <c r="T103" i="5"/>
  <c r="K104" i="5"/>
  <c r="R94" i="2"/>
  <c r="T95" i="5"/>
  <c r="J100" i="5"/>
  <c r="Q102" i="2"/>
  <c r="D98" i="2"/>
  <c r="R99" i="5"/>
  <c r="F94" i="2"/>
  <c r="D123" i="2"/>
  <c r="R121" i="5"/>
  <c r="E123" i="2"/>
  <c r="K122" i="2"/>
  <c r="J120" i="5"/>
  <c r="Q119" i="5"/>
  <c r="F122" i="2"/>
  <c r="M120" i="2"/>
  <c r="M123" i="5"/>
  <c r="M121" i="5"/>
  <c r="D118" i="5"/>
  <c r="J120" i="2"/>
  <c r="C119" i="5"/>
  <c r="T119" i="2"/>
  <c r="T84" i="2"/>
  <c r="T87" i="5"/>
  <c r="J92" i="5"/>
  <c r="D103" i="2"/>
  <c r="E101" i="5"/>
  <c r="R95" i="5"/>
  <c r="C97" i="2"/>
  <c r="D97" i="2"/>
  <c r="R105" i="2"/>
  <c r="J103" i="5"/>
  <c r="T94" i="5"/>
  <c r="M101" i="2"/>
  <c r="E99" i="5"/>
  <c r="R101" i="5"/>
  <c r="L96" i="2"/>
  <c r="D100" i="5"/>
  <c r="Q96" i="5"/>
  <c r="G5" i="4"/>
  <c r="J124" i="5"/>
  <c r="C124" i="5"/>
  <c r="R128" i="2"/>
  <c r="T117" i="2"/>
  <c r="R117" i="5"/>
  <c r="L116" i="2"/>
  <c r="T117" i="5"/>
  <c r="Q117" i="2"/>
  <c r="E116" i="5"/>
  <c r="Q115" i="5"/>
  <c r="E115" i="2"/>
  <c r="Q116" i="2"/>
  <c r="M116" i="2"/>
  <c r="R116" i="2"/>
  <c r="J117" i="5"/>
  <c r="F117" i="2"/>
  <c r="D117" i="5"/>
  <c r="L116" i="5"/>
  <c r="F117" i="5"/>
  <c r="C117" i="2"/>
  <c r="D117" i="2"/>
  <c r="S115" i="2"/>
  <c r="M116" i="5"/>
  <c r="C116" i="2"/>
  <c r="L115" i="5"/>
  <c r="C117" i="5"/>
  <c r="S116" i="2"/>
  <c r="C116" i="5"/>
  <c r="T116" i="5"/>
  <c r="F116" i="5"/>
  <c r="E115" i="5"/>
  <c r="T116" i="2"/>
  <c r="E114" i="5"/>
  <c r="R115" i="5"/>
  <c r="C115" i="5"/>
  <c r="D115" i="5"/>
  <c r="C114" i="5"/>
  <c r="K115" i="5"/>
  <c r="F114" i="2"/>
  <c r="E113" i="2"/>
  <c r="D114" i="2"/>
  <c r="S113" i="5"/>
  <c r="R114" i="5"/>
  <c r="D114" i="5"/>
  <c r="C113" i="2"/>
  <c r="S112" i="2"/>
  <c r="D113" i="5"/>
  <c r="F113" i="5"/>
  <c r="T113" i="2"/>
  <c r="Q113" i="2"/>
  <c r="S111" i="2"/>
  <c r="Q112" i="2"/>
  <c r="T112" i="2"/>
  <c r="K112" i="5"/>
  <c r="D112" i="2"/>
  <c r="L111" i="2"/>
  <c r="S110" i="2"/>
  <c r="C111" i="5"/>
  <c r="R111" i="5"/>
  <c r="D111" i="2"/>
  <c r="T111" i="2"/>
  <c r="K111" i="2"/>
  <c r="S109" i="2"/>
  <c r="Q110" i="2"/>
  <c r="T110" i="2"/>
  <c r="K110" i="5"/>
  <c r="D110" i="2"/>
  <c r="L109" i="2"/>
  <c r="S108" i="2"/>
  <c r="C109" i="5"/>
  <c r="M109" i="5"/>
  <c r="K109" i="5"/>
  <c r="D109" i="2"/>
  <c r="E108" i="2"/>
  <c r="S107" i="2"/>
  <c r="D116" i="5"/>
  <c r="K117" i="2"/>
  <c r="S116" i="5"/>
  <c r="L115" i="2"/>
  <c r="J116" i="5"/>
  <c r="D116" i="2"/>
  <c r="T115" i="5"/>
  <c r="M115" i="2"/>
  <c r="S114" i="5"/>
  <c r="L114" i="2"/>
  <c r="M115" i="5"/>
  <c r="K115" i="2"/>
  <c r="S113" i="2"/>
  <c r="T114" i="2"/>
  <c r="R114" i="2"/>
  <c r="T114" i="5"/>
  <c r="E113" i="5"/>
  <c r="M114" i="5"/>
  <c r="L112" i="5"/>
  <c r="J113" i="5"/>
  <c r="E112" i="2"/>
  <c r="T113" i="5"/>
  <c r="K113" i="2"/>
  <c r="F113" i="2"/>
  <c r="L111" i="5"/>
  <c r="J112" i="5"/>
  <c r="C112" i="2"/>
  <c r="E111" i="2"/>
  <c r="R112" i="2"/>
  <c r="F112" i="5"/>
  <c r="L110" i="5"/>
  <c r="Q111" i="5"/>
  <c r="J111" i="2"/>
  <c r="D111" i="5"/>
  <c r="M111" i="5"/>
  <c r="F111" i="2"/>
  <c r="L109" i="5"/>
  <c r="J110" i="5"/>
  <c r="C110" i="2"/>
  <c r="E109" i="2"/>
  <c r="R110" i="2"/>
  <c r="F110" i="5"/>
  <c r="L108" i="5"/>
  <c r="Q109" i="5"/>
  <c r="J109" i="2"/>
  <c r="F109" i="2"/>
  <c r="R109" i="2"/>
  <c r="F109" i="5"/>
  <c r="L107" i="5"/>
  <c r="Q117" i="5"/>
  <c r="M117" i="5"/>
  <c r="S115" i="5"/>
  <c r="R116" i="5"/>
  <c r="F115" i="2"/>
  <c r="E114" i="2"/>
  <c r="C115" i="2"/>
  <c r="Q114" i="2"/>
  <c r="J114" i="5"/>
  <c r="F114" i="5"/>
  <c r="C113" i="5"/>
  <c r="M113" i="5"/>
  <c r="K113" i="5"/>
  <c r="C112" i="5"/>
  <c r="R112" i="5"/>
  <c r="M112" i="2"/>
  <c r="J111" i="5"/>
  <c r="R111" i="2"/>
  <c r="E110" i="2"/>
  <c r="C110" i="5"/>
  <c r="R110" i="5"/>
  <c r="M110" i="2"/>
  <c r="J109" i="5"/>
  <c r="R109" i="5"/>
  <c r="M109" i="2"/>
  <c r="E107" i="2"/>
  <c r="J107" i="5"/>
  <c r="M107" i="2"/>
  <c r="J108" i="5"/>
  <c r="C108" i="2"/>
  <c r="J106" i="5"/>
  <c r="M106" i="2"/>
  <c r="K108" i="5"/>
  <c r="D108" i="2"/>
  <c r="F107" i="5"/>
  <c r="L106" i="2"/>
  <c r="D106" i="2"/>
  <c r="K107" i="2"/>
  <c r="F107" i="2"/>
  <c r="C107" i="2"/>
  <c r="T108" i="5"/>
  <c r="L90" i="2" l="1"/>
  <c r="F87" i="5"/>
  <c r="C83" i="5"/>
  <c r="Q88" i="2"/>
  <c r="F85" i="5"/>
  <c r="S83" i="2"/>
  <c r="D91" i="5"/>
  <c r="S91" i="5"/>
  <c r="K84" i="2"/>
  <c r="F83" i="2"/>
  <c r="J85" i="2"/>
  <c r="R86" i="5"/>
  <c r="S86" i="5"/>
  <c r="F88" i="2"/>
  <c r="J91" i="2"/>
  <c r="F93" i="5"/>
  <c r="K83" i="5"/>
  <c r="M82" i="5"/>
  <c r="D85" i="5"/>
  <c r="S85" i="2"/>
  <c r="J89" i="2"/>
  <c r="E87" i="5"/>
  <c r="T91" i="5"/>
  <c r="R93" i="2"/>
  <c r="S88" i="2"/>
  <c r="R90" i="5"/>
  <c r="E90" i="2"/>
  <c r="D93" i="2"/>
  <c r="E89" i="5"/>
  <c r="M87" i="5"/>
  <c r="C84" i="2"/>
  <c r="S93" i="5"/>
  <c r="L87" i="2"/>
  <c r="R85" i="5"/>
  <c r="Q83" i="5"/>
  <c r="M89" i="2"/>
  <c r="D91" i="2"/>
  <c r="T93" i="2"/>
  <c r="K84" i="5"/>
  <c r="F84" i="5"/>
  <c r="Q85" i="2"/>
  <c r="F86" i="2"/>
  <c r="R88" i="5"/>
  <c r="S87" i="5"/>
  <c r="T91" i="2"/>
  <c r="K93" i="2"/>
  <c r="D84" i="2"/>
  <c r="D83" i="2"/>
  <c r="J85" i="5"/>
  <c r="T87" i="2"/>
  <c r="C88" i="2"/>
  <c r="D90" i="5"/>
  <c r="S90" i="5"/>
  <c r="L92" i="5"/>
  <c r="J89" i="5"/>
  <c r="C90" i="2"/>
  <c r="L90" i="5"/>
  <c r="C93" i="2"/>
  <c r="M90" i="2"/>
  <c r="C86" i="5"/>
  <c r="K83" i="2"/>
  <c r="M93" i="2"/>
  <c r="E86" i="5"/>
  <c r="D85" i="2"/>
  <c r="C82" i="2"/>
  <c r="T88" i="5"/>
  <c r="Q91" i="5"/>
  <c r="E92" i="5"/>
  <c r="E83" i="2"/>
  <c r="E82" i="2"/>
  <c r="C85" i="5"/>
  <c r="S85" i="5"/>
  <c r="D89" i="2"/>
  <c r="R90" i="2"/>
  <c r="E90" i="5"/>
  <c r="L92" i="2"/>
  <c r="R82" i="2"/>
  <c r="Q82" i="2"/>
  <c r="S84" i="5"/>
  <c r="R87" i="2"/>
  <c r="C88" i="5"/>
  <c r="D90" i="2"/>
  <c r="K92" i="2"/>
  <c r="Q93" i="5"/>
  <c r="C89" i="5"/>
  <c r="J90" i="5"/>
  <c r="M92" i="5"/>
  <c r="J93" i="5"/>
  <c r="L88" i="2"/>
  <c r="Q86" i="2"/>
  <c r="Q84" i="2"/>
  <c r="R92" i="2"/>
  <c r="C87" i="5"/>
  <c r="T84" i="5"/>
  <c r="M90" i="5"/>
  <c r="S90" i="2"/>
  <c r="R93" i="5"/>
  <c r="J83" i="2"/>
  <c r="M83" i="2"/>
  <c r="E84" i="5"/>
  <c r="K87" i="2"/>
  <c r="Q88" i="5"/>
  <c r="F90" i="5"/>
  <c r="D92" i="2"/>
  <c r="C93" i="5"/>
  <c r="D83" i="5"/>
  <c r="C84" i="5"/>
  <c r="J86" i="2"/>
  <c r="F87" i="2"/>
  <c r="K88" i="2"/>
  <c r="Q90" i="5"/>
  <c r="F92" i="2"/>
  <c r="E93" i="2"/>
  <c r="K88" i="5"/>
  <c r="E89" i="2"/>
  <c r="T92" i="2"/>
  <c r="L93" i="2"/>
  <c r="M88" i="2"/>
  <c r="J86" i="5"/>
  <c r="L82" i="5"/>
  <c r="F91" i="5"/>
  <c r="D87" i="5"/>
  <c r="R84" i="2"/>
  <c r="F90" i="2"/>
  <c r="F92" i="5"/>
  <c r="Q93" i="2"/>
  <c r="D84" i="5"/>
  <c r="E82" i="5"/>
  <c r="T85" i="5"/>
  <c r="R87" i="5"/>
  <c r="D88" i="5"/>
  <c r="C90" i="5"/>
  <c r="R92" i="5"/>
  <c r="E93" i="5"/>
  <c r="R82" i="5"/>
  <c r="Q82" i="5"/>
  <c r="M86" i="2"/>
  <c r="Q87" i="2"/>
  <c r="E88" i="2"/>
  <c r="S89" i="2"/>
  <c r="C92" i="5"/>
  <c r="S87" i="2"/>
  <c r="R89" i="2"/>
  <c r="K91" i="2"/>
  <c r="Q92" i="2"/>
  <c r="J88" i="5"/>
  <c r="Q85" i="5"/>
  <c r="J90" i="2"/>
  <c r="E85" i="5"/>
  <c r="S82" i="5"/>
  <c r="Q90" i="2"/>
  <c r="K92" i="5"/>
  <c r="S93" i="2"/>
  <c r="J83" i="5"/>
  <c r="M83" i="5"/>
  <c r="C86" i="2"/>
  <c r="J87" i="2"/>
  <c r="C89" i="2"/>
  <c r="L89" i="2"/>
  <c r="J92" i="2"/>
  <c r="T82" i="2"/>
  <c r="L83" i="2"/>
  <c r="M85" i="2"/>
  <c r="T86" i="5"/>
  <c r="M87" i="2"/>
  <c r="E88" i="5"/>
  <c r="M91" i="5"/>
  <c r="S91" i="2"/>
  <c r="K89" i="5"/>
  <c r="M88" i="5"/>
  <c r="R91" i="5"/>
  <c r="E91" i="2"/>
  <c r="D93" i="5"/>
  <c r="Q89" i="2"/>
  <c r="S84" i="2"/>
  <c r="R88" i="2"/>
  <c r="D86" i="5"/>
  <c r="T82" i="5"/>
  <c r="T90" i="5"/>
  <c r="C92" i="2"/>
  <c r="M84" i="2"/>
  <c r="J82" i="2"/>
  <c r="F85" i="2"/>
  <c r="M86" i="5"/>
  <c r="Q87" i="5"/>
  <c r="S88" i="5"/>
  <c r="M91" i="2"/>
  <c r="L91" i="2"/>
  <c r="R84" i="5"/>
  <c r="L83" i="5"/>
  <c r="K85" i="2"/>
  <c r="R86" i="2"/>
  <c r="S86" i="2"/>
  <c r="J88" i="2"/>
  <c r="F91" i="2"/>
  <c r="S92" i="5"/>
  <c r="D89" i="5"/>
  <c r="F88" i="5"/>
  <c r="C91" i="2"/>
  <c r="L91" i="5"/>
  <c r="C91" i="5"/>
  <c r="D88" i="2"/>
  <c r="K87" i="5"/>
  <c r="M85" i="5"/>
  <c r="R83" i="2"/>
  <c r="F82" i="5"/>
  <c r="Q83" i="2"/>
  <c r="L93" i="5"/>
  <c r="L85" i="5"/>
  <c r="Q84" i="5"/>
  <c r="E92" i="2"/>
  <c r="K86" i="5"/>
  <c r="E83" i="5"/>
  <c r="F84" i="2"/>
  <c r="D87" i="2"/>
  <c r="R91" i="2"/>
  <c r="R89" i="5"/>
  <c r="C87" i="2"/>
  <c r="K85" i="5"/>
  <c r="K82" i="2"/>
  <c r="J84" i="2"/>
  <c r="C83" i="2"/>
  <c r="T90" i="2"/>
  <c r="T89" i="2"/>
  <c r="L84" i="5"/>
  <c r="L82" i="2"/>
  <c r="L86" i="5"/>
  <c r="R83" i="5"/>
  <c r="M92" i="2"/>
  <c r="F83" i="5"/>
  <c r="J93" i="2"/>
  <c r="K90" i="5"/>
  <c r="M89" i="5"/>
  <c r="Q86" i="5"/>
  <c r="E84" i="2"/>
  <c r="T83" i="2"/>
  <c r="F82" i="2"/>
  <c r="L87" i="5"/>
  <c r="L84" i="2"/>
  <c r="D82" i="2"/>
  <c r="K82" i="5"/>
  <c r="E91" i="5"/>
  <c r="F89" i="2"/>
  <c r="E86" i="2"/>
  <c r="D86" i="2"/>
  <c r="T85" i="2"/>
  <c r="D82" i="5"/>
  <c r="C82" i="5"/>
  <c r="T92" i="5"/>
  <c r="Q89" i="5"/>
  <c r="F86" i="5"/>
  <c r="S83" i="5"/>
  <c r="T88" i="2"/>
  <c r="L85" i="2"/>
  <c r="J87" i="5"/>
  <c r="J84" i="5"/>
  <c r="L89" i="5"/>
  <c r="D92" i="5"/>
  <c r="K93" i="5"/>
  <c r="K101" i="5"/>
  <c r="M98" i="5"/>
  <c r="D99" i="5"/>
  <c r="C95" i="5"/>
  <c r="M99" i="2"/>
  <c r="K101" i="2"/>
  <c r="E100" i="5"/>
  <c r="J96" i="2"/>
  <c r="R102" i="5"/>
  <c r="M105" i="5"/>
  <c r="M94" i="2"/>
  <c r="C94" i="5"/>
  <c r="Q95" i="5"/>
  <c r="C98" i="2"/>
  <c r="S124" i="2"/>
  <c r="F127" i="5"/>
  <c r="J126" i="5"/>
  <c r="R127" i="5"/>
  <c r="S126" i="5"/>
  <c r="K128" i="2"/>
  <c r="J128" i="2"/>
  <c r="L117" i="5"/>
  <c r="D121" i="2"/>
  <c r="E118" i="2"/>
  <c r="E123" i="5"/>
  <c r="L122" i="5"/>
  <c r="K120" i="2"/>
  <c r="S117" i="5"/>
  <c r="Q118" i="5"/>
  <c r="K124" i="5"/>
  <c r="R125" i="2"/>
  <c r="C129" i="2"/>
  <c r="S128" i="2"/>
  <c r="J118" i="5"/>
  <c r="S118" i="2"/>
  <c r="Q121" i="5"/>
  <c r="R120" i="5"/>
  <c r="F118" i="2"/>
  <c r="F121" i="5"/>
  <c r="T120" i="5"/>
  <c r="E127" i="5"/>
  <c r="M129" i="2"/>
  <c r="Q128" i="2"/>
  <c r="R127" i="2"/>
  <c r="M128" i="2"/>
  <c r="Q127" i="5"/>
  <c r="Q125" i="2"/>
  <c r="D124" i="5"/>
  <c r="M127" i="5"/>
  <c r="J129" i="2"/>
  <c r="C126" i="5"/>
  <c r="T129" i="5"/>
  <c r="T125" i="5"/>
  <c r="D126" i="5"/>
  <c r="E126" i="2"/>
  <c r="F129" i="2"/>
  <c r="C124" i="2"/>
  <c r="T126" i="2"/>
  <c r="D127" i="2"/>
  <c r="J128" i="5"/>
  <c r="S119" i="5"/>
  <c r="J121" i="2"/>
  <c r="T122" i="2"/>
  <c r="D122" i="2"/>
  <c r="M119" i="5"/>
  <c r="D122" i="5"/>
  <c r="E117" i="5"/>
  <c r="E120" i="5"/>
  <c r="L123" i="5"/>
  <c r="R119" i="2"/>
  <c r="F120" i="5"/>
  <c r="Q123" i="5"/>
  <c r="C119" i="2"/>
  <c r="E121" i="2"/>
  <c r="Q121" i="2"/>
  <c r="S128" i="5"/>
  <c r="K126" i="5"/>
  <c r="S124" i="5"/>
  <c r="T124" i="2"/>
  <c r="M126" i="5"/>
  <c r="E127" i="2"/>
  <c r="F125" i="2"/>
  <c r="M125" i="2"/>
  <c r="F127" i="2"/>
  <c r="L128" i="2"/>
  <c r="J125" i="5"/>
  <c r="F126" i="2"/>
  <c r="D124" i="2"/>
  <c r="L126" i="2"/>
  <c r="L124" i="5"/>
  <c r="M127" i="2"/>
  <c r="Q129" i="5"/>
  <c r="C125" i="5"/>
  <c r="E125" i="2"/>
  <c r="T128" i="2"/>
  <c r="D129" i="2"/>
  <c r="D125" i="5"/>
  <c r="K126" i="2"/>
  <c r="J127" i="5"/>
  <c r="E128" i="2"/>
  <c r="S119" i="2"/>
  <c r="L121" i="2"/>
  <c r="F123" i="2"/>
  <c r="Q118" i="2"/>
  <c r="S122" i="2"/>
  <c r="R120" i="2"/>
  <c r="C123" i="2"/>
  <c r="L118" i="5"/>
  <c r="K122" i="5"/>
  <c r="M118" i="2"/>
  <c r="F119" i="5"/>
  <c r="J121" i="5"/>
  <c r="F123" i="5"/>
  <c r="L119" i="2"/>
  <c r="T122" i="5"/>
  <c r="K128" i="5"/>
  <c r="M125" i="5"/>
  <c r="F124" i="2"/>
  <c r="T128" i="5"/>
  <c r="E124" i="2"/>
  <c r="T126" i="5"/>
  <c r="D127" i="5"/>
  <c r="L127" i="2"/>
  <c r="R124" i="2"/>
  <c r="C125" i="2"/>
  <c r="S125" i="5"/>
  <c r="C128" i="5"/>
  <c r="R129" i="5"/>
  <c r="E124" i="5"/>
  <c r="L124" i="2"/>
  <c r="Q125" i="5"/>
  <c r="Q126" i="2"/>
  <c r="Q127" i="2"/>
  <c r="L126" i="5"/>
  <c r="R128" i="5"/>
  <c r="M129" i="5"/>
  <c r="J129" i="5"/>
  <c r="J125" i="2"/>
  <c r="R125" i="5"/>
  <c r="J126" i="2"/>
  <c r="S125" i="2"/>
  <c r="K127" i="5"/>
  <c r="M128" i="5"/>
  <c r="S127" i="2"/>
  <c r="R129" i="2"/>
  <c r="T123" i="2"/>
  <c r="Q119" i="2"/>
  <c r="C123" i="5"/>
  <c r="F120" i="2"/>
  <c r="F118" i="5"/>
  <c r="T121" i="2"/>
  <c r="S117" i="2"/>
  <c r="L120" i="2"/>
  <c r="L123" i="2"/>
  <c r="K119" i="5"/>
  <c r="M120" i="5"/>
  <c r="Q122" i="5"/>
  <c r="K123" i="5"/>
  <c r="T118" i="5"/>
  <c r="F119" i="2"/>
  <c r="K121" i="5"/>
  <c r="E121" i="5"/>
  <c r="E122" i="2"/>
  <c r="C118" i="2"/>
  <c r="E118" i="5"/>
  <c r="D120" i="5"/>
  <c r="C120" i="2"/>
  <c r="S120" i="2"/>
  <c r="R122" i="2"/>
  <c r="C122" i="5"/>
  <c r="E122" i="5"/>
  <c r="S123" i="2"/>
  <c r="K118" i="5"/>
  <c r="J119" i="2"/>
  <c r="M119" i="2"/>
  <c r="L119" i="5"/>
  <c r="C121" i="2"/>
  <c r="M121" i="2"/>
  <c r="L121" i="5"/>
  <c r="J123" i="2"/>
  <c r="M123" i="2"/>
  <c r="M118" i="5"/>
  <c r="C118" i="5"/>
  <c r="K121" i="2"/>
  <c r="J122" i="5"/>
  <c r="F122" i="5"/>
  <c r="R123" i="2"/>
  <c r="T118" i="2"/>
  <c r="D118" i="2"/>
  <c r="L118" i="2"/>
  <c r="T119" i="5"/>
  <c r="K120" i="5"/>
  <c r="E120" i="2"/>
  <c r="T121" i="5"/>
  <c r="R122" i="5"/>
  <c r="L122" i="2"/>
  <c r="T123" i="5"/>
  <c r="R118" i="5"/>
  <c r="Q126" i="5"/>
  <c r="E125" i="5"/>
  <c r="D129" i="5"/>
  <c r="K125" i="5"/>
  <c r="L125" i="2"/>
  <c r="F128" i="5"/>
  <c r="K129" i="2"/>
  <c r="Q124" i="5"/>
  <c r="D126" i="2"/>
  <c r="C127" i="5"/>
  <c r="S127" i="5"/>
  <c r="J124" i="2"/>
  <c r="F124" i="5"/>
  <c r="Q124" i="2"/>
  <c r="M126" i="2"/>
  <c r="L125" i="5"/>
  <c r="J127" i="2"/>
  <c r="C128" i="2"/>
  <c r="L127" i="5"/>
  <c r="K129" i="5"/>
  <c r="M124" i="5"/>
  <c r="M124" i="2"/>
  <c r="T124" i="5"/>
  <c r="R126" i="5"/>
  <c r="T127" i="5"/>
  <c r="S126" i="2"/>
  <c r="D128" i="5"/>
  <c r="T129" i="2"/>
  <c r="S120" i="5"/>
  <c r="K119" i="2"/>
  <c r="S121" i="5"/>
  <c r="C120" i="5"/>
  <c r="Q123" i="2"/>
  <c r="D120" i="2"/>
  <c r="J122" i="2"/>
  <c r="L117" i="2"/>
  <c r="Q120" i="5"/>
  <c r="D121" i="5"/>
  <c r="M122" i="5"/>
  <c r="K118" i="2"/>
  <c r="R119" i="5"/>
  <c r="E119" i="5"/>
  <c r="F121" i="2"/>
  <c r="R123" i="5"/>
  <c r="J118" i="2"/>
  <c r="D119" i="5"/>
  <c r="J119" i="5"/>
  <c r="E119" i="2"/>
  <c r="R121" i="2"/>
  <c r="C121" i="5"/>
  <c r="S121" i="2"/>
  <c r="D123" i="5"/>
  <c r="J123" i="5"/>
  <c r="R118" i="2"/>
  <c r="E117" i="2"/>
  <c r="S118" i="5"/>
  <c r="Q120" i="2"/>
  <c r="T120" i="2"/>
  <c r="L120" i="5"/>
  <c r="C122" i="2"/>
  <c r="M122" i="2"/>
  <c r="S122" i="5"/>
  <c r="S123" i="5"/>
  <c r="Q122" i="2"/>
  <c r="D119" i="2"/>
  <c r="C129" i="5"/>
  <c r="Q128" i="5"/>
  <c r="K127" i="2"/>
  <c r="D125" i="2"/>
  <c r="F129" i="5"/>
  <c r="F128" i="2"/>
  <c r="T127" i="2"/>
  <c r="T125" i="2"/>
  <c r="F125" i="5"/>
  <c r="E128" i="5"/>
  <c r="E126" i="5"/>
  <c r="C126" i="2"/>
  <c r="R124" i="5"/>
  <c r="K125" i="2"/>
  <c r="R126" i="2"/>
  <c r="L128" i="5"/>
  <c r="D128" i="2"/>
  <c r="C127" i="2"/>
  <c r="F126" i="5"/>
  <c r="K124" i="2"/>
</calcChain>
</file>

<file path=xl/sharedStrings.xml><?xml version="1.0" encoding="utf-8"?>
<sst xmlns="http://schemas.openxmlformats.org/spreadsheetml/2006/main" count="1367" uniqueCount="47">
  <si>
    <t xml:space="preserve"> </t>
  </si>
  <si>
    <t xml:space="preserve">* = Fr.o.m. 1 januari 2018 flyttas skatteskyldigheten från elhandelsföretag till elnätsföretag </t>
  </si>
  <si>
    <t xml:space="preserve">Genomsnitt av alla inrapporterade priser till Elpriskollen per den 15:e i varje månad. </t>
  </si>
  <si>
    <t>Priserna är jämförpriser angivna i öre per kWh, dvs alla kostnader för elhandelsavtalet är inkluderade.</t>
  </si>
  <si>
    <t>Normal elskatt</t>
  </si>
  <si>
    <t>Elområde 1</t>
  </si>
  <si>
    <t>Elområde 2</t>
  </si>
  <si>
    <t>Elområde 3</t>
  </si>
  <si>
    <t>Elområde 4</t>
  </si>
  <si>
    <t>Fast pris 1 år</t>
  </si>
  <si>
    <t>Fast pris 3 år</t>
  </si>
  <si>
    <t>Rörligt pris</t>
  </si>
  <si>
    <t>Anvisat pris</t>
  </si>
  <si>
    <t>april</t>
  </si>
  <si>
    <t>januari</t>
  </si>
  <si>
    <t>februari</t>
  </si>
  <si>
    <t>mars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</si>
  <si>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</si>
  <si>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</si>
  <si>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</si>
  <si>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</si>
  <si>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</si>
  <si>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</si>
  <si>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</si>
  <si>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</si>
  <si>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2018*</t>
  </si>
  <si>
    <t>Genomsnitt av alla inrapporterade priser till Elpriskollen per den 15:e i varje månad. </t>
  </si>
  <si>
    <t>Senast uppdaterad: 18 december 2017</t>
  </si>
  <si>
    <t>Reducerad elskatt</t>
  </si>
  <si>
    <t>År</t>
  </si>
  <si>
    <t>Moms</t>
  </si>
  <si>
    <t>Normal elskatt inkl. moms</t>
  </si>
  <si>
    <t>Reducerad elskatt inkl. moms</t>
  </si>
  <si>
    <t>Skillnad mellan normal elskatt och reducerad elskatt (inkl.moms)</t>
  </si>
  <si>
    <t>Följande län och kommuner har reducerad energiskatt:</t>
  </si>
  <si>
    <t>Dalarnas län: Malung, Mora, Orsa och Älvdalen</t>
  </si>
  <si>
    <t>Gävleborgs län: Ljusdal</t>
  </si>
  <si>
    <t>Jämtlands län: samtliga kommuner</t>
  </si>
  <si>
    <t>Norrbottens län: samtliga kommuner</t>
  </si>
  <si>
    <t>Värmlands län: Torsby</t>
  </si>
  <si>
    <t>Västerbottens län: samtliga kommuner</t>
  </si>
  <si>
    <t>Västernorrlands län: Sollefteå, Ånge och Örnsköldsvik</t>
  </si>
  <si>
    <t>jan-jun 2017</t>
  </si>
  <si>
    <t>jul-dec 2017</t>
  </si>
  <si>
    <t>2019*</t>
  </si>
  <si>
    <t>Senast uppdaterad: 16 september 2022</t>
  </si>
  <si>
    <t>Kontakta statistik@ei.se vid frågor.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</si>
</sst>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mm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Franklin Gothic Medium"/>
      <family val="2"/>
    </font>
    <font>
      <sz val="10"/>
      <name val="Franklin Gothic Medium"/>
      <family val="2"/>
    </font>
    <font>
      <sz val="11"/>
      <color theme="1"/>
      <name val="Franklin Gothic Medium"/>
      <family val="2"/>
    </font>
    <font>
      <sz val="9"/>
      <color theme="1"/>
      <name val="Franklin Gothic Medium"/>
      <family val="2"/>
    </font>
    <font>
      <sz val="10"/>
      <color theme="1"/>
      <name val="Franklin Gothic Medium"/>
      <family val="2"/>
    </font>
    <font>
      <sz val="9"/>
      <color theme="1"/>
      <name val="Franklin Gothic Book"/>
      <family val="2"/>
    </font>
    <font>
      <sz val="28"/>
      <color rgb="FFFF0000"/>
      <name val="Calibri"/>
      <family val="2"/>
      <scheme val="minor"/>
    </font>
    <font>
      <sz val="9"/>
      <color rgb="FF000000"/>
      <name val="Franklin Gothic Medium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3F9FF"/>
        <bgColor rgb="FF000000"/>
      </patternFill>
    </fill>
    <fill>
      <patternFill patternType="solid">
        <fgColor rgb="FFB0ECFF"/>
        <bgColor rgb="FF000000"/>
      </patternFill>
    </fill>
    <fill>
      <patternFill patternType="solid">
        <fgColor rgb="FFF7FD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horizontal="center"/>
    </xf>
    <xf numFmtId="0" fontId="3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 wrapText="1"/>
    </xf>
    <xf numFmtId="0" fontId="6" fillId="2" borderId="0" xfId="0" applyFont="1" applyFill="1" applyAlignment="1">
      <alignment vertical="top"/>
    </xf>
    <xf numFmtId="2" fontId="3" fillId="4" borderId="2" xfId="1" applyNumberFormat="1" applyFont="1" applyFill="1" applyBorder="1"/>
    <xf numFmtId="2" fontId="3" fillId="4" borderId="4" xfId="1" applyNumberFormat="1" applyFont="1" applyFill="1" applyBorder="1"/>
    <xf numFmtId="2" fontId="3" fillId="4" borderId="0" xfId="1" applyNumberFormat="1" applyFont="1" applyFill="1"/>
    <xf numFmtId="2" fontId="3" fillId="4" borderId="6" xfId="1" applyNumberFormat="1" applyFont="1" applyFill="1" applyBorder="1"/>
    <xf numFmtId="2" fontId="3" fillId="4" borderId="1" xfId="1" applyNumberFormat="1" applyFont="1" applyFill="1" applyBorder="1"/>
    <xf numFmtId="2" fontId="3" fillId="4" borderId="8" xfId="1" applyNumberFormat="1" applyFont="1" applyFill="1" applyBorder="1"/>
    <xf numFmtId="0" fontId="3" fillId="4" borderId="6" xfId="1" applyFont="1" applyFill="1" applyBorder="1"/>
    <xf numFmtId="2" fontId="3" fillId="5" borderId="1" xfId="1" applyNumberFormat="1" applyFont="1" applyFill="1" applyBorder="1"/>
    <xf numFmtId="2" fontId="3" fillId="5" borderId="0" xfId="1" applyNumberFormat="1" applyFont="1" applyFill="1"/>
    <xf numFmtId="2" fontId="3" fillId="6" borderId="1" xfId="1" applyNumberFormat="1" applyFont="1" applyFill="1" applyBorder="1"/>
    <xf numFmtId="2" fontId="3" fillId="6" borderId="0" xfId="1" applyNumberFormat="1" applyFont="1" applyFill="1"/>
    <xf numFmtId="2" fontId="3" fillId="7" borderId="1" xfId="1" applyNumberFormat="1" applyFont="1" applyFill="1" applyBorder="1"/>
    <xf numFmtId="2" fontId="3" fillId="7" borderId="0" xfId="1" applyNumberFormat="1" applyFont="1" applyFill="1"/>
    <xf numFmtId="2" fontId="3" fillId="5" borderId="2" xfId="1" applyNumberFormat="1" applyFont="1" applyFill="1" applyBorder="1"/>
    <xf numFmtId="2" fontId="3" fillId="5" borderId="4" xfId="1" applyNumberFormat="1" applyFont="1" applyFill="1" applyBorder="1"/>
    <xf numFmtId="2" fontId="3" fillId="5" borderId="6" xfId="1" applyNumberFormat="1" applyFont="1" applyFill="1" applyBorder="1"/>
    <xf numFmtId="2" fontId="3" fillId="5" borderId="8" xfId="1" applyNumberFormat="1" applyFont="1" applyFill="1" applyBorder="1"/>
    <xf numFmtId="0" fontId="3" fillId="5" borderId="6" xfId="1" applyFont="1" applyFill="1" applyBorder="1"/>
    <xf numFmtId="2" fontId="3" fillId="6" borderId="2" xfId="1" applyNumberFormat="1" applyFont="1" applyFill="1" applyBorder="1"/>
    <xf numFmtId="2" fontId="3" fillId="6" borderId="4" xfId="1" applyNumberFormat="1" applyFont="1" applyFill="1" applyBorder="1"/>
    <xf numFmtId="2" fontId="3" fillId="6" borderId="6" xfId="1" applyNumberFormat="1" applyFont="1" applyFill="1" applyBorder="1"/>
    <xf numFmtId="2" fontId="3" fillId="6" borderId="8" xfId="1" applyNumberFormat="1" applyFont="1" applyFill="1" applyBorder="1"/>
    <xf numFmtId="2" fontId="3" fillId="7" borderId="2" xfId="1" applyNumberFormat="1" applyFont="1" applyFill="1" applyBorder="1"/>
    <xf numFmtId="2" fontId="3" fillId="7" borderId="4" xfId="1" applyNumberFormat="1" applyFont="1" applyFill="1" applyBorder="1"/>
    <xf numFmtId="2" fontId="3" fillId="7" borderId="6" xfId="1" applyNumberFormat="1" applyFont="1" applyFill="1" applyBorder="1"/>
    <xf numFmtId="2" fontId="3" fillId="7" borderId="8" xfId="1" applyNumberFormat="1" applyFont="1" applyFill="1" applyBorder="1"/>
    <xf numFmtId="0" fontId="0" fillId="2" borderId="0" xfId="0" applyFill="1" applyAlignment="1">
      <alignment horizontal="left"/>
    </xf>
    <xf numFmtId="0" fontId="3" fillId="2" borderId="0" xfId="1" applyFont="1" applyFill="1" applyAlignment="1">
      <alignment horizontal="left"/>
    </xf>
    <xf numFmtId="164" fontId="3" fillId="5" borderId="3" xfId="1" applyNumberFormat="1" applyFont="1" applyFill="1" applyBorder="1" applyAlignment="1">
      <alignment horizontal="left"/>
    </xf>
    <xf numFmtId="164" fontId="3" fillId="5" borderId="5" xfId="1" applyNumberFormat="1" applyFont="1" applyFill="1" applyBorder="1" applyAlignment="1">
      <alignment horizontal="left"/>
    </xf>
    <xf numFmtId="164" fontId="3" fillId="5" borderId="7" xfId="1" applyNumberFormat="1" applyFont="1" applyFill="1" applyBorder="1" applyAlignment="1">
      <alignment horizontal="left"/>
    </xf>
    <xf numFmtId="164" fontId="3" fillId="7" borderId="0" xfId="1" applyNumberFormat="1" applyFont="1" applyFill="1" applyAlignment="1">
      <alignment horizontal="left"/>
    </xf>
    <xf numFmtId="164" fontId="3" fillId="7" borderId="1" xfId="1" applyNumberFormat="1" applyFont="1" applyFill="1" applyBorder="1" applyAlignment="1">
      <alignment horizontal="left"/>
    </xf>
    <xf numFmtId="164" fontId="3" fillId="7" borderId="3" xfId="1" applyNumberFormat="1" applyFont="1" applyFill="1" applyBorder="1" applyAlignment="1">
      <alignment horizontal="left"/>
    </xf>
    <xf numFmtId="164" fontId="3" fillId="7" borderId="5" xfId="1" applyNumberFormat="1" applyFont="1" applyFill="1" applyBorder="1" applyAlignment="1">
      <alignment horizontal="left"/>
    </xf>
    <xf numFmtId="164" fontId="3" fillId="7" borderId="7" xfId="1" applyNumberFormat="1" applyFont="1" applyFill="1" applyBorder="1" applyAlignment="1">
      <alignment horizontal="left"/>
    </xf>
    <xf numFmtId="0" fontId="6" fillId="2" borderId="0" xfId="0" applyFont="1" applyFill="1" applyAlignment="1">
      <alignment horizontal="left" vertical="top"/>
    </xf>
    <xf numFmtId="164" fontId="3" fillId="4" borderId="3" xfId="1" applyNumberFormat="1" applyFont="1" applyFill="1" applyBorder="1" applyAlignment="1">
      <alignment horizontal="left"/>
    </xf>
    <xf numFmtId="164" fontId="3" fillId="4" borderId="5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4" borderId="3" xfId="1" applyNumberFormat="1" applyFont="1" applyFill="1" applyBorder="1"/>
    <xf numFmtId="2" fontId="3" fillId="4" borderId="5" xfId="1" applyNumberFormat="1" applyFont="1" applyFill="1" applyBorder="1"/>
    <xf numFmtId="2" fontId="3" fillId="4" borderId="7" xfId="1" applyNumberFormat="1" applyFont="1" applyFill="1" applyBorder="1"/>
    <xf numFmtId="2" fontId="3" fillId="5" borderId="3" xfId="1" applyNumberFormat="1" applyFont="1" applyFill="1" applyBorder="1"/>
    <xf numFmtId="2" fontId="3" fillId="5" borderId="5" xfId="1" applyNumberFormat="1" applyFont="1" applyFill="1" applyBorder="1"/>
    <xf numFmtId="2" fontId="3" fillId="5" borderId="7" xfId="1" applyNumberFormat="1" applyFont="1" applyFill="1" applyBorder="1"/>
    <xf numFmtId="164" fontId="3" fillId="7" borderId="10" xfId="1" applyNumberFormat="1" applyFont="1" applyFill="1" applyBorder="1" applyAlignment="1">
      <alignment horizontal="left"/>
    </xf>
    <xf numFmtId="164" fontId="3" fillId="7" borderId="11" xfId="1" applyNumberFormat="1" applyFont="1" applyFill="1" applyBorder="1" applyAlignment="1">
      <alignment horizontal="left"/>
    </xf>
    <xf numFmtId="164" fontId="3" fillId="7" borderId="12" xfId="1" applyNumberFormat="1" applyFont="1" applyFill="1" applyBorder="1" applyAlignment="1">
      <alignment horizontal="left"/>
    </xf>
    <xf numFmtId="2" fontId="3" fillId="7" borderId="3" xfId="1" applyNumberFormat="1" applyFont="1" applyFill="1" applyBorder="1"/>
    <xf numFmtId="2" fontId="3" fillId="7" borderId="5" xfId="1" applyNumberFormat="1" applyFont="1" applyFill="1" applyBorder="1"/>
    <xf numFmtId="2" fontId="3" fillId="7" borderId="7" xfId="1" applyNumberFormat="1" applyFont="1" applyFill="1" applyBorder="1"/>
    <xf numFmtId="164" fontId="3" fillId="5" borderId="10" xfId="1" applyNumberFormat="1" applyFont="1" applyFill="1" applyBorder="1" applyAlignment="1">
      <alignment horizontal="left"/>
    </xf>
    <xf numFmtId="164" fontId="3" fillId="5" borderId="11" xfId="1" applyNumberFormat="1" applyFont="1" applyFill="1" applyBorder="1" applyAlignment="1">
      <alignment horizontal="left"/>
    </xf>
    <xf numFmtId="164" fontId="3" fillId="5" borderId="12" xfId="1" applyNumberFormat="1" applyFont="1" applyFill="1" applyBorder="1" applyAlignment="1">
      <alignment horizontal="left"/>
    </xf>
    <xf numFmtId="164" fontId="3" fillId="4" borderId="10" xfId="1" applyNumberFormat="1" applyFont="1" applyFill="1" applyBorder="1" applyAlignment="1">
      <alignment horizontal="left"/>
    </xf>
    <xf numFmtId="164" fontId="3" fillId="4" borderId="11" xfId="1" applyNumberFormat="1" applyFont="1" applyFill="1" applyBorder="1" applyAlignment="1">
      <alignment horizontal="left"/>
    </xf>
    <xf numFmtId="164" fontId="3" fillId="4" borderId="12" xfId="1" applyNumberFormat="1" applyFont="1" applyFill="1" applyBorder="1" applyAlignment="1">
      <alignment horizontal="left"/>
    </xf>
    <xf numFmtId="164" fontId="3" fillId="6" borderId="10" xfId="1" applyNumberFormat="1" applyFont="1" applyFill="1" applyBorder="1" applyAlignment="1">
      <alignment horizontal="left"/>
    </xf>
    <xf numFmtId="164" fontId="3" fillId="6" borderId="11" xfId="1" applyNumberFormat="1" applyFont="1" applyFill="1" applyBorder="1" applyAlignment="1">
      <alignment horizontal="left"/>
    </xf>
    <xf numFmtId="164" fontId="3" fillId="6" borderId="12" xfId="1" applyNumberFormat="1" applyFont="1" applyFill="1" applyBorder="1" applyAlignment="1">
      <alignment horizontal="left"/>
    </xf>
    <xf numFmtId="2" fontId="0" fillId="0" borderId="0" xfId="0" applyNumberFormat="1"/>
    <xf numFmtId="2" fontId="6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2" fontId="6" fillId="6" borderId="2" xfId="0" applyNumberFormat="1" applyFont="1" applyFill="1" applyBorder="1"/>
    <xf numFmtId="2" fontId="6" fillId="6" borderId="4" xfId="0" applyNumberFormat="1" applyFont="1" applyFill="1" applyBorder="1"/>
    <xf numFmtId="2" fontId="6" fillId="7" borderId="2" xfId="0" applyNumberFormat="1" applyFont="1" applyFill="1" applyBorder="1"/>
    <xf numFmtId="2" fontId="6" fillId="7" borderId="4" xfId="0" applyNumberFormat="1" applyFont="1" applyFill="1" applyBorder="1"/>
    <xf numFmtId="2" fontId="6" fillId="5" borderId="2" xfId="0" applyNumberFormat="1" applyFont="1" applyFill="1" applyBorder="1"/>
    <xf numFmtId="2" fontId="6" fillId="5" borderId="4" xfId="0" applyNumberFormat="1" applyFont="1" applyFill="1" applyBorder="1"/>
    <xf numFmtId="2" fontId="6" fillId="4" borderId="2" xfId="0" applyNumberFormat="1" applyFont="1" applyFill="1" applyBorder="1"/>
    <xf numFmtId="2" fontId="6" fillId="4" borderId="4" xfId="0" applyNumberFormat="1" applyFont="1" applyFill="1" applyBorder="1"/>
    <xf numFmtId="2" fontId="6" fillId="4" borderId="0" xfId="0" applyNumberFormat="1" applyFont="1" applyFill="1"/>
    <xf numFmtId="2" fontId="6" fillId="4" borderId="5" xfId="0" applyNumberFormat="1" applyFont="1" applyFill="1" applyBorder="1"/>
    <xf numFmtId="2" fontId="6" fillId="4" borderId="6" xfId="0" applyNumberFormat="1" applyFont="1" applyFill="1" applyBorder="1"/>
    <xf numFmtId="2" fontId="6" fillId="5" borderId="0" xfId="0" applyNumberFormat="1" applyFont="1" applyFill="1"/>
    <xf numFmtId="2" fontId="6" fillId="5" borderId="5" xfId="0" applyNumberFormat="1" applyFont="1" applyFill="1" applyBorder="1"/>
    <xf numFmtId="2" fontId="6" fillId="5" borderId="6" xfId="0" applyNumberFormat="1" applyFont="1" applyFill="1" applyBorder="1"/>
    <xf numFmtId="2" fontId="6" fillId="7" borderId="0" xfId="0" applyNumberFormat="1" applyFont="1" applyFill="1"/>
    <xf numFmtId="2" fontId="6" fillId="7" borderId="5" xfId="0" applyNumberFormat="1" applyFont="1" applyFill="1" applyBorder="1"/>
    <xf numFmtId="2" fontId="6" fillId="7" borderId="6" xfId="0" applyNumberFormat="1" applyFont="1" applyFill="1" applyBorder="1"/>
    <xf numFmtId="2" fontId="6" fillId="7" borderId="1" xfId="0" applyNumberFormat="1" applyFont="1" applyFill="1" applyBorder="1"/>
    <xf numFmtId="2" fontId="6" fillId="7" borderId="8" xfId="0" applyNumberFormat="1" applyFont="1" applyFill="1" applyBorder="1"/>
    <xf numFmtId="2" fontId="6" fillId="6" borderId="0" xfId="0" applyNumberFormat="1" applyFont="1" applyFill="1"/>
    <xf numFmtId="2" fontId="6" fillId="4" borderId="1" xfId="0" applyNumberFormat="1" applyFont="1" applyFill="1" applyBorder="1"/>
    <xf numFmtId="2" fontId="6" fillId="4" borderId="8" xfId="0" applyNumberFormat="1" applyFont="1" applyFill="1" applyBorder="1"/>
    <xf numFmtId="2" fontId="6" fillId="5" borderId="1" xfId="0" applyNumberFormat="1" applyFont="1" applyFill="1" applyBorder="1"/>
    <xf numFmtId="2" fontId="6" fillId="5" borderId="8" xfId="0" applyNumberFormat="1" applyFont="1" applyFill="1" applyBorder="1"/>
    <xf numFmtId="2" fontId="6" fillId="6" borderId="6" xfId="0" applyNumberFormat="1" applyFont="1" applyFill="1" applyBorder="1"/>
    <xf numFmtId="2" fontId="6" fillId="6" borderId="1" xfId="0" applyNumberFormat="1" applyFont="1" applyFill="1" applyBorder="1"/>
    <xf numFmtId="2" fontId="6" fillId="6" borderId="8" xfId="0" applyNumberFormat="1" applyFont="1" applyFill="1" applyBorder="1"/>
    <xf numFmtId="2" fontId="6" fillId="4" borderId="3" xfId="0" applyNumberFormat="1" applyFont="1" applyFill="1" applyBorder="1"/>
    <xf numFmtId="2" fontId="6" fillId="5" borderId="3" xfId="0" applyNumberFormat="1" applyFont="1" applyFill="1" applyBorder="1"/>
    <xf numFmtId="2" fontId="6" fillId="7" borderId="3" xfId="0" applyNumberFormat="1" applyFont="1" applyFill="1" applyBorder="1"/>
    <xf numFmtId="2" fontId="6" fillId="4" borderId="7" xfId="0" applyNumberFormat="1" applyFont="1" applyFill="1" applyBorder="1"/>
    <xf numFmtId="2" fontId="6" fillId="5" borderId="7" xfId="0" applyNumberFormat="1" applyFont="1" applyFill="1" applyBorder="1"/>
    <xf numFmtId="2" fontId="6" fillId="7" borderId="7" xfId="0" applyNumberFormat="1" applyFont="1" applyFill="1" applyBorder="1"/>
    <xf numFmtId="2" fontId="3" fillId="0" borderId="0" xfId="0" applyNumberFormat="1" applyFont="1" applyAlignment="1">
      <alignment horizontal="right"/>
    </xf>
    <xf numFmtId="164" fontId="3" fillId="4" borderId="4" xfId="1" applyNumberFormat="1" applyFont="1" applyFill="1" applyBorder="1" applyAlignment="1">
      <alignment horizontal="left"/>
    </xf>
    <xf numFmtId="0" fontId="6" fillId="5" borderId="0" xfId="0" applyFont="1" applyFill="1"/>
    <xf numFmtId="0" fontId="6" fillId="5" borderId="6" xfId="0" applyFont="1" applyFill="1" applyBorder="1"/>
    <xf numFmtId="0" fontId="9" fillId="2" borderId="0" xfId="0" applyFont="1" applyFill="1"/>
    <xf numFmtId="2" fontId="6" fillId="6" borderId="5" xfId="0" applyNumberFormat="1" applyFont="1" applyFill="1" applyBorder="1"/>
    <xf numFmtId="2" fontId="6" fillId="6" borderId="7" xfId="0" applyNumberFormat="1" applyFont="1" applyFill="1" applyBorder="1"/>
    <xf numFmtId="2" fontId="6" fillId="6" borderId="3" xfId="0" applyNumberFormat="1" applyFont="1" applyFill="1" applyBorder="1"/>
    <xf numFmtId="2" fontId="7" fillId="0" borderId="0" xfId="0" applyNumberFormat="1" applyFont="1" applyAlignment="1">
      <alignment horizontal="left" wrapText="1"/>
    </xf>
    <xf numFmtId="2" fontId="7" fillId="0" borderId="0" xfId="0" applyNumberFormat="1" applyFont="1" applyAlignment="1">
      <alignment horizontal="center" wrapText="1"/>
    </xf>
    <xf numFmtId="2" fontId="6" fillId="6" borderId="0" xfId="0" applyNumberFormat="1" applyFont="1" applyFill="1" applyBorder="1"/>
    <xf numFmtId="0" fontId="6" fillId="0" borderId="0" xfId="0" applyFont="1" applyAlignment="1">
      <alignment horizontal="center"/>
    </xf>
    <xf numFmtId="2" fontId="6" fillId="7" borderId="0" xfId="0" applyNumberFormat="1" applyFont="1" applyFill="1" applyBorder="1"/>
    <xf numFmtId="0" fontId="6" fillId="2" borderId="0" xfId="0" applyFont="1" applyFill="1" applyAlignment="1">
      <alignment vertical="top"/>
    </xf>
    <xf numFmtId="0" fontId="10" fillId="8" borderId="8" xfId="0" applyFont="1" applyFill="1" applyBorder="1"/>
    <xf numFmtId="0" fontId="10" fillId="9" borderId="8" xfId="0" applyFont="1" applyFill="1" applyBorder="1"/>
    <xf numFmtId="0" fontId="10" fillId="10" borderId="8" xfId="0" applyFont="1" applyFill="1" applyBorder="1"/>
    <xf numFmtId="0" fontId="10" fillId="11" borderId="8" xfId="0" applyFont="1" applyFill="1" applyBorder="1"/>
    <xf numFmtId="2" fontId="10" fillId="11" borderId="8" xfId="0" applyNumberFormat="1" applyFont="1" applyFill="1" applyBorder="1"/>
    <xf numFmtId="2" fontId="10" fillId="10" borderId="8" xfId="0" applyNumberFormat="1" applyFont="1" applyFill="1" applyBorder="1"/>
    <xf numFmtId="0" fontId="3" fillId="3" borderId="9" xfId="2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2 3" xfId="1" xr:uid="{00000000-0005-0000-0000-000002000000}"/>
  </cellStyles>
  <dxfs count="2">
    <dxf>
      <font>
        <color theme="3" tint="0.79998168889431442"/>
      </font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161925</xdr:rowOff>
    </xdr:from>
    <xdr:to>
      <xdr:col>4</xdr:col>
      <xdr:colOff>144145</xdr:colOff>
      <xdr:row>1</xdr:row>
      <xdr:rowOff>580390</xdr:rowOff>
    </xdr:to>
    <xdr:pic>
      <xdr:nvPicPr>
        <xdr:cNvPr id="2" name="Bildobjek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52425"/>
          <a:ext cx="25812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161927</xdr:rowOff>
    </xdr:from>
    <xdr:to>
      <xdr:col>4</xdr:col>
      <xdr:colOff>102234</xdr:colOff>
      <xdr:row>1</xdr:row>
      <xdr:rowOff>560071</xdr:rowOff>
    </xdr:to>
    <xdr:pic>
      <xdr:nvPicPr>
        <xdr:cNvPr id="2" name="Bildobjekt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52427"/>
          <a:ext cx="2552699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161927</xdr:rowOff>
    </xdr:from>
    <xdr:to>
      <xdr:col>4</xdr:col>
      <xdr:colOff>114300</xdr:colOff>
      <xdr:row>1</xdr:row>
      <xdr:rowOff>598100</xdr:rowOff>
    </xdr:to>
    <xdr:pic>
      <xdr:nvPicPr>
        <xdr:cNvPr id="2" name="Bildobjekt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52427"/>
          <a:ext cx="2562225" cy="432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114302</xdr:rowOff>
    </xdr:from>
    <xdr:to>
      <xdr:col>4</xdr:col>
      <xdr:colOff>146049</xdr:colOff>
      <xdr:row>1</xdr:row>
      <xdr:rowOff>483824</xdr:rowOff>
    </xdr:to>
    <xdr:pic>
      <xdr:nvPicPr>
        <xdr:cNvPr id="2" name="Bildobjekt 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114302"/>
          <a:ext cx="2790825" cy="55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EI blå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89B4"/>
      </a:accent1>
      <a:accent2>
        <a:srgbClr val="7DE0FF"/>
      </a:accent2>
      <a:accent3>
        <a:srgbClr val="005874"/>
      </a:accent3>
      <a:accent4>
        <a:srgbClr val="D5F5FF"/>
      </a:accent4>
      <a:accent5>
        <a:srgbClr val="15C7FF"/>
      </a:accent5>
      <a:accent6>
        <a:srgbClr val="001A22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3"/>
  <sheetViews>
    <sheetView zoomScale="90" zoomScaleNormal="90" workbookViewId="0">
      <pane xSplit="1" ySplit="10" topLeftCell="B128" activePane="bottomRight" state="frozen"/>
      <selection pane="topRight" activeCell="B1" sqref="B1"/>
      <selection pane="bottomLeft" activeCell="A12" sqref="A12"/>
      <selection pane="bottomRight" activeCell="A6" sqref="A6"/>
    </sheetView>
  </sheetViews>
  <sheetFormatPr defaultColWidth="9.08984375" defaultRowHeight="14.5" x14ac:dyDescent="0.35"/>
  <cols>
    <col min="1" max="1" width="9.08984375" style="1" customWidth="1"/>
    <col min="2" max="2" width="9.08984375" style="33"/>
    <col min="3" max="4" width="11.36328125" style="1" bestFit="1" customWidth="1"/>
    <col min="5" max="5" width="9.6328125" style="1" customWidth="1"/>
    <col min="6" max="6" width="11.6328125" style="1" bestFit="1" customWidth="1"/>
    <col min="7" max="8" width="9.08984375" style="1"/>
    <col min="9" max="9" width="9.08984375" style="33"/>
    <col min="10" max="11" width="9.08984375" style="1"/>
    <col min="12" max="12" width="9.6328125" style="1" customWidth="1"/>
    <col min="13" max="13" width="11.6328125" style="1" bestFit="1" customWidth="1"/>
    <col min="14" max="15" width="9.08984375" style="1"/>
    <col min="16" max="16" width="9.08984375" style="33"/>
    <col min="17" max="17" width="9.08984375" style="1"/>
    <col min="18" max="18" width="11.54296875" style="1" bestFit="1" customWidth="1"/>
    <col min="19" max="19" width="10" style="1" customWidth="1"/>
    <col min="20" max="20" width="11.6328125" style="1" bestFit="1" customWidth="1"/>
    <col min="21" max="22" width="9.08984375" style="1"/>
    <col min="23" max="23" width="9.08984375" style="33"/>
    <col min="24" max="25" width="11.36328125" style="1" bestFit="1" customWidth="1"/>
    <col min="26" max="26" width="10.08984375" style="1" customWidth="1"/>
    <col min="27" max="27" width="11.6328125" style="1" bestFit="1" customWidth="1"/>
    <col min="28" max="16384" width="9.08984375" style="1"/>
  </cols>
  <sheetData>
    <row r="1" spans="1:27" ht="15.65" customHeight="1" x14ac:dyDescent="0.8">
      <c r="B1" s="112"/>
      <c r="I1" s="1"/>
      <c r="P1" s="1"/>
    </row>
    <row r="2" spans="1:27" ht="60.75" customHeight="1" x14ac:dyDescent="0.35">
      <c r="E2" s="1" t="s">
        <v>0</v>
      </c>
      <c r="H2" s="1" t="s">
        <v>1</v>
      </c>
    </row>
    <row r="3" spans="1:27" ht="14.25" customHeight="1" x14ac:dyDescent="0.35">
      <c r="A3" s="138" t="s">
        <v>45</v>
      </c>
      <c r="B3" s="138"/>
      <c r="C3" s="138"/>
      <c r="D3" s="138"/>
      <c r="E3" s="138"/>
    </row>
    <row r="4" spans="1:27" ht="14.25" customHeight="1" x14ac:dyDescent="0.35">
      <c r="A4" s="6" t="s">
        <v>2</v>
      </c>
      <c r="B4" s="43"/>
      <c r="C4" s="6"/>
      <c r="D4" s="6"/>
      <c r="E4" s="6"/>
    </row>
    <row r="5" spans="1:27" ht="14.25" customHeight="1" x14ac:dyDescent="0.35">
      <c r="A5" s="6" t="s">
        <v>3</v>
      </c>
      <c r="B5" s="43"/>
      <c r="C5" s="6"/>
      <c r="D5" s="6"/>
      <c r="E5" s="6"/>
    </row>
    <row r="6" spans="1:27" ht="14.25" customHeight="1" x14ac:dyDescent="0.35">
      <c r="A6" s="6" t="s">
        <v>46</v>
      </c>
      <c r="B6" s="43"/>
      <c r="C6" s="6"/>
      <c r="D6" s="6"/>
      <c r="E6" s="6"/>
    </row>
    <row r="7" spans="1:27" ht="14.25" customHeight="1" x14ac:dyDescent="0.35">
      <c r="A7" s="6"/>
      <c r="B7" s="43"/>
      <c r="C7" s="6"/>
      <c r="D7" s="6"/>
      <c r="E7" s="6"/>
      <c r="F7" s="1" t="s">
        <v>0</v>
      </c>
    </row>
    <row r="8" spans="1:27" ht="14.25" customHeight="1" x14ac:dyDescent="0.35">
      <c r="A8" s="137" t="s">
        <v>4</v>
      </c>
      <c r="B8" s="137"/>
      <c r="C8" s="137"/>
      <c r="D8" s="137"/>
      <c r="E8" s="137"/>
      <c r="F8" s="137"/>
      <c r="H8" s="137" t="s">
        <v>4</v>
      </c>
      <c r="I8" s="137"/>
      <c r="J8" s="137"/>
      <c r="K8" s="137"/>
      <c r="L8" s="137"/>
      <c r="M8" s="137"/>
      <c r="O8" s="137" t="s">
        <v>4</v>
      </c>
      <c r="P8" s="137"/>
      <c r="Q8" s="137"/>
      <c r="R8" s="137"/>
      <c r="S8" s="137"/>
      <c r="T8" s="137"/>
      <c r="V8" s="137" t="s">
        <v>4</v>
      </c>
      <c r="W8" s="137"/>
      <c r="X8" s="137"/>
      <c r="Y8" s="137"/>
      <c r="Z8" s="137"/>
      <c r="AA8" s="137"/>
    </row>
    <row r="9" spans="1:27" ht="15" x14ac:dyDescent="0.4">
      <c r="A9" s="139" t="s">
        <v>5</v>
      </c>
      <c r="B9" s="139"/>
      <c r="C9" s="139"/>
      <c r="D9" s="139"/>
      <c r="E9" s="139"/>
      <c r="F9" s="139"/>
      <c r="G9" s="2"/>
      <c r="H9" s="140" t="s">
        <v>6</v>
      </c>
      <c r="I9" s="140"/>
      <c r="J9" s="140"/>
      <c r="K9" s="140"/>
      <c r="L9" s="140"/>
      <c r="M9" s="140"/>
      <c r="N9" s="2"/>
      <c r="O9" s="140" t="s">
        <v>7</v>
      </c>
      <c r="P9" s="140"/>
      <c r="Q9" s="140"/>
      <c r="R9" s="140"/>
      <c r="S9" s="140"/>
      <c r="T9" s="140"/>
      <c r="U9" s="2"/>
      <c r="V9" s="140" t="s">
        <v>8</v>
      </c>
      <c r="W9" s="140"/>
      <c r="X9" s="140"/>
      <c r="Y9" s="140"/>
      <c r="Z9" s="140"/>
      <c r="AA9" s="140"/>
    </row>
    <row r="10" spans="1:27" x14ac:dyDescent="0.35">
      <c r="A10" s="3"/>
      <c r="B10" s="34"/>
      <c r="C10" s="4" t="s">
        <v>9</v>
      </c>
      <c r="D10" s="4" t="s">
        <v>10</v>
      </c>
      <c r="E10" s="5" t="s">
        <v>11</v>
      </c>
      <c r="F10" s="4" t="s">
        <v>12</v>
      </c>
      <c r="H10" s="3"/>
      <c r="I10" s="34"/>
      <c r="J10" s="4" t="s">
        <v>9</v>
      </c>
      <c r="K10" s="4" t="s">
        <v>10</v>
      </c>
      <c r="L10" s="5" t="s">
        <v>11</v>
      </c>
      <c r="M10" s="4" t="s">
        <v>12</v>
      </c>
      <c r="O10" s="3"/>
      <c r="P10" s="34"/>
      <c r="Q10" s="4" t="s">
        <v>9</v>
      </c>
      <c r="R10" s="4" t="s">
        <v>10</v>
      </c>
      <c r="S10" s="5" t="s">
        <v>11</v>
      </c>
      <c r="T10" s="4" t="s">
        <v>12</v>
      </c>
      <c r="V10" s="3"/>
      <c r="W10" s="34"/>
      <c r="X10" s="4" t="s">
        <v>9</v>
      </c>
      <c r="Y10" s="4" t="s">
        <v>10</v>
      </c>
      <c r="Z10" s="5" t="s">
        <v>11</v>
      </c>
      <c r="AA10" s="4" t="s">
        <v>12</v>
      </c>
    </row>
    <row r="11" spans="1:27" x14ac:dyDescent="0.35">
      <c r="A11" s="129">
        <v>2008</v>
      </c>
      <c r="B11" s="63">
        <v>39486</v>
      </c>
      <c r="C11" s="7">
        <v>116.5432061068704</v>
      </c>
      <c r="D11" s="7">
        <v>119.36730103806146</v>
      </c>
      <c r="E11" s="7">
        <v>104.52563822027741</v>
      </c>
      <c r="F11" s="8">
        <v>125.52771739130517</v>
      </c>
      <c r="H11" s="130">
        <v>2008</v>
      </c>
      <c r="I11" s="60">
        <v>39486</v>
      </c>
      <c r="J11" s="20">
        <v>116.5432061068704</v>
      </c>
      <c r="K11" s="20">
        <v>119.36730103806146</v>
      </c>
      <c r="L11" s="20">
        <v>104.52563822027741</v>
      </c>
      <c r="M11" s="21">
        <v>125.52771739130517</v>
      </c>
      <c r="O11" s="129">
        <v>2008</v>
      </c>
      <c r="P11" s="54">
        <v>39486</v>
      </c>
      <c r="Q11" s="29">
        <v>116.5432061068704</v>
      </c>
      <c r="R11" s="29">
        <v>119.36730103806146</v>
      </c>
      <c r="S11" s="29">
        <v>104.52563822027741</v>
      </c>
      <c r="T11" s="30">
        <v>125.52771739130517</v>
      </c>
      <c r="V11" s="129">
        <v>2008</v>
      </c>
      <c r="W11" s="66">
        <v>39486</v>
      </c>
      <c r="X11" s="25">
        <v>116.5432061068704</v>
      </c>
      <c r="Y11" s="25">
        <v>119.36730103806146</v>
      </c>
      <c r="Z11" s="25">
        <v>104.52563822027741</v>
      </c>
      <c r="AA11" s="26">
        <v>125.52771739130517</v>
      </c>
    </row>
    <row r="12" spans="1:27" x14ac:dyDescent="0.35">
      <c r="A12" s="129"/>
      <c r="B12" s="64">
        <v>39515</v>
      </c>
      <c r="C12" s="9">
        <v>115.83747703612957</v>
      </c>
      <c r="D12" s="9">
        <v>119.45951086956509</v>
      </c>
      <c r="E12" s="9">
        <v>95.827003540392667</v>
      </c>
      <c r="F12" s="10">
        <v>124.97825148408059</v>
      </c>
      <c r="H12" s="131"/>
      <c r="I12" s="61">
        <v>39515</v>
      </c>
      <c r="J12" s="15">
        <v>115.83747703612957</v>
      </c>
      <c r="K12" s="15">
        <v>119.45951086956509</v>
      </c>
      <c r="L12" s="15">
        <v>95.827003540392667</v>
      </c>
      <c r="M12" s="22">
        <v>124.97825148408059</v>
      </c>
      <c r="O12" s="129"/>
      <c r="P12" s="55">
        <v>39515</v>
      </c>
      <c r="Q12" s="19">
        <v>115.83747703612957</v>
      </c>
      <c r="R12" s="19">
        <v>119.45951086956509</v>
      </c>
      <c r="S12" s="19">
        <v>95.827003540392667</v>
      </c>
      <c r="T12" s="31">
        <v>124.97825148408059</v>
      </c>
      <c r="V12" s="129"/>
      <c r="W12" s="67">
        <v>39515</v>
      </c>
      <c r="X12" s="17">
        <v>115.83747703612957</v>
      </c>
      <c r="Y12" s="17">
        <v>119.45951086956509</v>
      </c>
      <c r="Z12" s="17">
        <v>95.827003540392667</v>
      </c>
      <c r="AA12" s="27">
        <v>124.97825148408059</v>
      </c>
    </row>
    <row r="13" spans="1:27" x14ac:dyDescent="0.35">
      <c r="A13" s="129"/>
      <c r="B13" s="64">
        <v>39546</v>
      </c>
      <c r="C13" s="9">
        <v>116.95460621912217</v>
      </c>
      <c r="D13" s="9">
        <v>119.91965729065517</v>
      </c>
      <c r="E13" s="9">
        <v>109.83067253299731</v>
      </c>
      <c r="F13" s="10">
        <v>123.71848317428497</v>
      </c>
      <c r="H13" s="131"/>
      <c r="I13" s="61">
        <v>39546</v>
      </c>
      <c r="J13" s="15">
        <v>116.95460621912217</v>
      </c>
      <c r="K13" s="15">
        <v>119.91965729065517</v>
      </c>
      <c r="L13" s="15">
        <v>109.83067253299731</v>
      </c>
      <c r="M13" s="22">
        <v>123.71848317428497</v>
      </c>
      <c r="O13" s="129"/>
      <c r="P13" s="55">
        <v>39546</v>
      </c>
      <c r="Q13" s="19">
        <v>116.95460621912217</v>
      </c>
      <c r="R13" s="19">
        <v>119.91965729065517</v>
      </c>
      <c r="S13" s="19">
        <v>109.83067253299731</v>
      </c>
      <c r="T13" s="31">
        <v>123.71848317428497</v>
      </c>
      <c r="V13" s="129"/>
      <c r="W13" s="67">
        <v>39546</v>
      </c>
      <c r="X13" s="17">
        <v>116.95460621912217</v>
      </c>
      <c r="Y13" s="17">
        <v>119.91965729065517</v>
      </c>
      <c r="Z13" s="17">
        <v>109.83067253299731</v>
      </c>
      <c r="AA13" s="27">
        <v>123.71848317428497</v>
      </c>
    </row>
    <row r="14" spans="1:27" x14ac:dyDescent="0.35">
      <c r="A14" s="129"/>
      <c r="B14" s="64">
        <v>39576</v>
      </c>
      <c r="C14" s="9">
        <v>121.75097485165318</v>
      </c>
      <c r="D14" s="9">
        <v>123.37163798597773</v>
      </c>
      <c r="E14" s="9">
        <v>104.16854580397255</v>
      </c>
      <c r="F14" s="10">
        <v>122.62131065532844</v>
      </c>
      <c r="H14" s="131"/>
      <c r="I14" s="61">
        <v>39576</v>
      </c>
      <c r="J14" s="15">
        <v>121.75097485165318</v>
      </c>
      <c r="K14" s="15">
        <v>123.37163798597773</v>
      </c>
      <c r="L14" s="15">
        <v>104.16854580397255</v>
      </c>
      <c r="M14" s="22">
        <v>122.62131065532844</v>
      </c>
      <c r="O14" s="129"/>
      <c r="P14" s="55">
        <v>39576</v>
      </c>
      <c r="Q14" s="19">
        <v>121.75097485165318</v>
      </c>
      <c r="R14" s="19">
        <v>123.37163798597773</v>
      </c>
      <c r="S14" s="19">
        <v>104.16854580397255</v>
      </c>
      <c r="T14" s="31">
        <v>122.62131065532844</v>
      </c>
      <c r="V14" s="129"/>
      <c r="W14" s="67">
        <v>39576</v>
      </c>
      <c r="X14" s="17">
        <v>121.75097485165318</v>
      </c>
      <c r="Y14" s="17">
        <v>123.37163798597773</v>
      </c>
      <c r="Z14" s="17">
        <v>104.16854580397255</v>
      </c>
      <c r="AA14" s="27">
        <v>122.62131065532844</v>
      </c>
    </row>
    <row r="15" spans="1:27" x14ac:dyDescent="0.35">
      <c r="A15" s="129"/>
      <c r="B15" s="64">
        <v>39607</v>
      </c>
      <c r="C15" s="9">
        <v>131.42860696517477</v>
      </c>
      <c r="D15" s="9">
        <v>131.65440467997405</v>
      </c>
      <c r="E15" s="9">
        <v>127.43961573650611</v>
      </c>
      <c r="F15" s="10">
        <v>123.62831858407067</v>
      </c>
      <c r="H15" s="131"/>
      <c r="I15" s="61">
        <v>39607</v>
      </c>
      <c r="J15" s="15">
        <v>131.42860696517477</v>
      </c>
      <c r="K15" s="15">
        <v>131.65440467997405</v>
      </c>
      <c r="L15" s="15">
        <v>127.43961573650611</v>
      </c>
      <c r="M15" s="22">
        <v>123.62831858407067</v>
      </c>
      <c r="O15" s="129"/>
      <c r="P15" s="55">
        <v>39607</v>
      </c>
      <c r="Q15" s="19">
        <v>131.42860696517477</v>
      </c>
      <c r="R15" s="19">
        <v>131.65440467997405</v>
      </c>
      <c r="S15" s="19">
        <v>127.43961573650611</v>
      </c>
      <c r="T15" s="31">
        <v>123.62831858407067</v>
      </c>
      <c r="V15" s="129"/>
      <c r="W15" s="67">
        <v>39607</v>
      </c>
      <c r="X15" s="17">
        <v>131.42860696517477</v>
      </c>
      <c r="Y15" s="17">
        <v>131.65440467997405</v>
      </c>
      <c r="Z15" s="17">
        <v>127.43961573650611</v>
      </c>
      <c r="AA15" s="27">
        <v>123.62831858407067</v>
      </c>
    </row>
    <row r="16" spans="1:27" x14ac:dyDescent="0.35">
      <c r="A16" s="129"/>
      <c r="B16" s="64">
        <v>39637</v>
      </c>
      <c r="C16" s="9">
        <v>138.53556240369781</v>
      </c>
      <c r="D16" s="9">
        <v>137.55108769544572</v>
      </c>
      <c r="E16" s="9">
        <v>129.88113150767336</v>
      </c>
      <c r="F16" s="10">
        <v>129.88742316784862</v>
      </c>
      <c r="H16" s="131"/>
      <c r="I16" s="61">
        <v>39637</v>
      </c>
      <c r="J16" s="15">
        <v>138.53556240369781</v>
      </c>
      <c r="K16" s="15">
        <v>137.55108769544572</v>
      </c>
      <c r="L16" s="15">
        <v>129.88113150767336</v>
      </c>
      <c r="M16" s="22">
        <v>129.88742316784862</v>
      </c>
      <c r="O16" s="129"/>
      <c r="P16" s="55">
        <v>39637</v>
      </c>
      <c r="Q16" s="19">
        <v>138.53556240369781</v>
      </c>
      <c r="R16" s="19">
        <v>137.55108769544572</v>
      </c>
      <c r="S16" s="19">
        <v>129.88113150767336</v>
      </c>
      <c r="T16" s="31">
        <v>129.88742316784862</v>
      </c>
      <c r="V16" s="129"/>
      <c r="W16" s="67">
        <v>39637</v>
      </c>
      <c r="X16" s="17">
        <v>138.53556240369781</v>
      </c>
      <c r="Y16" s="17">
        <v>137.55108769544572</v>
      </c>
      <c r="Z16" s="17">
        <v>129.88113150767336</v>
      </c>
      <c r="AA16" s="27">
        <v>129.88742316784862</v>
      </c>
    </row>
    <row r="17" spans="1:27" x14ac:dyDescent="0.35">
      <c r="A17" s="129"/>
      <c r="B17" s="64">
        <v>39668</v>
      </c>
      <c r="C17" s="9">
        <v>138.27321960465659</v>
      </c>
      <c r="D17" s="9">
        <v>135.94180622009728</v>
      </c>
      <c r="E17" s="9">
        <v>137.1893077873917</v>
      </c>
      <c r="F17" s="10">
        <v>135.85446789402729</v>
      </c>
      <c r="H17" s="131"/>
      <c r="I17" s="61">
        <v>39668</v>
      </c>
      <c r="J17" s="15">
        <v>138.27321960465659</v>
      </c>
      <c r="K17" s="15">
        <v>135.94180622009728</v>
      </c>
      <c r="L17" s="15">
        <v>137.1893077873917</v>
      </c>
      <c r="M17" s="22">
        <v>135.85446789402729</v>
      </c>
      <c r="O17" s="129"/>
      <c r="P17" s="55">
        <v>39668</v>
      </c>
      <c r="Q17" s="19">
        <v>138.27321960465659</v>
      </c>
      <c r="R17" s="19">
        <v>135.94180622009728</v>
      </c>
      <c r="S17" s="19">
        <v>137.1893077873917</v>
      </c>
      <c r="T17" s="31">
        <v>135.85446789402729</v>
      </c>
      <c r="V17" s="129"/>
      <c r="W17" s="67">
        <v>39668</v>
      </c>
      <c r="X17" s="17">
        <v>138.27321960465659</v>
      </c>
      <c r="Y17" s="17">
        <v>135.94180622009728</v>
      </c>
      <c r="Z17" s="17">
        <v>137.1893077873917</v>
      </c>
      <c r="AA17" s="27">
        <v>135.85446789402729</v>
      </c>
    </row>
    <row r="18" spans="1:27" x14ac:dyDescent="0.35">
      <c r="A18" s="129"/>
      <c r="B18" s="64">
        <v>39699</v>
      </c>
      <c r="C18" s="9">
        <v>142.31147362697078</v>
      </c>
      <c r="D18" s="9">
        <v>138.22110705596177</v>
      </c>
      <c r="E18" s="9">
        <v>148.16543980037193</v>
      </c>
      <c r="F18" s="10">
        <v>141.29593049839991</v>
      </c>
      <c r="H18" s="131"/>
      <c r="I18" s="61">
        <v>39699</v>
      </c>
      <c r="J18" s="15">
        <v>142.31147362697078</v>
      </c>
      <c r="K18" s="15">
        <v>138.22110705596177</v>
      </c>
      <c r="L18" s="15">
        <v>148.16543980037193</v>
      </c>
      <c r="M18" s="22">
        <v>141.29593049839991</v>
      </c>
      <c r="O18" s="129"/>
      <c r="P18" s="55">
        <v>39699</v>
      </c>
      <c r="Q18" s="19">
        <v>142.31147362697078</v>
      </c>
      <c r="R18" s="19">
        <v>138.22110705596177</v>
      </c>
      <c r="S18" s="19">
        <v>148.16543980037193</v>
      </c>
      <c r="T18" s="31">
        <v>141.29593049839991</v>
      </c>
      <c r="V18" s="129"/>
      <c r="W18" s="67">
        <v>39699</v>
      </c>
      <c r="X18" s="17">
        <v>142.31147362697078</v>
      </c>
      <c r="Y18" s="17">
        <v>138.22110705596177</v>
      </c>
      <c r="Z18" s="17">
        <v>148.16543980037193</v>
      </c>
      <c r="AA18" s="27">
        <v>141.29593049839991</v>
      </c>
    </row>
    <row r="19" spans="1:27" x14ac:dyDescent="0.35">
      <c r="A19" s="129"/>
      <c r="B19" s="64">
        <v>39729</v>
      </c>
      <c r="C19" s="9">
        <v>136.92741424802077</v>
      </c>
      <c r="D19" s="9">
        <v>133.58619147032638</v>
      </c>
      <c r="E19" s="9">
        <v>135.10564385338893</v>
      </c>
      <c r="F19" s="10">
        <v>146.7441110613523</v>
      </c>
      <c r="H19" s="131"/>
      <c r="I19" s="61">
        <v>39729</v>
      </c>
      <c r="J19" s="15">
        <v>136.92741424802077</v>
      </c>
      <c r="K19" s="15">
        <v>133.58619147032638</v>
      </c>
      <c r="L19" s="15">
        <v>135.10564385338893</v>
      </c>
      <c r="M19" s="22">
        <v>146.7441110613523</v>
      </c>
      <c r="O19" s="129"/>
      <c r="P19" s="55">
        <v>39729</v>
      </c>
      <c r="Q19" s="19">
        <v>136.92741424802077</v>
      </c>
      <c r="R19" s="19">
        <v>133.58619147032638</v>
      </c>
      <c r="S19" s="19">
        <v>135.10564385338893</v>
      </c>
      <c r="T19" s="31">
        <v>146.7441110613523</v>
      </c>
      <c r="V19" s="129"/>
      <c r="W19" s="67">
        <v>39729</v>
      </c>
      <c r="X19" s="17">
        <v>136.92741424802077</v>
      </c>
      <c r="Y19" s="17">
        <v>133.58619147032638</v>
      </c>
      <c r="Z19" s="17">
        <v>135.10564385338893</v>
      </c>
      <c r="AA19" s="27">
        <v>146.7441110613523</v>
      </c>
    </row>
    <row r="20" spans="1:27" x14ac:dyDescent="0.35">
      <c r="A20" s="129"/>
      <c r="B20" s="64">
        <v>39760</v>
      </c>
      <c r="C20" s="9">
        <v>128.23940886699546</v>
      </c>
      <c r="D20" s="9">
        <v>126.24615846338632</v>
      </c>
      <c r="E20" s="9">
        <v>128.70152346130499</v>
      </c>
      <c r="F20" s="10">
        <v>147.37575513491859</v>
      </c>
      <c r="H20" s="131"/>
      <c r="I20" s="61">
        <v>39760</v>
      </c>
      <c r="J20" s="15">
        <v>128.23940886699546</v>
      </c>
      <c r="K20" s="15">
        <v>126.24615846338632</v>
      </c>
      <c r="L20" s="15">
        <v>128.70152346130499</v>
      </c>
      <c r="M20" s="22">
        <v>147.37575513491859</v>
      </c>
      <c r="O20" s="129"/>
      <c r="P20" s="55">
        <v>39760</v>
      </c>
      <c r="Q20" s="19">
        <v>128.23940886699546</v>
      </c>
      <c r="R20" s="19">
        <v>126.24615846338632</v>
      </c>
      <c r="S20" s="19">
        <v>128.70152346130499</v>
      </c>
      <c r="T20" s="31">
        <v>147.37575513491859</v>
      </c>
      <c r="V20" s="129"/>
      <c r="W20" s="67">
        <v>39760</v>
      </c>
      <c r="X20" s="17">
        <v>128.23940886699546</v>
      </c>
      <c r="Y20" s="17">
        <v>126.24615846338632</v>
      </c>
      <c r="Z20" s="17">
        <v>128.70152346130499</v>
      </c>
      <c r="AA20" s="27">
        <v>147.37575513491859</v>
      </c>
    </row>
    <row r="21" spans="1:27" x14ac:dyDescent="0.35">
      <c r="A21" s="129"/>
      <c r="B21" s="65">
        <v>39790</v>
      </c>
      <c r="C21" s="11">
        <v>122.43375959079106</v>
      </c>
      <c r="D21" s="11">
        <v>119.35993663594456</v>
      </c>
      <c r="E21" s="11">
        <v>121.34560458066848</v>
      </c>
      <c r="F21" s="12">
        <v>148.78139260424669</v>
      </c>
      <c r="H21" s="132"/>
      <c r="I21" s="62">
        <v>39790</v>
      </c>
      <c r="J21" s="14">
        <v>122.43375959079106</v>
      </c>
      <c r="K21" s="14">
        <v>119.35993663594456</v>
      </c>
      <c r="L21" s="14">
        <v>121.34560458066848</v>
      </c>
      <c r="M21" s="23">
        <v>148.78139260424669</v>
      </c>
      <c r="O21" s="129"/>
      <c r="P21" s="56">
        <v>39790</v>
      </c>
      <c r="Q21" s="18">
        <v>122.43375959079106</v>
      </c>
      <c r="R21" s="18">
        <v>119.35993663594456</v>
      </c>
      <c r="S21" s="18">
        <v>121.34560458066848</v>
      </c>
      <c r="T21" s="32">
        <v>148.78139260424669</v>
      </c>
      <c r="V21" s="129"/>
      <c r="W21" s="68">
        <v>39790</v>
      </c>
      <c r="X21" s="16">
        <v>122.43375959079106</v>
      </c>
      <c r="Y21" s="16">
        <v>119.35993663594456</v>
      </c>
      <c r="Z21" s="16">
        <v>121.34560458066848</v>
      </c>
      <c r="AA21" s="28">
        <v>148.78139260424669</v>
      </c>
    </row>
    <row r="22" spans="1:27" x14ac:dyDescent="0.35">
      <c r="A22" s="129">
        <v>2009</v>
      </c>
      <c r="B22" s="64">
        <v>39814</v>
      </c>
      <c r="C22" s="9">
        <v>119.09929881337597</v>
      </c>
      <c r="D22" s="9">
        <v>117.11822157434476</v>
      </c>
      <c r="E22" s="9">
        <v>117.08191381065662</v>
      </c>
      <c r="F22" s="10">
        <v>145.74855291576546</v>
      </c>
      <c r="H22" s="130">
        <v>2009</v>
      </c>
      <c r="I22" s="61">
        <v>39814</v>
      </c>
      <c r="J22" s="15">
        <v>119.09929881337597</v>
      </c>
      <c r="K22" s="15">
        <v>117.11822157434476</v>
      </c>
      <c r="L22" s="15">
        <v>117.08191381065662</v>
      </c>
      <c r="M22" s="22">
        <v>145.74855291576546</v>
      </c>
      <c r="O22" s="129">
        <v>2009</v>
      </c>
      <c r="P22" s="55">
        <v>39814</v>
      </c>
      <c r="Q22" s="19">
        <v>119.09929881337597</v>
      </c>
      <c r="R22" s="19">
        <v>117.11822157434476</v>
      </c>
      <c r="S22" s="19">
        <v>117.08191381065662</v>
      </c>
      <c r="T22" s="31">
        <v>145.74855291576546</v>
      </c>
      <c r="V22" s="129">
        <v>2009</v>
      </c>
      <c r="W22" s="67">
        <v>39814</v>
      </c>
      <c r="X22" s="17">
        <v>119.09929881337597</v>
      </c>
      <c r="Y22" s="17">
        <v>117.11822157434476</v>
      </c>
      <c r="Z22" s="17">
        <v>117.08191381065662</v>
      </c>
      <c r="AA22" s="27">
        <v>145.74855291576546</v>
      </c>
    </row>
    <row r="23" spans="1:27" x14ac:dyDescent="0.35">
      <c r="A23" s="129"/>
      <c r="B23" s="64">
        <v>39845</v>
      </c>
      <c r="C23" s="9">
        <v>116.2953816371684</v>
      </c>
      <c r="D23" s="9">
        <v>114.1948948948949</v>
      </c>
      <c r="E23" s="9">
        <v>113.79307437518767</v>
      </c>
      <c r="F23" s="10">
        <v>142.68651423238296</v>
      </c>
      <c r="H23" s="131"/>
      <c r="I23" s="61">
        <v>39845</v>
      </c>
      <c r="J23" s="15">
        <v>116.2953816371684</v>
      </c>
      <c r="K23" s="15">
        <v>114.1948948948949</v>
      </c>
      <c r="L23" s="15">
        <v>113.79307437518767</v>
      </c>
      <c r="M23" s="22">
        <v>142.68651423238296</v>
      </c>
      <c r="O23" s="129"/>
      <c r="P23" s="55">
        <v>39845</v>
      </c>
      <c r="Q23" s="19">
        <v>116.2953816371684</v>
      </c>
      <c r="R23" s="19">
        <v>114.1948948948949</v>
      </c>
      <c r="S23" s="19">
        <v>113.79307437518767</v>
      </c>
      <c r="T23" s="31">
        <v>142.68651423238296</v>
      </c>
      <c r="V23" s="129"/>
      <c r="W23" s="67">
        <v>39845</v>
      </c>
      <c r="X23" s="17">
        <v>116.2953816371684</v>
      </c>
      <c r="Y23" s="17">
        <v>114.1948948948949</v>
      </c>
      <c r="Z23" s="17">
        <v>113.79307437518767</v>
      </c>
      <c r="AA23" s="27">
        <v>142.68651423238296</v>
      </c>
    </row>
    <row r="24" spans="1:27" x14ac:dyDescent="0.35">
      <c r="A24" s="129"/>
      <c r="B24" s="64">
        <v>39873</v>
      </c>
      <c r="C24" s="9">
        <v>111.67510309278302</v>
      </c>
      <c r="D24" s="9">
        <v>110.63390922401204</v>
      </c>
      <c r="E24" s="9">
        <v>110.58469978665022</v>
      </c>
      <c r="F24" s="10">
        <v>138.6182318104886</v>
      </c>
      <c r="H24" s="131"/>
      <c r="I24" s="61">
        <v>39873</v>
      </c>
      <c r="J24" s="15">
        <v>111.67510309278302</v>
      </c>
      <c r="K24" s="15">
        <v>110.63390922401204</v>
      </c>
      <c r="L24" s="15">
        <v>110.58469978665022</v>
      </c>
      <c r="M24" s="22">
        <v>138.6182318104886</v>
      </c>
      <c r="O24" s="129"/>
      <c r="P24" s="55">
        <v>39873</v>
      </c>
      <c r="Q24" s="19">
        <v>111.67510309278302</v>
      </c>
      <c r="R24" s="19">
        <v>110.63390922401204</v>
      </c>
      <c r="S24" s="19">
        <v>110.58469978665022</v>
      </c>
      <c r="T24" s="31">
        <v>138.6182318104886</v>
      </c>
      <c r="V24" s="129"/>
      <c r="W24" s="67">
        <v>39873</v>
      </c>
      <c r="X24" s="17">
        <v>111.67510309278302</v>
      </c>
      <c r="Y24" s="17">
        <v>110.63390922401204</v>
      </c>
      <c r="Z24" s="17">
        <v>110.58469978665022</v>
      </c>
      <c r="AA24" s="27">
        <v>138.6182318104886</v>
      </c>
    </row>
    <row r="25" spans="1:27" x14ac:dyDescent="0.35">
      <c r="A25" s="129"/>
      <c r="B25" s="64">
        <v>39904</v>
      </c>
      <c r="C25" s="9">
        <v>112.76400727650626</v>
      </c>
      <c r="D25" s="9">
        <v>113.10564587644109</v>
      </c>
      <c r="E25" s="9">
        <v>108.21263157894595</v>
      </c>
      <c r="F25" s="10">
        <v>134.15879590093897</v>
      </c>
      <c r="H25" s="131"/>
      <c r="I25" s="61">
        <v>39904</v>
      </c>
      <c r="J25" s="15">
        <v>112.76400727650626</v>
      </c>
      <c r="K25" s="15">
        <v>113.10564587644109</v>
      </c>
      <c r="L25" s="15">
        <v>108.21263157894595</v>
      </c>
      <c r="M25" s="22">
        <v>134.15879590093897</v>
      </c>
      <c r="O25" s="129"/>
      <c r="P25" s="55">
        <v>39904</v>
      </c>
      <c r="Q25" s="19">
        <v>112.76400727650626</v>
      </c>
      <c r="R25" s="19">
        <v>113.10564587644109</v>
      </c>
      <c r="S25" s="19">
        <v>108.21263157894595</v>
      </c>
      <c r="T25" s="31">
        <v>134.15879590093897</v>
      </c>
      <c r="V25" s="129"/>
      <c r="W25" s="67">
        <v>39904</v>
      </c>
      <c r="X25" s="17">
        <v>112.76400727650626</v>
      </c>
      <c r="Y25" s="17">
        <v>113.10564587644109</v>
      </c>
      <c r="Z25" s="17">
        <v>108.21263157894595</v>
      </c>
      <c r="AA25" s="27">
        <v>134.15879590093897</v>
      </c>
    </row>
    <row r="26" spans="1:27" x14ac:dyDescent="0.35">
      <c r="A26" s="129"/>
      <c r="B26" s="64">
        <v>39934</v>
      </c>
      <c r="C26" s="9">
        <v>114.61612366230494</v>
      </c>
      <c r="D26" s="9">
        <v>115.67068780225748</v>
      </c>
      <c r="E26" s="9">
        <v>105.01680074257364</v>
      </c>
      <c r="F26" s="10">
        <v>131.36585365853708</v>
      </c>
      <c r="H26" s="131"/>
      <c r="I26" s="61">
        <v>39934</v>
      </c>
      <c r="J26" s="15">
        <v>114.61612366230494</v>
      </c>
      <c r="K26" s="15">
        <v>115.67068780225748</v>
      </c>
      <c r="L26" s="15">
        <v>105.01680074257364</v>
      </c>
      <c r="M26" s="22">
        <v>131.36585365853708</v>
      </c>
      <c r="O26" s="129"/>
      <c r="P26" s="55">
        <v>39934</v>
      </c>
      <c r="Q26" s="19">
        <v>114.61612366230494</v>
      </c>
      <c r="R26" s="19">
        <v>115.67068780225748</v>
      </c>
      <c r="S26" s="19">
        <v>105.01680074257364</v>
      </c>
      <c r="T26" s="31">
        <v>131.36585365853708</v>
      </c>
      <c r="V26" s="129"/>
      <c r="W26" s="67">
        <v>39934</v>
      </c>
      <c r="X26" s="17">
        <v>114.61612366230494</v>
      </c>
      <c r="Y26" s="17">
        <v>115.67068780225748</v>
      </c>
      <c r="Z26" s="17">
        <v>105.01680074257364</v>
      </c>
      <c r="AA26" s="27">
        <v>131.36585365853708</v>
      </c>
    </row>
    <row r="27" spans="1:27" x14ac:dyDescent="0.35">
      <c r="A27" s="129"/>
      <c r="B27" s="64">
        <v>39965</v>
      </c>
      <c r="C27" s="9">
        <v>115.76891217564861</v>
      </c>
      <c r="D27" s="9">
        <v>117.16027932960837</v>
      </c>
      <c r="E27" s="9">
        <v>109.44535027898516</v>
      </c>
      <c r="F27" s="10">
        <v>129.97393684210547</v>
      </c>
      <c r="H27" s="131"/>
      <c r="I27" s="61">
        <v>39965</v>
      </c>
      <c r="J27" s="15">
        <v>115.76891217564861</v>
      </c>
      <c r="K27" s="15">
        <v>117.16027932960837</v>
      </c>
      <c r="L27" s="15">
        <v>109.44535027898516</v>
      </c>
      <c r="M27" s="22">
        <v>129.97393684210547</v>
      </c>
      <c r="O27" s="129"/>
      <c r="P27" s="55">
        <v>39965</v>
      </c>
      <c r="Q27" s="19">
        <v>115.76891217564861</v>
      </c>
      <c r="R27" s="19">
        <v>117.16027932960837</v>
      </c>
      <c r="S27" s="19">
        <v>109.44535027898516</v>
      </c>
      <c r="T27" s="31">
        <v>129.97393684210547</v>
      </c>
      <c r="V27" s="129"/>
      <c r="W27" s="67">
        <v>39965</v>
      </c>
      <c r="X27" s="17">
        <v>115.76891217564861</v>
      </c>
      <c r="Y27" s="17">
        <v>117.16027932960837</v>
      </c>
      <c r="Z27" s="17">
        <v>109.44535027898516</v>
      </c>
      <c r="AA27" s="27">
        <v>129.97393684210547</v>
      </c>
    </row>
    <row r="28" spans="1:27" x14ac:dyDescent="0.35">
      <c r="A28" s="129"/>
      <c r="B28" s="64">
        <v>39995</v>
      </c>
      <c r="C28" s="9">
        <v>115.16895551257119</v>
      </c>
      <c r="D28" s="9">
        <v>116.46778049443037</v>
      </c>
      <c r="E28" s="9">
        <v>107.08206751054776</v>
      </c>
      <c r="F28" s="10">
        <v>130.44776058632004</v>
      </c>
      <c r="H28" s="131"/>
      <c r="I28" s="61">
        <v>39995</v>
      </c>
      <c r="J28" s="15">
        <v>115.16895551257119</v>
      </c>
      <c r="K28" s="15">
        <v>116.46778049443037</v>
      </c>
      <c r="L28" s="15">
        <v>107.08206751054776</v>
      </c>
      <c r="M28" s="22">
        <v>130.44776058632004</v>
      </c>
      <c r="O28" s="129"/>
      <c r="P28" s="55">
        <v>39995</v>
      </c>
      <c r="Q28" s="19">
        <v>115.16895551257119</v>
      </c>
      <c r="R28" s="19">
        <v>116.46778049443037</v>
      </c>
      <c r="S28" s="19">
        <v>107.08206751054776</v>
      </c>
      <c r="T28" s="31">
        <v>130.44776058632004</v>
      </c>
      <c r="V28" s="129"/>
      <c r="W28" s="67">
        <v>39995</v>
      </c>
      <c r="X28" s="17">
        <v>115.16895551257119</v>
      </c>
      <c r="Y28" s="17">
        <v>116.46778049443037</v>
      </c>
      <c r="Z28" s="17">
        <v>107.08206751054776</v>
      </c>
      <c r="AA28" s="27">
        <v>130.44776058632004</v>
      </c>
    </row>
    <row r="29" spans="1:27" x14ac:dyDescent="0.35">
      <c r="A29" s="129"/>
      <c r="B29" s="64">
        <v>40026</v>
      </c>
      <c r="C29" s="9">
        <v>111.33610354223417</v>
      </c>
      <c r="D29" s="9">
        <v>114.18144638403987</v>
      </c>
      <c r="E29" s="9">
        <v>108.12436408213215</v>
      </c>
      <c r="F29" s="10">
        <v>130.56255352277168</v>
      </c>
      <c r="H29" s="131"/>
      <c r="I29" s="61">
        <v>40026</v>
      </c>
      <c r="J29" s="15">
        <v>111.33610354223417</v>
      </c>
      <c r="K29" s="15">
        <v>114.18144638403987</v>
      </c>
      <c r="L29" s="15">
        <v>108.12436408213215</v>
      </c>
      <c r="M29" s="22">
        <v>130.56255352277168</v>
      </c>
      <c r="O29" s="129"/>
      <c r="P29" s="55">
        <v>40026</v>
      </c>
      <c r="Q29" s="19">
        <v>111.33610354223417</v>
      </c>
      <c r="R29" s="19">
        <v>114.18144638403987</v>
      </c>
      <c r="S29" s="19">
        <v>108.12436408213215</v>
      </c>
      <c r="T29" s="31">
        <v>130.56255352277168</v>
      </c>
      <c r="V29" s="129"/>
      <c r="W29" s="67">
        <v>40026</v>
      </c>
      <c r="X29" s="17">
        <v>111.33610354223417</v>
      </c>
      <c r="Y29" s="17">
        <v>114.18144638403987</v>
      </c>
      <c r="Z29" s="17">
        <v>108.12436408213215</v>
      </c>
      <c r="AA29" s="27">
        <v>130.56255352277168</v>
      </c>
    </row>
    <row r="30" spans="1:27" x14ac:dyDescent="0.35">
      <c r="A30" s="129"/>
      <c r="B30" s="64">
        <v>40057</v>
      </c>
      <c r="C30" s="9">
        <v>107.92246633593133</v>
      </c>
      <c r="D30" s="9">
        <v>111.92722351121414</v>
      </c>
      <c r="E30" s="9">
        <v>106.57802635611141</v>
      </c>
      <c r="F30" s="10">
        <v>130.47669441141451</v>
      </c>
      <c r="H30" s="131"/>
      <c r="I30" s="61">
        <v>40057</v>
      </c>
      <c r="J30" s="15">
        <v>107.92246633593133</v>
      </c>
      <c r="K30" s="15">
        <v>111.92722351121414</v>
      </c>
      <c r="L30" s="15">
        <v>106.57802635611141</v>
      </c>
      <c r="M30" s="22">
        <v>130.47669441141451</v>
      </c>
      <c r="O30" s="129"/>
      <c r="P30" s="55">
        <v>40057</v>
      </c>
      <c r="Q30" s="19">
        <v>107.92246633593133</v>
      </c>
      <c r="R30" s="19">
        <v>111.92722351121414</v>
      </c>
      <c r="S30" s="19">
        <v>106.57802635611141</v>
      </c>
      <c r="T30" s="31">
        <v>130.47669441141451</v>
      </c>
      <c r="V30" s="129"/>
      <c r="W30" s="67">
        <v>40057</v>
      </c>
      <c r="X30" s="17">
        <v>107.92246633593133</v>
      </c>
      <c r="Y30" s="17">
        <v>111.92722351121414</v>
      </c>
      <c r="Z30" s="17">
        <v>106.57802635611141</v>
      </c>
      <c r="AA30" s="27">
        <v>130.47669441141451</v>
      </c>
    </row>
    <row r="31" spans="1:27" x14ac:dyDescent="0.35">
      <c r="A31" s="129"/>
      <c r="B31" s="64">
        <v>40087</v>
      </c>
      <c r="C31" s="9">
        <v>107.09092601209821</v>
      </c>
      <c r="D31" s="9">
        <v>111.81121851945954</v>
      </c>
      <c r="E31" s="9">
        <v>106.40928825622959</v>
      </c>
      <c r="F31" s="10">
        <v>130.03527101335456</v>
      </c>
      <c r="H31" s="131"/>
      <c r="I31" s="61">
        <v>40087</v>
      </c>
      <c r="J31" s="15">
        <v>107.09092601209821</v>
      </c>
      <c r="K31" s="15">
        <v>111.81121851945954</v>
      </c>
      <c r="L31" s="15">
        <v>106.40928825622959</v>
      </c>
      <c r="M31" s="22">
        <v>130.03527101335456</v>
      </c>
      <c r="O31" s="129"/>
      <c r="P31" s="55">
        <v>40087</v>
      </c>
      <c r="Q31" s="19">
        <v>107.09092601209821</v>
      </c>
      <c r="R31" s="19">
        <v>111.81121851945954</v>
      </c>
      <c r="S31" s="19">
        <v>106.40928825622959</v>
      </c>
      <c r="T31" s="31">
        <v>130.03527101335456</v>
      </c>
      <c r="V31" s="129"/>
      <c r="W31" s="67">
        <v>40087</v>
      </c>
      <c r="X31" s="17">
        <v>107.09092601209821</v>
      </c>
      <c r="Y31" s="17">
        <v>111.81121851945954</v>
      </c>
      <c r="Z31" s="17">
        <v>106.40928825622959</v>
      </c>
      <c r="AA31" s="27">
        <v>130.03527101335456</v>
      </c>
    </row>
    <row r="32" spans="1:27" x14ac:dyDescent="0.35">
      <c r="A32" s="129"/>
      <c r="B32" s="64">
        <v>40118</v>
      </c>
      <c r="C32" s="9">
        <v>109.19338313497296</v>
      </c>
      <c r="D32" s="9">
        <v>113.25186285097401</v>
      </c>
      <c r="E32" s="9">
        <v>108.70154320987909</v>
      </c>
      <c r="F32" s="10">
        <v>129.61422120961032</v>
      </c>
      <c r="H32" s="131"/>
      <c r="I32" s="61">
        <v>40118</v>
      </c>
      <c r="J32" s="15">
        <v>109.19338313497296</v>
      </c>
      <c r="K32" s="15">
        <v>113.25186285097401</v>
      </c>
      <c r="L32" s="15">
        <v>108.70154320987909</v>
      </c>
      <c r="M32" s="22">
        <v>129.61422120961032</v>
      </c>
      <c r="O32" s="129"/>
      <c r="P32" s="55">
        <v>40118</v>
      </c>
      <c r="Q32" s="19">
        <v>109.19338313497296</v>
      </c>
      <c r="R32" s="19">
        <v>113.25186285097401</v>
      </c>
      <c r="S32" s="19">
        <v>108.70154320987909</v>
      </c>
      <c r="T32" s="31">
        <v>129.61422120961032</v>
      </c>
      <c r="V32" s="129"/>
      <c r="W32" s="67">
        <v>40118</v>
      </c>
      <c r="X32" s="17">
        <v>109.19338313497296</v>
      </c>
      <c r="Y32" s="17">
        <v>113.25186285097401</v>
      </c>
      <c r="Z32" s="17">
        <v>108.70154320987909</v>
      </c>
      <c r="AA32" s="27">
        <v>129.61422120961032</v>
      </c>
    </row>
    <row r="33" spans="1:27" x14ac:dyDescent="0.35">
      <c r="A33" s="129"/>
      <c r="B33" s="65">
        <v>40148</v>
      </c>
      <c r="C33" s="11">
        <v>110.66170212766232</v>
      </c>
      <c r="D33" s="11">
        <v>114.15</v>
      </c>
      <c r="E33" s="11">
        <v>123.6059904153327</v>
      </c>
      <c r="F33" s="12">
        <v>129.42373662551461</v>
      </c>
      <c r="H33" s="132"/>
      <c r="I33" s="62">
        <v>40148</v>
      </c>
      <c r="J33" s="14">
        <v>110.66170212766232</v>
      </c>
      <c r="K33" s="14">
        <v>114.15</v>
      </c>
      <c r="L33" s="14">
        <v>123.6059904153327</v>
      </c>
      <c r="M33" s="23">
        <v>129.42373662551461</v>
      </c>
      <c r="O33" s="129"/>
      <c r="P33" s="56">
        <v>40148</v>
      </c>
      <c r="Q33" s="18">
        <v>110.66170212766232</v>
      </c>
      <c r="R33" s="18">
        <v>114.15</v>
      </c>
      <c r="S33" s="18">
        <v>123.6059904153327</v>
      </c>
      <c r="T33" s="32">
        <v>129.42373662551461</v>
      </c>
      <c r="V33" s="129"/>
      <c r="W33" s="68">
        <v>40148</v>
      </c>
      <c r="X33" s="16">
        <v>110.66170212766232</v>
      </c>
      <c r="Y33" s="16">
        <v>114.15</v>
      </c>
      <c r="Z33" s="16">
        <v>123.6059904153327</v>
      </c>
      <c r="AA33" s="28">
        <v>129.42373662551461</v>
      </c>
    </row>
    <row r="34" spans="1:27" x14ac:dyDescent="0.35">
      <c r="A34" s="129">
        <v>2010</v>
      </c>
      <c r="B34" s="64">
        <v>40179</v>
      </c>
      <c r="C34" s="9">
        <v>117.4</v>
      </c>
      <c r="D34" s="9">
        <v>118.03</v>
      </c>
      <c r="E34" s="9">
        <v>145.13949833886792</v>
      </c>
      <c r="F34" s="10">
        <v>130.82</v>
      </c>
      <c r="H34" s="130">
        <v>2010</v>
      </c>
      <c r="I34" s="61">
        <v>40179</v>
      </c>
      <c r="J34" s="15">
        <v>117.4</v>
      </c>
      <c r="K34" s="15">
        <v>118.03</v>
      </c>
      <c r="L34" s="15">
        <v>145.13949833886792</v>
      </c>
      <c r="M34" s="22">
        <v>130.82</v>
      </c>
      <c r="O34" s="129">
        <v>2010</v>
      </c>
      <c r="P34" s="55">
        <v>40179</v>
      </c>
      <c r="Q34" s="19">
        <v>117.4</v>
      </c>
      <c r="R34" s="19">
        <v>118.03</v>
      </c>
      <c r="S34" s="19">
        <v>145.13949833886792</v>
      </c>
      <c r="T34" s="31">
        <v>130.82</v>
      </c>
      <c r="V34" s="129">
        <v>2010</v>
      </c>
      <c r="W34" s="67">
        <v>40179</v>
      </c>
      <c r="X34" s="17">
        <v>117.4</v>
      </c>
      <c r="Y34" s="17">
        <v>118.03</v>
      </c>
      <c r="Z34" s="17">
        <v>145.13949833886792</v>
      </c>
      <c r="AA34" s="27">
        <v>130.82</v>
      </c>
    </row>
    <row r="35" spans="1:27" x14ac:dyDescent="0.35">
      <c r="A35" s="129"/>
      <c r="B35" s="64">
        <v>40210</v>
      </c>
      <c r="C35" s="9">
        <v>121.49497550354099</v>
      </c>
      <c r="D35" s="9">
        <v>118.51148728563251</v>
      </c>
      <c r="E35" s="9">
        <v>178.1137564530805</v>
      </c>
      <c r="F35" s="10">
        <v>137.88885924563021</v>
      </c>
      <c r="H35" s="131"/>
      <c r="I35" s="61">
        <v>40210</v>
      </c>
      <c r="J35" s="15">
        <v>121.49497550354099</v>
      </c>
      <c r="K35" s="15">
        <v>118.51148728563251</v>
      </c>
      <c r="L35" s="15">
        <v>178.1137564530805</v>
      </c>
      <c r="M35" s="22">
        <v>137.88885924563021</v>
      </c>
      <c r="O35" s="129"/>
      <c r="P35" s="55">
        <v>40210</v>
      </c>
      <c r="Q35" s="19">
        <v>121.49497550354099</v>
      </c>
      <c r="R35" s="19">
        <v>118.51148728563251</v>
      </c>
      <c r="S35" s="19">
        <v>178.1137564530805</v>
      </c>
      <c r="T35" s="31">
        <v>137.88885924563021</v>
      </c>
      <c r="V35" s="129"/>
      <c r="W35" s="67">
        <v>40210</v>
      </c>
      <c r="X35" s="17">
        <v>121.49497550354099</v>
      </c>
      <c r="Y35" s="17">
        <v>118.51148728563251</v>
      </c>
      <c r="Z35" s="17">
        <v>178.1137564530805</v>
      </c>
      <c r="AA35" s="27">
        <v>137.88885924563021</v>
      </c>
    </row>
    <row r="36" spans="1:27" x14ac:dyDescent="0.35">
      <c r="A36" s="129"/>
      <c r="B36" s="64">
        <v>40238</v>
      </c>
      <c r="C36" s="9">
        <v>120.82</v>
      </c>
      <c r="D36" s="9">
        <v>116.83</v>
      </c>
      <c r="E36" s="9">
        <v>133.04299662265475</v>
      </c>
      <c r="F36" s="10">
        <v>145.01</v>
      </c>
      <c r="H36" s="131"/>
      <c r="I36" s="61">
        <v>40238</v>
      </c>
      <c r="J36" s="15">
        <v>120.82</v>
      </c>
      <c r="K36" s="15">
        <v>116.83</v>
      </c>
      <c r="L36" s="15">
        <v>133.04299662265475</v>
      </c>
      <c r="M36" s="22">
        <v>145.01</v>
      </c>
      <c r="O36" s="129"/>
      <c r="P36" s="55">
        <v>40238</v>
      </c>
      <c r="Q36" s="19">
        <v>120.82</v>
      </c>
      <c r="R36" s="19">
        <v>116.83</v>
      </c>
      <c r="S36" s="19">
        <v>133.04299662265475</v>
      </c>
      <c r="T36" s="31">
        <v>145.01</v>
      </c>
      <c r="V36" s="129"/>
      <c r="W36" s="67">
        <v>40238</v>
      </c>
      <c r="X36" s="17">
        <v>120.82</v>
      </c>
      <c r="Y36" s="17">
        <v>116.83</v>
      </c>
      <c r="Z36" s="17">
        <v>133.04299662265475</v>
      </c>
      <c r="AA36" s="27">
        <v>145.01</v>
      </c>
    </row>
    <row r="37" spans="1:27" x14ac:dyDescent="0.35">
      <c r="A37" s="129"/>
      <c r="B37" s="64">
        <v>40269</v>
      </c>
      <c r="C37" s="9">
        <v>118</v>
      </c>
      <c r="D37" s="9">
        <v>115.29184430803697</v>
      </c>
      <c r="E37" s="9">
        <v>114.31833188782626</v>
      </c>
      <c r="F37" s="10">
        <v>142.55808037622873</v>
      </c>
      <c r="H37" s="131"/>
      <c r="I37" s="61">
        <v>40269</v>
      </c>
      <c r="J37" s="15">
        <v>118</v>
      </c>
      <c r="K37" s="15">
        <v>115.29184430803697</v>
      </c>
      <c r="L37" s="15">
        <v>114.31833188782626</v>
      </c>
      <c r="M37" s="22">
        <v>142.55808037622873</v>
      </c>
      <c r="O37" s="129"/>
      <c r="P37" s="55">
        <v>40269</v>
      </c>
      <c r="Q37" s="19">
        <v>118</v>
      </c>
      <c r="R37" s="19">
        <v>115.29184430803697</v>
      </c>
      <c r="S37" s="19">
        <v>114.31833188782626</v>
      </c>
      <c r="T37" s="31">
        <v>142.55808037622873</v>
      </c>
      <c r="V37" s="129"/>
      <c r="W37" s="67">
        <v>40269</v>
      </c>
      <c r="X37" s="17">
        <v>118</v>
      </c>
      <c r="Y37" s="17">
        <v>115.29184430803697</v>
      </c>
      <c r="Z37" s="17">
        <v>114.31833188782626</v>
      </c>
      <c r="AA37" s="27">
        <v>142.55808037622873</v>
      </c>
    </row>
    <row r="38" spans="1:27" x14ac:dyDescent="0.35">
      <c r="A38" s="129"/>
      <c r="B38" s="64">
        <v>40299</v>
      </c>
      <c r="C38" s="9">
        <v>122.12598183603596</v>
      </c>
      <c r="D38" s="9">
        <v>118.62412887828393</v>
      </c>
      <c r="E38" s="9">
        <v>109.11</v>
      </c>
      <c r="F38" s="10">
        <v>141.74108404384901</v>
      </c>
      <c r="H38" s="131"/>
      <c r="I38" s="61">
        <v>40299</v>
      </c>
      <c r="J38" s="15">
        <v>122.12598183603596</v>
      </c>
      <c r="K38" s="15">
        <v>118.62412887828393</v>
      </c>
      <c r="L38" s="15">
        <v>109.11</v>
      </c>
      <c r="M38" s="22">
        <v>141.74108404384901</v>
      </c>
      <c r="O38" s="129"/>
      <c r="P38" s="55">
        <v>40299</v>
      </c>
      <c r="Q38" s="19">
        <v>122.12598183603596</v>
      </c>
      <c r="R38" s="19">
        <v>118.62412887828393</v>
      </c>
      <c r="S38" s="19">
        <v>109.11</v>
      </c>
      <c r="T38" s="31">
        <v>141.74108404384901</v>
      </c>
      <c r="V38" s="129"/>
      <c r="W38" s="67">
        <v>40299</v>
      </c>
      <c r="X38" s="17">
        <v>122.12598183603596</v>
      </c>
      <c r="Y38" s="17">
        <v>118.62412887828393</v>
      </c>
      <c r="Z38" s="17">
        <v>109.11</v>
      </c>
      <c r="AA38" s="27">
        <v>141.74108404384901</v>
      </c>
    </row>
    <row r="39" spans="1:27" x14ac:dyDescent="0.35">
      <c r="A39" s="129"/>
      <c r="B39" s="64">
        <v>40330</v>
      </c>
      <c r="C39" s="9">
        <v>122.99921328671654</v>
      </c>
      <c r="D39" s="9">
        <v>118.88048801617319</v>
      </c>
      <c r="E39" s="9">
        <v>111.05</v>
      </c>
      <c r="F39" s="10">
        <v>141.05560945273675</v>
      </c>
      <c r="H39" s="131"/>
      <c r="I39" s="61">
        <v>40330</v>
      </c>
      <c r="J39" s="15">
        <v>122.99921328671654</v>
      </c>
      <c r="K39" s="15">
        <v>118.88048801617319</v>
      </c>
      <c r="L39" s="15">
        <v>111.05</v>
      </c>
      <c r="M39" s="22">
        <v>141.05560945273675</v>
      </c>
      <c r="O39" s="129"/>
      <c r="P39" s="55">
        <v>40330</v>
      </c>
      <c r="Q39" s="19">
        <v>122.99921328671654</v>
      </c>
      <c r="R39" s="19">
        <v>118.88048801617319</v>
      </c>
      <c r="S39" s="19">
        <v>111.05</v>
      </c>
      <c r="T39" s="31">
        <v>141.05560945273675</v>
      </c>
      <c r="V39" s="129"/>
      <c r="W39" s="67">
        <v>40330</v>
      </c>
      <c r="X39" s="17">
        <v>122.99921328671654</v>
      </c>
      <c r="Y39" s="17">
        <v>118.88048801617319</v>
      </c>
      <c r="Z39" s="17">
        <v>111.05</v>
      </c>
      <c r="AA39" s="27">
        <v>141.05560945273675</v>
      </c>
    </row>
    <row r="40" spans="1:27" x14ac:dyDescent="0.35">
      <c r="A40" s="129"/>
      <c r="B40" s="64">
        <v>40360</v>
      </c>
      <c r="C40" s="9">
        <v>120.11553677696041</v>
      </c>
      <c r="D40" s="9">
        <v>117.24680832858192</v>
      </c>
      <c r="E40" s="9">
        <v>114.75921714285646</v>
      </c>
      <c r="F40" s="10">
        <v>139.95582912621413</v>
      </c>
      <c r="H40" s="131"/>
      <c r="I40" s="61">
        <v>40360</v>
      </c>
      <c r="J40" s="15">
        <v>120.11553677696041</v>
      </c>
      <c r="K40" s="15">
        <v>117.24680832858192</v>
      </c>
      <c r="L40" s="15">
        <v>114.75921714285646</v>
      </c>
      <c r="M40" s="22">
        <v>139.95582912621413</v>
      </c>
      <c r="O40" s="129"/>
      <c r="P40" s="55">
        <v>40360</v>
      </c>
      <c r="Q40" s="19">
        <v>120.11553677696041</v>
      </c>
      <c r="R40" s="19">
        <v>117.24680832858192</v>
      </c>
      <c r="S40" s="19">
        <v>114.75921714285646</v>
      </c>
      <c r="T40" s="31">
        <v>139.95582912621413</v>
      </c>
      <c r="V40" s="129"/>
      <c r="W40" s="67">
        <v>40360</v>
      </c>
      <c r="X40" s="17">
        <v>120.11553677696041</v>
      </c>
      <c r="Y40" s="17">
        <v>117.24680832858192</v>
      </c>
      <c r="Z40" s="17">
        <v>114.75921714285646</v>
      </c>
      <c r="AA40" s="27">
        <v>139.95582912621413</v>
      </c>
    </row>
    <row r="41" spans="1:27" x14ac:dyDescent="0.35">
      <c r="A41" s="129"/>
      <c r="B41" s="64">
        <v>40391</v>
      </c>
      <c r="C41" s="9">
        <v>117.44395429363151</v>
      </c>
      <c r="D41" s="9">
        <v>115.55165205092148</v>
      </c>
      <c r="E41" s="9">
        <v>112.00543660287101</v>
      </c>
      <c r="F41" s="10">
        <v>140.34530883502808</v>
      </c>
      <c r="H41" s="131"/>
      <c r="I41" s="61">
        <v>40391</v>
      </c>
      <c r="J41" s="15">
        <v>117.44395429363151</v>
      </c>
      <c r="K41" s="15">
        <v>115.55165205092148</v>
      </c>
      <c r="L41" s="15">
        <v>112.00543660287101</v>
      </c>
      <c r="M41" s="22">
        <v>140.34530883502808</v>
      </c>
      <c r="O41" s="129"/>
      <c r="P41" s="55">
        <v>40391</v>
      </c>
      <c r="Q41" s="19">
        <v>117.44395429363151</v>
      </c>
      <c r="R41" s="19">
        <v>115.55165205092148</v>
      </c>
      <c r="S41" s="19">
        <v>112.00543660287101</v>
      </c>
      <c r="T41" s="31">
        <v>140.34530883502808</v>
      </c>
      <c r="V41" s="129"/>
      <c r="W41" s="67">
        <v>40391</v>
      </c>
      <c r="X41" s="17">
        <v>117.44395429363151</v>
      </c>
      <c r="Y41" s="17">
        <v>115.55165205092148</v>
      </c>
      <c r="Z41" s="17">
        <v>112.00543660287101</v>
      </c>
      <c r="AA41" s="27">
        <v>140.34530883502808</v>
      </c>
    </row>
    <row r="42" spans="1:27" x14ac:dyDescent="0.35">
      <c r="A42" s="129"/>
      <c r="B42" s="64">
        <v>40422</v>
      </c>
      <c r="C42" s="9">
        <v>118.73187143211982</v>
      </c>
      <c r="D42" s="9">
        <v>116.03282337911386</v>
      </c>
      <c r="E42" s="9">
        <v>120.19340479548578</v>
      </c>
      <c r="F42" s="10">
        <v>139.63769008264481</v>
      </c>
      <c r="H42" s="131"/>
      <c r="I42" s="61">
        <v>40422</v>
      </c>
      <c r="J42" s="15">
        <v>118.73187143211982</v>
      </c>
      <c r="K42" s="15">
        <v>116.03282337911386</v>
      </c>
      <c r="L42" s="15">
        <v>120.19340479548578</v>
      </c>
      <c r="M42" s="22">
        <v>139.63769008264481</v>
      </c>
      <c r="O42" s="129"/>
      <c r="P42" s="55">
        <v>40422</v>
      </c>
      <c r="Q42" s="19">
        <v>118.73187143211982</v>
      </c>
      <c r="R42" s="19">
        <v>116.03282337911386</v>
      </c>
      <c r="S42" s="19">
        <v>120.19340479548578</v>
      </c>
      <c r="T42" s="31">
        <v>139.63769008264481</v>
      </c>
      <c r="V42" s="129"/>
      <c r="W42" s="67">
        <v>40422</v>
      </c>
      <c r="X42" s="17">
        <v>118.73187143211982</v>
      </c>
      <c r="Y42" s="17">
        <v>116.03282337911386</v>
      </c>
      <c r="Z42" s="17">
        <v>120.19340479548578</v>
      </c>
      <c r="AA42" s="27">
        <v>139.63769008264481</v>
      </c>
    </row>
    <row r="43" spans="1:27" x14ac:dyDescent="0.35">
      <c r="A43" s="129"/>
      <c r="B43" s="64">
        <v>40452</v>
      </c>
      <c r="C43" s="9">
        <v>117.59480571572054</v>
      </c>
      <c r="D43" s="9">
        <v>115.10962585034194</v>
      </c>
      <c r="E43" s="9">
        <v>120.76</v>
      </c>
      <c r="F43" s="10">
        <v>140.94847731755496</v>
      </c>
      <c r="H43" s="131"/>
      <c r="I43" s="61">
        <v>40452</v>
      </c>
      <c r="J43" s="15">
        <v>117.59480571572054</v>
      </c>
      <c r="K43" s="15">
        <v>115.10962585034194</v>
      </c>
      <c r="L43" s="15">
        <v>120.76</v>
      </c>
      <c r="M43" s="22">
        <v>140.94847731755496</v>
      </c>
      <c r="O43" s="129"/>
      <c r="P43" s="55">
        <v>40452</v>
      </c>
      <c r="Q43" s="19">
        <v>117.59480571572054</v>
      </c>
      <c r="R43" s="19">
        <v>115.10962585034194</v>
      </c>
      <c r="S43" s="19">
        <v>120.76</v>
      </c>
      <c r="T43" s="31">
        <v>140.94847731755496</v>
      </c>
      <c r="V43" s="129"/>
      <c r="W43" s="67">
        <v>40452</v>
      </c>
      <c r="X43" s="17">
        <v>117.59480571572054</v>
      </c>
      <c r="Y43" s="17">
        <v>115.10962585034194</v>
      </c>
      <c r="Z43" s="17">
        <v>120.76</v>
      </c>
      <c r="AA43" s="27">
        <v>140.94847731755496</v>
      </c>
    </row>
    <row r="44" spans="1:27" x14ac:dyDescent="0.35">
      <c r="A44" s="129"/>
      <c r="B44" s="64">
        <v>40483</v>
      </c>
      <c r="C44" s="9">
        <v>119.9313346903191</v>
      </c>
      <c r="D44" s="9">
        <v>116.75522942738135</v>
      </c>
      <c r="E44" s="9">
        <v>127.73</v>
      </c>
      <c r="F44" s="10">
        <v>141.60095508068062</v>
      </c>
      <c r="H44" s="131"/>
      <c r="I44" s="61">
        <v>40483</v>
      </c>
      <c r="J44" s="15">
        <v>119.9313346903191</v>
      </c>
      <c r="K44" s="15">
        <v>116.75522942738135</v>
      </c>
      <c r="L44" s="15">
        <v>127.73</v>
      </c>
      <c r="M44" s="22">
        <v>141.60095508068062</v>
      </c>
      <c r="O44" s="129"/>
      <c r="P44" s="55">
        <v>40483</v>
      </c>
      <c r="Q44" s="19">
        <v>119.9313346903191</v>
      </c>
      <c r="R44" s="19">
        <v>116.75522942738135</v>
      </c>
      <c r="S44" s="19">
        <v>127.73</v>
      </c>
      <c r="T44" s="31">
        <v>141.60095508068062</v>
      </c>
      <c r="V44" s="129"/>
      <c r="W44" s="67">
        <v>40483</v>
      </c>
      <c r="X44" s="17">
        <v>119.9313346903191</v>
      </c>
      <c r="Y44" s="17">
        <v>116.75522942738135</v>
      </c>
      <c r="Z44" s="17">
        <v>127.73</v>
      </c>
      <c r="AA44" s="27">
        <v>141.60095508068062</v>
      </c>
    </row>
    <row r="45" spans="1:27" x14ac:dyDescent="0.35">
      <c r="A45" s="129"/>
      <c r="B45" s="65">
        <v>40513</v>
      </c>
      <c r="C45" s="11">
        <v>129.09996317280667</v>
      </c>
      <c r="D45" s="11">
        <v>122.77337539432339</v>
      </c>
      <c r="E45" s="11">
        <v>166.82</v>
      </c>
      <c r="F45" s="12">
        <v>143.8828594185587</v>
      </c>
      <c r="H45" s="132"/>
      <c r="I45" s="62">
        <v>40513</v>
      </c>
      <c r="J45" s="14">
        <v>129.09996317280667</v>
      </c>
      <c r="K45" s="14">
        <v>122.77337539432339</v>
      </c>
      <c r="L45" s="14">
        <v>166.82</v>
      </c>
      <c r="M45" s="23">
        <v>143.8828594185587</v>
      </c>
      <c r="O45" s="129"/>
      <c r="P45" s="56">
        <v>40513</v>
      </c>
      <c r="Q45" s="18">
        <v>129.09996317280667</v>
      </c>
      <c r="R45" s="18">
        <v>122.77337539432339</v>
      </c>
      <c r="S45" s="18">
        <v>166.82</v>
      </c>
      <c r="T45" s="32">
        <v>143.8828594185587</v>
      </c>
      <c r="V45" s="129"/>
      <c r="W45" s="68">
        <v>40513</v>
      </c>
      <c r="X45" s="16">
        <v>129.09996317280667</v>
      </c>
      <c r="Y45" s="16">
        <v>122.77337539432339</v>
      </c>
      <c r="Z45" s="16">
        <v>166.82</v>
      </c>
      <c r="AA45" s="28">
        <v>143.8828594185587</v>
      </c>
    </row>
    <row r="46" spans="1:27" x14ac:dyDescent="0.35">
      <c r="A46" s="129">
        <v>2011</v>
      </c>
      <c r="B46" s="64">
        <v>40179</v>
      </c>
      <c r="C46" s="9">
        <v>129.5</v>
      </c>
      <c r="D46" s="9">
        <v>123.97</v>
      </c>
      <c r="E46" s="9">
        <v>140.37079043507336</v>
      </c>
      <c r="F46" s="10">
        <v>159.81</v>
      </c>
      <c r="H46" s="130">
        <v>2011</v>
      </c>
      <c r="I46" s="61">
        <v>40179</v>
      </c>
      <c r="J46" s="15">
        <v>129.5</v>
      </c>
      <c r="K46" s="15">
        <v>123.97</v>
      </c>
      <c r="L46" s="15">
        <v>140.37079043507336</v>
      </c>
      <c r="M46" s="22">
        <v>159.81</v>
      </c>
      <c r="O46" s="129">
        <v>2011</v>
      </c>
      <c r="P46" s="55">
        <v>40179</v>
      </c>
      <c r="Q46" s="19">
        <v>129.5</v>
      </c>
      <c r="R46" s="19">
        <v>123.97</v>
      </c>
      <c r="S46" s="19">
        <v>140.37079043507336</v>
      </c>
      <c r="T46" s="31">
        <v>159.81</v>
      </c>
      <c r="V46" s="129">
        <v>2011</v>
      </c>
      <c r="W46" s="67">
        <v>40179</v>
      </c>
      <c r="X46" s="17">
        <v>129.5</v>
      </c>
      <c r="Y46" s="17">
        <v>123.97</v>
      </c>
      <c r="Z46" s="17">
        <v>140.37079043507336</v>
      </c>
      <c r="AA46" s="27">
        <v>159.81</v>
      </c>
    </row>
    <row r="47" spans="1:27" x14ac:dyDescent="0.35">
      <c r="A47" s="129"/>
      <c r="B47" s="64">
        <v>40210</v>
      </c>
      <c r="C47" s="9">
        <v>125.17</v>
      </c>
      <c r="D47" s="9">
        <v>121.67</v>
      </c>
      <c r="E47" s="9">
        <v>133.22485671191606</v>
      </c>
      <c r="F47" s="10">
        <v>158.26382588235356</v>
      </c>
      <c r="H47" s="131"/>
      <c r="I47" s="61">
        <v>40210</v>
      </c>
      <c r="J47" s="15">
        <v>125.17</v>
      </c>
      <c r="K47" s="15">
        <v>121.67</v>
      </c>
      <c r="L47" s="15">
        <v>133.22485671191606</v>
      </c>
      <c r="M47" s="22">
        <v>158.26382588235356</v>
      </c>
      <c r="O47" s="129"/>
      <c r="P47" s="55">
        <v>40210</v>
      </c>
      <c r="Q47" s="19">
        <v>125.17</v>
      </c>
      <c r="R47" s="19">
        <v>121.67</v>
      </c>
      <c r="S47" s="19">
        <v>133.22485671191606</v>
      </c>
      <c r="T47" s="31">
        <v>158.26382588235356</v>
      </c>
      <c r="V47" s="129"/>
      <c r="W47" s="67">
        <v>40210</v>
      </c>
      <c r="X47" s="17">
        <v>125.17</v>
      </c>
      <c r="Y47" s="17">
        <v>121.67</v>
      </c>
      <c r="Z47" s="17">
        <v>133.22485671191606</v>
      </c>
      <c r="AA47" s="27">
        <v>158.26382588235356</v>
      </c>
    </row>
    <row r="48" spans="1:27" x14ac:dyDescent="0.35">
      <c r="A48" s="129"/>
      <c r="B48" s="64">
        <v>40238</v>
      </c>
      <c r="C48" s="9">
        <v>127.28985227543787</v>
      </c>
      <c r="D48" s="9">
        <v>123.02185116031245</v>
      </c>
      <c r="E48" s="9">
        <v>132.07275535167918</v>
      </c>
      <c r="F48" s="10">
        <v>156.62</v>
      </c>
      <c r="H48" s="131"/>
      <c r="I48" s="61">
        <v>40238</v>
      </c>
      <c r="J48" s="15">
        <v>127.28985227543787</v>
      </c>
      <c r="K48" s="15">
        <v>123.02185116031245</v>
      </c>
      <c r="L48" s="15">
        <v>132.07275535167918</v>
      </c>
      <c r="M48" s="22">
        <v>156.62</v>
      </c>
      <c r="O48" s="129"/>
      <c r="P48" s="55">
        <v>40238</v>
      </c>
      <c r="Q48" s="19">
        <v>127.28985227543787</v>
      </c>
      <c r="R48" s="19">
        <v>123.02185116031245</v>
      </c>
      <c r="S48" s="19">
        <v>132.07275535167918</v>
      </c>
      <c r="T48" s="31">
        <v>156.62</v>
      </c>
      <c r="V48" s="129"/>
      <c r="W48" s="67">
        <v>40238</v>
      </c>
      <c r="X48" s="17">
        <v>127.28985227543787</v>
      </c>
      <c r="Y48" s="17">
        <v>123.02185116031245</v>
      </c>
      <c r="Z48" s="17">
        <v>132.07275535167918</v>
      </c>
      <c r="AA48" s="27">
        <v>156.62</v>
      </c>
    </row>
    <row r="49" spans="1:27" x14ac:dyDescent="0.35">
      <c r="A49" s="129"/>
      <c r="B49" s="64" t="s">
        <v>13</v>
      </c>
      <c r="C49" s="9">
        <v>129.98230841782924</v>
      </c>
      <c r="D49" s="9">
        <v>125.28195324675606</v>
      </c>
      <c r="E49" s="9">
        <v>122.56588656545608</v>
      </c>
      <c r="F49" s="13">
        <v>155.51</v>
      </c>
      <c r="H49" s="131"/>
      <c r="I49" s="61" t="s">
        <v>13</v>
      </c>
      <c r="J49" s="15">
        <v>129.98230841782924</v>
      </c>
      <c r="K49" s="15">
        <v>125.28195324675606</v>
      </c>
      <c r="L49" s="15">
        <v>122.56588656545608</v>
      </c>
      <c r="M49" s="24">
        <v>155.51</v>
      </c>
      <c r="O49" s="129"/>
      <c r="P49" s="55" t="s">
        <v>13</v>
      </c>
      <c r="Q49" s="19">
        <v>129.98230841782924</v>
      </c>
      <c r="R49" s="19">
        <v>125.28195324675606</v>
      </c>
      <c r="S49" s="19">
        <v>122.56588656545608</v>
      </c>
      <c r="T49" s="31">
        <v>155.51</v>
      </c>
      <c r="V49" s="129"/>
      <c r="W49" s="67" t="s">
        <v>13</v>
      </c>
      <c r="X49" s="17">
        <v>129.98230841782924</v>
      </c>
      <c r="Y49" s="17">
        <v>125.28195324675606</v>
      </c>
      <c r="Z49" s="17">
        <v>122.56588656545608</v>
      </c>
      <c r="AA49" s="27">
        <v>155.51</v>
      </c>
    </row>
    <row r="50" spans="1:27" x14ac:dyDescent="0.35">
      <c r="A50" s="129"/>
      <c r="B50" s="64">
        <v>40299</v>
      </c>
      <c r="C50" s="9">
        <v>130.81035753215892</v>
      </c>
      <c r="D50" s="9">
        <v>126.05920573233229</v>
      </c>
      <c r="E50" s="9">
        <v>123.19646458200532</v>
      </c>
      <c r="F50" s="10">
        <v>151.22408188585717</v>
      </c>
      <c r="H50" s="131"/>
      <c r="I50" s="61">
        <v>40299</v>
      </c>
      <c r="J50" s="15">
        <v>130.81035753215892</v>
      </c>
      <c r="K50" s="15">
        <v>126.05920573233229</v>
      </c>
      <c r="L50" s="15">
        <v>123.19646458200532</v>
      </c>
      <c r="M50" s="22">
        <v>151.22408188585717</v>
      </c>
      <c r="O50" s="129"/>
      <c r="P50" s="55">
        <v>40299</v>
      </c>
      <c r="Q50" s="19">
        <v>130.81035753215892</v>
      </c>
      <c r="R50" s="19">
        <v>126.05920573233229</v>
      </c>
      <c r="S50" s="19">
        <v>123.19646458200532</v>
      </c>
      <c r="T50" s="31">
        <v>151.22408188585717</v>
      </c>
      <c r="V50" s="129"/>
      <c r="W50" s="67">
        <v>40299</v>
      </c>
      <c r="X50" s="17">
        <v>130.81035753215892</v>
      </c>
      <c r="Y50" s="17">
        <v>126.05920573233229</v>
      </c>
      <c r="Z50" s="17">
        <v>123.19646458200532</v>
      </c>
      <c r="AA50" s="27">
        <v>151.22408188585717</v>
      </c>
    </row>
    <row r="51" spans="1:27" x14ac:dyDescent="0.35">
      <c r="A51" s="129"/>
      <c r="B51" s="64">
        <v>40330</v>
      </c>
      <c r="C51" s="9">
        <v>127.66258079516679</v>
      </c>
      <c r="D51" s="9">
        <v>125.13346062052746</v>
      </c>
      <c r="E51" s="9">
        <v>117.23</v>
      </c>
      <c r="F51" s="10">
        <v>150.64197525206282</v>
      </c>
      <c r="H51" s="131"/>
      <c r="I51" s="61">
        <v>40330</v>
      </c>
      <c r="J51" s="15">
        <v>127.66258079516679</v>
      </c>
      <c r="K51" s="15">
        <v>125.13346062052746</v>
      </c>
      <c r="L51" s="15">
        <v>117.23</v>
      </c>
      <c r="M51" s="22">
        <v>150.64197525206282</v>
      </c>
      <c r="O51" s="129"/>
      <c r="P51" s="55">
        <v>40330</v>
      </c>
      <c r="Q51" s="19">
        <v>127.66258079516679</v>
      </c>
      <c r="R51" s="19">
        <v>125.13346062052746</v>
      </c>
      <c r="S51" s="19">
        <v>117.23</v>
      </c>
      <c r="T51" s="31">
        <v>150.64197525206282</v>
      </c>
      <c r="V51" s="129"/>
      <c r="W51" s="67">
        <v>40330</v>
      </c>
      <c r="X51" s="17">
        <v>127.66258079516679</v>
      </c>
      <c r="Y51" s="17">
        <v>125.13346062052746</v>
      </c>
      <c r="Z51" s="17">
        <v>117.23</v>
      </c>
      <c r="AA51" s="27">
        <v>150.64197525206282</v>
      </c>
    </row>
    <row r="52" spans="1:27" x14ac:dyDescent="0.35">
      <c r="A52" s="129"/>
      <c r="B52" s="64">
        <v>40360</v>
      </c>
      <c r="C52" s="9">
        <v>123.96160352242791</v>
      </c>
      <c r="D52" s="9">
        <v>123.6</v>
      </c>
      <c r="E52" s="9">
        <v>107.77</v>
      </c>
      <c r="F52" s="10">
        <v>148.06</v>
      </c>
      <c r="H52" s="131"/>
      <c r="I52" s="61">
        <v>40360</v>
      </c>
      <c r="J52" s="15">
        <v>123.96160352242791</v>
      </c>
      <c r="K52" s="15">
        <v>123.6</v>
      </c>
      <c r="L52" s="15">
        <v>107.77</v>
      </c>
      <c r="M52" s="22">
        <v>148.06</v>
      </c>
      <c r="O52" s="129"/>
      <c r="P52" s="55">
        <v>40360</v>
      </c>
      <c r="Q52" s="19">
        <v>123.96160352242791</v>
      </c>
      <c r="R52" s="19">
        <v>123.6</v>
      </c>
      <c r="S52" s="19">
        <v>107.77</v>
      </c>
      <c r="T52" s="31">
        <v>148.06</v>
      </c>
      <c r="V52" s="129"/>
      <c r="W52" s="67">
        <v>40360</v>
      </c>
      <c r="X52" s="17">
        <v>123.96160352242791</v>
      </c>
      <c r="Y52" s="17">
        <v>123.6</v>
      </c>
      <c r="Z52" s="17">
        <v>107.77</v>
      </c>
      <c r="AA52" s="27">
        <v>148.06</v>
      </c>
    </row>
    <row r="53" spans="1:27" x14ac:dyDescent="0.35">
      <c r="A53" s="129"/>
      <c r="B53" s="64">
        <v>40391</v>
      </c>
      <c r="C53" s="9">
        <v>123.20885499207938</v>
      </c>
      <c r="D53" s="9">
        <v>122.9</v>
      </c>
      <c r="E53" s="9">
        <v>109.91</v>
      </c>
      <c r="F53" s="10">
        <v>145.44999999999999</v>
      </c>
      <c r="H53" s="131"/>
      <c r="I53" s="61">
        <v>40391</v>
      </c>
      <c r="J53" s="15">
        <v>123.20885499207938</v>
      </c>
      <c r="K53" s="15">
        <v>122.9</v>
      </c>
      <c r="L53" s="15">
        <v>109.91</v>
      </c>
      <c r="M53" s="22">
        <v>145.44999999999999</v>
      </c>
      <c r="O53" s="129"/>
      <c r="P53" s="55">
        <v>40391</v>
      </c>
      <c r="Q53" s="19">
        <v>123.20885499207938</v>
      </c>
      <c r="R53" s="19">
        <v>122.9</v>
      </c>
      <c r="S53" s="19">
        <v>109.91</v>
      </c>
      <c r="T53" s="31">
        <v>145.44999999999999</v>
      </c>
      <c r="V53" s="129"/>
      <c r="W53" s="67">
        <v>40391</v>
      </c>
      <c r="X53" s="17">
        <v>123.20885499207938</v>
      </c>
      <c r="Y53" s="17">
        <v>122.9</v>
      </c>
      <c r="Z53" s="17">
        <v>109.91</v>
      </c>
      <c r="AA53" s="27">
        <v>145.44999999999999</v>
      </c>
    </row>
    <row r="54" spans="1:27" x14ac:dyDescent="0.35">
      <c r="A54" s="129"/>
      <c r="B54" s="64">
        <v>40422</v>
      </c>
      <c r="C54" s="9">
        <v>122.75126867947775</v>
      </c>
      <c r="D54" s="9">
        <v>122.13</v>
      </c>
      <c r="E54" s="9">
        <v>101.4</v>
      </c>
      <c r="F54" s="10">
        <v>145.5</v>
      </c>
      <c r="H54" s="131"/>
      <c r="I54" s="61">
        <v>40422</v>
      </c>
      <c r="J54" s="15">
        <v>122.75</v>
      </c>
      <c r="K54" s="15">
        <v>122.13</v>
      </c>
      <c r="L54" s="15">
        <v>101.4</v>
      </c>
      <c r="M54" s="22">
        <v>145.5</v>
      </c>
      <c r="O54" s="129"/>
      <c r="P54" s="55">
        <v>40422</v>
      </c>
      <c r="Q54" s="19">
        <v>122.75</v>
      </c>
      <c r="R54" s="19">
        <v>122.13</v>
      </c>
      <c r="S54" s="19">
        <v>101.4</v>
      </c>
      <c r="T54" s="31">
        <v>145.5</v>
      </c>
      <c r="V54" s="129"/>
      <c r="W54" s="67">
        <v>40422</v>
      </c>
      <c r="X54" s="17">
        <v>122.75126867947775</v>
      </c>
      <c r="Y54" s="17">
        <v>122.13</v>
      </c>
      <c r="Z54" s="17">
        <v>101.4</v>
      </c>
      <c r="AA54" s="27">
        <v>145.5</v>
      </c>
    </row>
    <row r="55" spans="1:27" x14ac:dyDescent="0.35">
      <c r="A55" s="129"/>
      <c r="B55" s="64">
        <v>40452</v>
      </c>
      <c r="C55" s="9">
        <v>118.16098039215679</v>
      </c>
      <c r="D55" s="9">
        <v>117.49</v>
      </c>
      <c r="E55" s="9">
        <v>98.49</v>
      </c>
      <c r="F55" s="10">
        <v>143.80000000000001</v>
      </c>
      <c r="H55" s="131"/>
      <c r="I55" s="61">
        <v>40452</v>
      </c>
      <c r="J55" s="15">
        <v>118.25</v>
      </c>
      <c r="K55" s="15">
        <v>117.59</v>
      </c>
      <c r="L55" s="15">
        <v>98.94</v>
      </c>
      <c r="M55" s="22">
        <v>144.37</v>
      </c>
      <c r="O55" s="129"/>
      <c r="P55" s="55">
        <v>40452</v>
      </c>
      <c r="Q55" s="19">
        <v>119.98</v>
      </c>
      <c r="R55" s="19">
        <v>118.96</v>
      </c>
      <c r="S55" s="19">
        <v>98.94</v>
      </c>
      <c r="T55" s="31">
        <v>145</v>
      </c>
      <c r="V55" s="129"/>
      <c r="W55" s="67">
        <v>40452</v>
      </c>
      <c r="X55" s="17">
        <v>127.25</v>
      </c>
      <c r="Y55" s="17">
        <v>127.35</v>
      </c>
      <c r="Z55" s="17">
        <v>98.94</v>
      </c>
      <c r="AA55" s="27">
        <v>145.74</v>
      </c>
    </row>
    <row r="56" spans="1:27" x14ac:dyDescent="0.35">
      <c r="A56" s="129"/>
      <c r="B56" s="64">
        <v>40483</v>
      </c>
      <c r="C56" s="9">
        <v>116.95121212121207</v>
      </c>
      <c r="D56" s="9">
        <v>116.37</v>
      </c>
      <c r="E56" s="9">
        <v>109.22</v>
      </c>
      <c r="F56" s="10">
        <v>143.06</v>
      </c>
      <c r="H56" s="131"/>
      <c r="I56" s="61">
        <v>40483</v>
      </c>
      <c r="J56" s="15">
        <v>117.06</v>
      </c>
      <c r="K56" s="15">
        <v>116.44</v>
      </c>
      <c r="L56" s="15">
        <v>109.24</v>
      </c>
      <c r="M56" s="22">
        <v>143.06</v>
      </c>
      <c r="O56" s="129"/>
      <c r="P56" s="55">
        <v>40483</v>
      </c>
      <c r="Q56" s="19">
        <v>118.71</v>
      </c>
      <c r="R56" s="19">
        <v>117.82</v>
      </c>
      <c r="S56" s="19">
        <v>111.99</v>
      </c>
      <c r="T56" s="31">
        <v>144.76</v>
      </c>
      <c r="V56" s="129"/>
      <c r="W56" s="67">
        <v>40483</v>
      </c>
      <c r="X56" s="17">
        <v>126.04</v>
      </c>
      <c r="Y56" s="17">
        <v>126.82</v>
      </c>
      <c r="Z56" s="17">
        <v>120.31</v>
      </c>
      <c r="AA56" s="27">
        <v>146.65499999999997</v>
      </c>
    </row>
    <row r="57" spans="1:27" x14ac:dyDescent="0.35">
      <c r="A57" s="129"/>
      <c r="B57" s="65">
        <v>40513</v>
      </c>
      <c r="C57" s="11">
        <v>113.30885416666659</v>
      </c>
      <c r="D57" s="11">
        <v>114</v>
      </c>
      <c r="E57" s="11">
        <v>101.19087500000001</v>
      </c>
      <c r="F57" s="12">
        <v>146.80000000000001</v>
      </c>
      <c r="H57" s="132"/>
      <c r="I57" s="62">
        <v>40513</v>
      </c>
      <c r="J57" s="14">
        <v>113.38</v>
      </c>
      <c r="K57" s="14">
        <v>114.09</v>
      </c>
      <c r="L57" s="14">
        <v>101.3009639</v>
      </c>
      <c r="M57" s="23">
        <v>146.25</v>
      </c>
      <c r="O57" s="129"/>
      <c r="P57" s="56">
        <v>40513</v>
      </c>
      <c r="Q57" s="18">
        <v>114.72</v>
      </c>
      <c r="R57" s="18">
        <v>115.27</v>
      </c>
      <c r="S57" s="18">
        <v>102.34701149425288</v>
      </c>
      <c r="T57" s="32">
        <v>147.59</v>
      </c>
      <c r="V57" s="129"/>
      <c r="W57" s="68">
        <v>40513</v>
      </c>
      <c r="X57" s="16">
        <v>122.23</v>
      </c>
      <c r="Y57" s="16">
        <v>123.87</v>
      </c>
      <c r="Z57" s="16">
        <v>105.6168919</v>
      </c>
      <c r="AA57" s="28">
        <v>150.81</v>
      </c>
    </row>
    <row r="58" spans="1:27" x14ac:dyDescent="0.35">
      <c r="A58" s="128">
        <v>2012</v>
      </c>
      <c r="B58" s="64" t="s">
        <v>14</v>
      </c>
      <c r="C58" s="9">
        <v>110.43749999999994</v>
      </c>
      <c r="D58" s="9">
        <v>112.22294119999999</v>
      </c>
      <c r="E58" s="9">
        <v>103.00392859999999</v>
      </c>
      <c r="F58" s="10">
        <v>146.28452830188678</v>
      </c>
      <c r="H58" s="134">
        <v>2012</v>
      </c>
      <c r="I58" s="61" t="s">
        <v>14</v>
      </c>
      <c r="J58" s="15">
        <v>110.2809278</v>
      </c>
      <c r="K58" s="15">
        <v>112.2437209</v>
      </c>
      <c r="L58" s="15">
        <v>102.9569091</v>
      </c>
      <c r="M58" s="22">
        <v>146.3240385</v>
      </c>
      <c r="O58" s="128">
        <v>2012</v>
      </c>
      <c r="P58" s="55" t="s">
        <v>14</v>
      </c>
      <c r="Q58" s="19">
        <v>111.86450000000001</v>
      </c>
      <c r="R58" s="19">
        <v>113.5235165</v>
      </c>
      <c r="S58" s="19">
        <v>104.58196721311474</v>
      </c>
      <c r="T58" s="31">
        <v>147.3201818</v>
      </c>
      <c r="V58" s="128">
        <v>2012</v>
      </c>
      <c r="W58" s="67" t="s">
        <v>14</v>
      </c>
      <c r="X58" s="17">
        <v>119.38068965517242</v>
      </c>
      <c r="Y58" s="17">
        <v>121.65727269999999</v>
      </c>
      <c r="Z58" s="17">
        <v>104.87528301886793</v>
      </c>
      <c r="AA58" s="27">
        <v>149.42409090909092</v>
      </c>
    </row>
    <row r="59" spans="1:27" x14ac:dyDescent="0.35">
      <c r="A59" s="128"/>
      <c r="B59" s="64" t="s">
        <v>15</v>
      </c>
      <c r="C59" s="9">
        <v>110.38908163265302</v>
      </c>
      <c r="D59" s="9">
        <v>111.3604545</v>
      </c>
      <c r="E59" s="9">
        <v>118.94952380952382</v>
      </c>
      <c r="F59" s="10">
        <v>148.44279999999998</v>
      </c>
      <c r="H59" s="135"/>
      <c r="I59" s="61" t="s">
        <v>15</v>
      </c>
      <c r="J59" s="15">
        <v>110.7505941</v>
      </c>
      <c r="K59" s="15">
        <v>111.2014607</v>
      </c>
      <c r="L59" s="15">
        <v>118.93500000000004</v>
      </c>
      <c r="M59" s="22">
        <v>148.50591836734694</v>
      </c>
      <c r="O59" s="128"/>
      <c r="P59" s="55" t="s">
        <v>15</v>
      </c>
      <c r="Q59" s="19">
        <v>112.4369231</v>
      </c>
      <c r="R59" s="19">
        <v>112.9778495</v>
      </c>
      <c r="S59" s="19">
        <v>121.90261538461543</v>
      </c>
      <c r="T59" s="31">
        <v>149.3076471</v>
      </c>
      <c r="V59" s="128"/>
      <c r="W59" s="67" t="s">
        <v>15</v>
      </c>
      <c r="X59" s="17">
        <v>118.4135484</v>
      </c>
      <c r="Y59" s="17">
        <v>120.08624999999999</v>
      </c>
      <c r="Z59" s="17">
        <v>124.6189285714286</v>
      </c>
      <c r="AA59" s="27">
        <v>154.75615379999999</v>
      </c>
    </row>
    <row r="60" spans="1:27" x14ac:dyDescent="0.35">
      <c r="A60" s="128"/>
      <c r="B60" s="64" t="s">
        <v>16</v>
      </c>
      <c r="C60" s="9">
        <v>109.23259999999999</v>
      </c>
      <c r="D60" s="9">
        <v>111.12899999999996</v>
      </c>
      <c r="E60" s="9">
        <v>93.485781250000002</v>
      </c>
      <c r="F60" s="10">
        <v>147.82326923076923</v>
      </c>
      <c r="H60" s="135"/>
      <c r="I60" s="61" t="s">
        <v>16</v>
      </c>
      <c r="J60" s="15">
        <v>109.59097087378636</v>
      </c>
      <c r="K60" s="15">
        <v>110.95703296703293</v>
      </c>
      <c r="L60" s="15">
        <v>94.199687499999996</v>
      </c>
      <c r="M60" s="22">
        <v>147.84843137254902</v>
      </c>
      <c r="O60" s="128"/>
      <c r="P60" s="55" t="s">
        <v>16</v>
      </c>
      <c r="Q60" s="19">
        <v>111.4065094339622</v>
      </c>
      <c r="R60" s="19">
        <v>112.93914893617016</v>
      </c>
      <c r="S60" s="19">
        <v>94.426621621621635</v>
      </c>
      <c r="T60" s="31">
        <v>148.18905660377359</v>
      </c>
      <c r="V60" s="128"/>
      <c r="W60" s="67" t="s">
        <v>16</v>
      </c>
      <c r="X60" s="17">
        <v>117.07828125</v>
      </c>
      <c r="Y60" s="17">
        <v>119.71035087719301</v>
      </c>
      <c r="Z60" s="17">
        <v>95.149661016949153</v>
      </c>
      <c r="AA60" s="27">
        <v>152.17975609756098</v>
      </c>
    </row>
    <row r="61" spans="1:27" x14ac:dyDescent="0.35">
      <c r="A61" s="128"/>
      <c r="B61" s="64" t="s">
        <v>13</v>
      </c>
      <c r="C61" s="9">
        <v>107.89319999999994</v>
      </c>
      <c r="D61" s="9">
        <v>110.04056179775277</v>
      </c>
      <c r="E61" s="9">
        <v>94.549672131147531</v>
      </c>
      <c r="F61" s="10">
        <v>142.42596153846154</v>
      </c>
      <c r="H61" s="135"/>
      <c r="I61" s="61" t="s">
        <v>13</v>
      </c>
      <c r="J61" s="15">
        <v>107.86415841584153</v>
      </c>
      <c r="K61" s="15">
        <v>110.02522222222218</v>
      </c>
      <c r="L61" s="15">
        <v>94.534999999999982</v>
      </c>
      <c r="M61" s="22">
        <v>142.42529411764704</v>
      </c>
      <c r="O61" s="128"/>
      <c r="P61" s="55" t="s">
        <v>13</v>
      </c>
      <c r="Q61" s="19">
        <v>109.60796116504848</v>
      </c>
      <c r="R61" s="19">
        <v>111.88989473684204</v>
      </c>
      <c r="S61" s="19">
        <v>94.820468749999961</v>
      </c>
      <c r="T61" s="31">
        <v>142.43907407407409</v>
      </c>
      <c r="V61" s="128"/>
      <c r="W61" s="67" t="s">
        <v>13</v>
      </c>
      <c r="X61" s="17">
        <v>114.07507936507939</v>
      </c>
      <c r="Y61" s="17">
        <v>116.41254545454547</v>
      </c>
      <c r="Z61" s="17">
        <v>97.178421052631563</v>
      </c>
      <c r="AA61" s="27">
        <v>147.42374999999998</v>
      </c>
    </row>
    <row r="62" spans="1:27" x14ac:dyDescent="0.35">
      <c r="A62" s="128"/>
      <c r="B62" s="64" t="s">
        <v>17</v>
      </c>
      <c r="C62" s="9">
        <v>106.47010101010096</v>
      </c>
      <c r="D62" s="9">
        <v>108.89337078651681</v>
      </c>
      <c r="E62" s="9">
        <v>97.801186440677938</v>
      </c>
      <c r="F62" s="10">
        <v>140.97849056603772</v>
      </c>
      <c r="H62" s="135"/>
      <c r="I62" s="61" t="s">
        <v>17</v>
      </c>
      <c r="J62" s="15">
        <v>106.47535353535349</v>
      </c>
      <c r="K62" s="15">
        <v>108.89977777777773</v>
      </c>
      <c r="L62" s="15">
        <v>97.360517241379327</v>
      </c>
      <c r="M62" s="22">
        <v>141.56529411764703</v>
      </c>
      <c r="O62" s="128"/>
      <c r="P62" s="55" t="s">
        <v>17</v>
      </c>
      <c r="Q62" s="19">
        <v>108.29245098039209</v>
      </c>
      <c r="R62" s="19">
        <v>110.50273684210515</v>
      </c>
      <c r="S62" s="19">
        <v>99.014516129032259</v>
      </c>
      <c r="T62" s="31">
        <v>141.50685185185185</v>
      </c>
      <c r="V62" s="128"/>
      <c r="W62" s="67" t="s">
        <v>17</v>
      </c>
      <c r="X62" s="17">
        <v>112.81800000000001</v>
      </c>
      <c r="Y62" s="17">
        <v>114.73250000000004</v>
      </c>
      <c r="Z62" s="17">
        <v>101.83928571428574</v>
      </c>
      <c r="AA62" s="27">
        <v>146.99024999999997</v>
      </c>
    </row>
    <row r="63" spans="1:27" x14ac:dyDescent="0.35">
      <c r="A63" s="128"/>
      <c r="B63" s="64" t="s">
        <v>18</v>
      </c>
      <c r="C63" s="9">
        <v>105.37742268041232</v>
      </c>
      <c r="D63" s="9">
        <v>107.49299999999997</v>
      </c>
      <c r="E63" s="9">
        <v>89.534499999999966</v>
      </c>
      <c r="F63" s="10">
        <v>139.65218181818182</v>
      </c>
      <c r="H63" s="135"/>
      <c r="I63" s="61" t="s">
        <v>18</v>
      </c>
      <c r="J63" s="15">
        <v>105.37285714285707</v>
      </c>
      <c r="K63" s="15">
        <v>107.52725274725272</v>
      </c>
      <c r="L63" s="15">
        <v>88.384545454545446</v>
      </c>
      <c r="M63" s="22">
        <v>140.1909433962264</v>
      </c>
      <c r="O63" s="128"/>
      <c r="P63" s="55" t="s">
        <v>18</v>
      </c>
      <c r="Q63" s="19">
        <v>106.80225490196071</v>
      </c>
      <c r="R63" s="19">
        <v>109.17765306122443</v>
      </c>
      <c r="S63" s="19">
        <v>90.93049180327867</v>
      </c>
      <c r="T63" s="31">
        <v>140.37482758620692</v>
      </c>
      <c r="V63" s="128"/>
      <c r="W63" s="67" t="s">
        <v>18</v>
      </c>
      <c r="X63" s="17">
        <v>111.16203125000001</v>
      </c>
      <c r="Y63" s="17">
        <v>113.07288135593225</v>
      </c>
      <c r="Z63" s="17">
        <v>100.56173076923076</v>
      </c>
      <c r="AA63" s="27">
        <v>145.62076923076924</v>
      </c>
    </row>
    <row r="64" spans="1:27" x14ac:dyDescent="0.35">
      <c r="A64" s="128"/>
      <c r="B64" s="64" t="s">
        <v>19</v>
      </c>
      <c r="C64" s="9">
        <v>105.0275789473684</v>
      </c>
      <c r="D64" s="9">
        <v>106.97701149425285</v>
      </c>
      <c r="E64" s="9">
        <v>75.594242424242395</v>
      </c>
      <c r="F64" s="10">
        <v>136.15586206896552</v>
      </c>
      <c r="H64" s="135"/>
      <c r="I64" s="61" t="s">
        <v>19</v>
      </c>
      <c r="J64" s="15">
        <v>105.01593749999995</v>
      </c>
      <c r="K64" s="15">
        <v>106.97738636363637</v>
      </c>
      <c r="L64" s="15">
        <v>75.269242424242421</v>
      </c>
      <c r="M64" s="22">
        <v>138.00964285714284</v>
      </c>
      <c r="O64" s="128"/>
      <c r="P64" s="55" t="s">
        <v>19</v>
      </c>
      <c r="Q64" s="19">
        <v>106.64079999999994</v>
      </c>
      <c r="R64" s="19">
        <v>108.64159574468081</v>
      </c>
      <c r="S64" s="19">
        <v>75.832753623188395</v>
      </c>
      <c r="T64" s="31">
        <v>137.47295081967215</v>
      </c>
      <c r="V64" s="128"/>
      <c r="W64" s="67" t="s">
        <v>19</v>
      </c>
      <c r="X64" s="17">
        <v>111.22646153846155</v>
      </c>
      <c r="Y64" s="17">
        <v>113.00183333333335</v>
      </c>
      <c r="Z64" s="17">
        <v>83.178032786885211</v>
      </c>
      <c r="AA64" s="27">
        <v>142.99560975609756</v>
      </c>
    </row>
    <row r="65" spans="1:27" x14ac:dyDescent="0.35">
      <c r="A65" s="128"/>
      <c r="B65" s="64" t="s">
        <v>20</v>
      </c>
      <c r="C65" s="9">
        <v>105.34287234042549</v>
      </c>
      <c r="D65" s="9">
        <v>107.1419101123595</v>
      </c>
      <c r="E65" s="9">
        <v>89.066250000000011</v>
      </c>
      <c r="F65" s="10">
        <v>133.49448275862068</v>
      </c>
      <c r="H65" s="135"/>
      <c r="I65" s="61" t="s">
        <v>20</v>
      </c>
      <c r="J65" s="15">
        <v>105.49768421052629</v>
      </c>
      <c r="K65" s="15">
        <v>107.11266666666663</v>
      </c>
      <c r="L65" s="15">
        <v>88.262714285714253</v>
      </c>
      <c r="M65" s="22">
        <v>134.70561403508771</v>
      </c>
      <c r="O65" s="128"/>
      <c r="P65" s="55" t="s">
        <v>20</v>
      </c>
      <c r="Q65" s="19">
        <v>107.16799999999994</v>
      </c>
      <c r="R65" s="19">
        <v>108.76718749999992</v>
      </c>
      <c r="S65" s="19">
        <v>89.721315789473735</v>
      </c>
      <c r="T65" s="31">
        <v>134.94131147540983</v>
      </c>
      <c r="V65" s="128"/>
      <c r="W65" s="67" t="s">
        <v>20</v>
      </c>
      <c r="X65" s="17">
        <v>111.70650793650796</v>
      </c>
      <c r="Y65" s="17">
        <v>113.29383333333337</v>
      </c>
      <c r="Z65" s="17">
        <v>90.415606060606066</v>
      </c>
      <c r="AA65" s="27">
        <v>140.90999999999997</v>
      </c>
    </row>
    <row r="66" spans="1:27" x14ac:dyDescent="0.35">
      <c r="A66" s="128"/>
      <c r="B66" s="64" t="s">
        <v>21</v>
      </c>
      <c r="C66" s="9">
        <v>106.3426041666666</v>
      </c>
      <c r="D66" s="9">
        <v>107.0514444444444</v>
      </c>
      <c r="E66" s="9">
        <v>92.458684210526343</v>
      </c>
      <c r="F66" s="10">
        <v>135.98298245614035</v>
      </c>
      <c r="H66" s="135"/>
      <c r="I66" s="61" t="s">
        <v>21</v>
      </c>
      <c r="J66" s="15">
        <v>106.49041237113396</v>
      </c>
      <c r="K66" s="15">
        <v>107.03824175824171</v>
      </c>
      <c r="L66" s="15">
        <v>92.421333333333337</v>
      </c>
      <c r="M66" s="22">
        <v>136.62910714285712</v>
      </c>
      <c r="O66" s="128"/>
      <c r="P66" s="55" t="s">
        <v>21</v>
      </c>
      <c r="Q66" s="19">
        <v>108.29097087378635</v>
      </c>
      <c r="R66" s="19">
        <v>108.9272448979591</v>
      </c>
      <c r="S66" s="19">
        <v>93.594025974025953</v>
      </c>
      <c r="T66" s="31">
        <v>136.85199999999998</v>
      </c>
      <c r="V66" s="128"/>
      <c r="W66" s="67" t="s">
        <v>21</v>
      </c>
      <c r="X66" s="17">
        <v>111.79936507936509</v>
      </c>
      <c r="Y66" s="17">
        <v>113.54322033898308</v>
      </c>
      <c r="Z66" s="17">
        <v>94.624029850746297</v>
      </c>
      <c r="AA66" s="27">
        <v>142.71682926829266</v>
      </c>
    </row>
    <row r="67" spans="1:27" x14ac:dyDescent="0.35">
      <c r="A67" s="128"/>
      <c r="B67" s="64" t="s">
        <v>22</v>
      </c>
      <c r="C67" s="9">
        <v>106.90947368421048</v>
      </c>
      <c r="D67" s="9">
        <v>107.26955555555551</v>
      </c>
      <c r="E67" s="9">
        <v>99.828068181818153</v>
      </c>
      <c r="F67" s="10">
        <v>135.2251724137931</v>
      </c>
      <c r="H67" s="135"/>
      <c r="I67" s="61" t="s">
        <v>22</v>
      </c>
      <c r="J67" s="15">
        <v>107.01896907216489</v>
      </c>
      <c r="K67" s="15">
        <v>107.29097826086954</v>
      </c>
      <c r="L67" s="15">
        <v>99.801609195402278</v>
      </c>
      <c r="M67" s="22">
        <v>136.17491228070173</v>
      </c>
      <c r="O67" s="128"/>
      <c r="P67" s="55" t="s">
        <v>22</v>
      </c>
      <c r="Q67" s="19">
        <v>107.96847619047612</v>
      </c>
      <c r="R67" s="19">
        <v>109.02673469387749</v>
      </c>
      <c r="S67" s="19">
        <v>100.16698924731182</v>
      </c>
      <c r="T67" s="31">
        <v>136.39754098360655</v>
      </c>
      <c r="V67" s="128"/>
      <c r="W67" s="67" t="s">
        <v>22</v>
      </c>
      <c r="X67" s="17">
        <v>111.78609375000002</v>
      </c>
      <c r="Y67" s="17">
        <v>113.5</v>
      </c>
      <c r="Z67" s="17">
        <v>100.41168831168832</v>
      </c>
      <c r="AA67" s="27">
        <v>141.1890243902439</v>
      </c>
    </row>
    <row r="68" spans="1:27" x14ac:dyDescent="0.35">
      <c r="A68" s="128"/>
      <c r="B68" s="64" t="s">
        <v>23</v>
      </c>
      <c r="C68" s="9">
        <v>105.93039215686267</v>
      </c>
      <c r="D68" s="9">
        <v>107.69591836734695</v>
      </c>
      <c r="E68" s="9">
        <v>99.494285714285667</v>
      </c>
      <c r="F68" s="10">
        <v>136.39873015873016</v>
      </c>
      <c r="H68" s="135"/>
      <c r="I68" s="61" t="s">
        <v>23</v>
      </c>
      <c r="J68" s="15">
        <v>106.0935576923076</v>
      </c>
      <c r="K68" s="15">
        <v>107.74239999999996</v>
      </c>
      <c r="L68" s="15">
        <v>99.487444444444449</v>
      </c>
      <c r="M68" s="22">
        <v>136.83590163934426</v>
      </c>
      <c r="O68" s="128"/>
      <c r="P68" s="55" t="s">
        <v>23</v>
      </c>
      <c r="Q68" s="19">
        <v>107.42770642201826</v>
      </c>
      <c r="R68" s="19">
        <v>109.16417475728151</v>
      </c>
      <c r="S68" s="19">
        <v>99.66884211</v>
      </c>
      <c r="T68" s="31">
        <v>136.78857142857143</v>
      </c>
      <c r="V68" s="128"/>
      <c r="W68" s="67" t="s">
        <v>23</v>
      </c>
      <c r="X68" s="17">
        <v>111.47671428571431</v>
      </c>
      <c r="Y68" s="17">
        <v>113.84260869565219</v>
      </c>
      <c r="Z68" s="17">
        <v>99.986125000000072</v>
      </c>
      <c r="AA68" s="27">
        <v>141.03586956521738</v>
      </c>
    </row>
    <row r="69" spans="1:27" x14ac:dyDescent="0.35">
      <c r="A69" s="128"/>
      <c r="B69" s="65" t="s">
        <v>24</v>
      </c>
      <c r="C69" s="11">
        <v>107.6481553398058</v>
      </c>
      <c r="D69" s="11">
        <v>108.79085106382979</v>
      </c>
      <c r="E69" s="11">
        <v>110.96471264367817</v>
      </c>
      <c r="F69" s="12">
        <v>137.48819672131148</v>
      </c>
      <c r="H69" s="136"/>
      <c r="I69" s="62" t="s">
        <v>24</v>
      </c>
      <c r="J69" s="14">
        <v>107.81561904761902</v>
      </c>
      <c r="K69" s="14">
        <v>108.82541666666664</v>
      </c>
      <c r="L69" s="14">
        <v>111.61611764705883</v>
      </c>
      <c r="M69" s="23">
        <v>137.97627118644067</v>
      </c>
      <c r="O69" s="128"/>
      <c r="P69" s="56" t="s">
        <v>24</v>
      </c>
      <c r="Q69" s="18">
        <v>108.94129629629624</v>
      </c>
      <c r="R69" s="18">
        <v>110.198125</v>
      </c>
      <c r="S69" s="18">
        <v>111.8196552</v>
      </c>
      <c r="T69" s="32">
        <v>138.0047059</v>
      </c>
      <c r="V69" s="128"/>
      <c r="W69" s="68" t="s">
        <v>24</v>
      </c>
      <c r="X69" s="16">
        <v>113.01690140845074</v>
      </c>
      <c r="Y69" s="16">
        <v>114.75128571428576</v>
      </c>
      <c r="Z69" s="16">
        <v>113.11723684210529</v>
      </c>
      <c r="AA69" s="28">
        <v>142.1255319148936</v>
      </c>
    </row>
    <row r="70" spans="1:27" x14ac:dyDescent="0.35">
      <c r="A70" s="128">
        <v>2013</v>
      </c>
      <c r="B70" s="64" t="s">
        <v>14</v>
      </c>
      <c r="C70" s="9">
        <v>108.36540816326526</v>
      </c>
      <c r="D70" s="9">
        <v>108.46560439560436</v>
      </c>
      <c r="E70" s="9">
        <v>107.4859340659341</v>
      </c>
      <c r="F70" s="10">
        <v>138.20526315789473</v>
      </c>
      <c r="H70" s="134">
        <v>2013</v>
      </c>
      <c r="I70" s="61" t="s">
        <v>14</v>
      </c>
      <c r="J70" s="15">
        <v>108.39841584158408</v>
      </c>
      <c r="K70" s="15">
        <v>108.5264516129032</v>
      </c>
      <c r="L70" s="15">
        <v>107.98142857142858</v>
      </c>
      <c r="M70" s="22">
        <v>138.54732142857142</v>
      </c>
      <c r="O70" s="128">
        <v>2013</v>
      </c>
      <c r="P70" s="55" t="s">
        <v>14</v>
      </c>
      <c r="Q70" s="19">
        <v>109.44238095238087</v>
      </c>
      <c r="R70" s="19">
        <v>109.85968085106379</v>
      </c>
      <c r="S70" s="19">
        <v>108.54978723404254</v>
      </c>
      <c r="T70" s="31">
        <v>137.05492063492065</v>
      </c>
      <c r="V70" s="128">
        <v>2013</v>
      </c>
      <c r="W70" s="67" t="s">
        <v>14</v>
      </c>
      <c r="X70" s="17">
        <v>113.60405799999999</v>
      </c>
      <c r="Y70" s="17">
        <v>113.98846153846155</v>
      </c>
      <c r="Z70" s="17">
        <v>109.71962962962962</v>
      </c>
      <c r="AA70" s="27">
        <v>142.63159090909087</v>
      </c>
    </row>
    <row r="71" spans="1:27" x14ac:dyDescent="0.35">
      <c r="A71" s="128"/>
      <c r="B71" s="64" t="s">
        <v>15</v>
      </c>
      <c r="C71" s="9">
        <v>107.34087378640774</v>
      </c>
      <c r="D71" s="9">
        <v>106.80138297872338</v>
      </c>
      <c r="E71" s="9">
        <v>103.89126436781604</v>
      </c>
      <c r="F71" s="10">
        <v>138.06827586206896</v>
      </c>
      <c r="H71" s="135"/>
      <c r="I71" s="61" t="s">
        <v>15</v>
      </c>
      <c r="J71" s="15">
        <v>107.32247619047618</v>
      </c>
      <c r="K71" s="15">
        <v>106.85510416666664</v>
      </c>
      <c r="L71" s="15">
        <v>104.10448275862068</v>
      </c>
      <c r="M71" s="22">
        <v>138.21175438596489</v>
      </c>
      <c r="O71" s="128"/>
      <c r="P71" s="55" t="s">
        <v>15</v>
      </c>
      <c r="Q71" s="19">
        <v>108.31477064220179</v>
      </c>
      <c r="R71" s="19">
        <v>107.95762886597932</v>
      </c>
      <c r="S71" s="19">
        <v>104.58693181818185</v>
      </c>
      <c r="T71" s="31">
        <v>136.72687500000004</v>
      </c>
      <c r="V71" s="128"/>
      <c r="W71" s="67" t="s">
        <v>15</v>
      </c>
      <c r="X71" s="17">
        <v>111.80705882352943</v>
      </c>
      <c r="Y71" s="17">
        <v>111.6934375</v>
      </c>
      <c r="Z71" s="17">
        <v>105.36428571428573</v>
      </c>
      <c r="AA71" s="27">
        <v>141.79066666666665</v>
      </c>
    </row>
    <row r="72" spans="1:27" x14ac:dyDescent="0.35">
      <c r="A72" s="128"/>
      <c r="B72" s="64" t="s">
        <v>16</v>
      </c>
      <c r="C72" s="9">
        <v>106.39182692307688</v>
      </c>
      <c r="D72" s="9">
        <v>105.23157894736838</v>
      </c>
      <c r="E72" s="9">
        <v>109.26953488372094</v>
      </c>
      <c r="F72" s="10">
        <v>137.20049999999998</v>
      </c>
      <c r="H72" s="135"/>
      <c r="I72" s="61" t="s">
        <v>16</v>
      </c>
      <c r="J72" s="15">
        <v>106.33471698113199</v>
      </c>
      <c r="K72" s="15">
        <v>105.23855670103089</v>
      </c>
      <c r="L72" s="15">
        <v>109.22623529411766</v>
      </c>
      <c r="M72" s="22">
        <v>137.50186440677967</v>
      </c>
      <c r="O72" s="128"/>
      <c r="P72" s="55" t="s">
        <v>16</v>
      </c>
      <c r="Q72" s="19">
        <v>107.26763636363629</v>
      </c>
      <c r="R72" s="19">
        <v>106.23387755102036</v>
      </c>
      <c r="S72" s="19">
        <v>109.49065934065936</v>
      </c>
      <c r="T72" s="31">
        <v>135.82651515151514</v>
      </c>
      <c r="V72" s="128"/>
      <c r="W72" s="67" t="s">
        <v>16</v>
      </c>
      <c r="X72" s="17">
        <v>109.49132352941179</v>
      </c>
      <c r="Y72" s="17">
        <v>109.08156250000003</v>
      </c>
      <c r="Z72" s="17">
        <v>110.2539189189189</v>
      </c>
      <c r="AA72" s="27">
        <v>140.23347826086953</v>
      </c>
    </row>
    <row r="73" spans="1:27" x14ac:dyDescent="0.35">
      <c r="A73" s="128"/>
      <c r="B73" s="64" t="s">
        <v>13</v>
      </c>
      <c r="C73" s="9">
        <v>107.56499999999993</v>
      </c>
      <c r="D73" s="9">
        <v>105.61904255319148</v>
      </c>
      <c r="E73" s="9">
        <v>109.35808988764046</v>
      </c>
      <c r="F73" s="10">
        <v>138.22827586206895</v>
      </c>
      <c r="H73" s="135"/>
      <c r="I73" s="61" t="s">
        <v>13</v>
      </c>
      <c r="J73" s="15">
        <v>107.52685714285707</v>
      </c>
      <c r="K73" s="15">
        <v>105.63347368421049</v>
      </c>
      <c r="L73" s="15">
        <v>109.4753409090909</v>
      </c>
      <c r="M73" s="22">
        <v>138.22862068965517</v>
      </c>
      <c r="O73" s="128"/>
      <c r="P73" s="55" t="s">
        <v>13</v>
      </c>
      <c r="Q73" s="19">
        <v>108.3582407407407</v>
      </c>
      <c r="R73" s="19">
        <v>106.66833333333329</v>
      </c>
      <c r="S73" s="19">
        <v>109.67574468085107</v>
      </c>
      <c r="T73" s="31">
        <v>136.46353846153849</v>
      </c>
      <c r="V73" s="128"/>
      <c r="W73" s="67" t="s">
        <v>13</v>
      </c>
      <c r="X73" s="17">
        <v>110.77878787878791</v>
      </c>
      <c r="Y73" s="17">
        <v>109.12887096774196</v>
      </c>
      <c r="Z73" s="17">
        <v>110.41937500000002</v>
      </c>
      <c r="AA73" s="27">
        <v>141.04288888888885</v>
      </c>
    </row>
    <row r="74" spans="1:27" x14ac:dyDescent="0.35">
      <c r="A74" s="128"/>
      <c r="B74" s="64" t="s">
        <v>17</v>
      </c>
      <c r="C74" s="9">
        <v>106.73673076923072</v>
      </c>
      <c r="D74" s="9">
        <v>105.14148936170209</v>
      </c>
      <c r="E74" s="9">
        <v>101.35204301075272</v>
      </c>
      <c r="F74" s="10">
        <v>137.86683333333332</v>
      </c>
      <c r="H74" s="135"/>
      <c r="I74" s="61" t="s">
        <v>17</v>
      </c>
      <c r="J74" s="15">
        <v>106.74226415094334</v>
      </c>
      <c r="K74" s="15">
        <v>105.17062499999996</v>
      </c>
      <c r="L74" s="15">
        <v>101.56182795698929</v>
      </c>
      <c r="M74" s="22">
        <v>138.10559322033896</v>
      </c>
      <c r="O74" s="128"/>
      <c r="P74" s="55" t="s">
        <v>17</v>
      </c>
      <c r="Q74" s="19">
        <v>107.623119266055</v>
      </c>
      <c r="R74" s="19">
        <v>106.24193877551014</v>
      </c>
      <c r="S74" s="19">
        <v>101.83718750000001</v>
      </c>
      <c r="T74" s="31">
        <v>136.52818181818182</v>
      </c>
      <c r="V74" s="128"/>
      <c r="W74" s="67" t="s">
        <v>17</v>
      </c>
      <c r="X74" s="17">
        <v>109.64617647058827</v>
      </c>
      <c r="Y74" s="17">
        <v>108.18875000000003</v>
      </c>
      <c r="Z74" s="17">
        <v>102.93682926829266</v>
      </c>
      <c r="AA74" s="27">
        <v>140.95488888888886</v>
      </c>
    </row>
    <row r="75" spans="1:27" x14ac:dyDescent="0.35">
      <c r="A75" s="128"/>
      <c r="B75" s="64" t="s">
        <v>18</v>
      </c>
      <c r="C75" s="9">
        <v>104.97233009708731</v>
      </c>
      <c r="D75" s="9">
        <v>103.39515789473683</v>
      </c>
      <c r="E75" s="9">
        <v>99.820919540229866</v>
      </c>
      <c r="F75" s="10">
        <v>136.43639344262297</v>
      </c>
      <c r="H75" s="135"/>
      <c r="I75" s="61" t="s">
        <v>18</v>
      </c>
      <c r="J75" s="15">
        <v>105.00295238095234</v>
      </c>
      <c r="K75" s="15">
        <v>103.44319587628866</v>
      </c>
      <c r="L75" s="15">
        <v>99.897093023255806</v>
      </c>
      <c r="M75" s="22">
        <v>136.43852459016392</v>
      </c>
      <c r="O75" s="128"/>
      <c r="P75" s="55" t="s">
        <v>18</v>
      </c>
      <c r="Q75" s="19">
        <v>106.05467889908253</v>
      </c>
      <c r="R75" s="19">
        <v>104.65040816326528</v>
      </c>
      <c r="S75" s="19">
        <v>100.00499999999997</v>
      </c>
      <c r="T75" s="31">
        <v>136.51955219999999</v>
      </c>
      <c r="V75" s="128"/>
      <c r="W75" s="67" t="s">
        <v>18</v>
      </c>
      <c r="X75" s="17">
        <v>107.38253731343286</v>
      </c>
      <c r="Y75" s="17">
        <v>106.24703125000002</v>
      </c>
      <c r="Z75" s="17">
        <v>100.56400000000002</v>
      </c>
      <c r="AA75" s="27">
        <v>138.89499999999995</v>
      </c>
    </row>
    <row r="76" spans="1:27" x14ac:dyDescent="0.35">
      <c r="A76" s="128"/>
      <c r="B76" s="64" t="s">
        <v>19</v>
      </c>
      <c r="C76" s="9">
        <v>104.43228571428563</v>
      </c>
      <c r="D76" s="9">
        <v>103.95084210526313</v>
      </c>
      <c r="E76" s="9">
        <v>99.807362637362687</v>
      </c>
      <c r="F76" s="10">
        <v>136.40366666666668</v>
      </c>
      <c r="H76" s="135"/>
      <c r="I76" s="61" t="s">
        <v>19</v>
      </c>
      <c r="J76" s="15">
        <v>104.45186915887841</v>
      </c>
      <c r="K76" s="15">
        <v>103.94432989690718</v>
      </c>
      <c r="L76" s="15">
        <v>99.969886363636405</v>
      </c>
      <c r="M76" s="22">
        <v>136.40666666666667</v>
      </c>
      <c r="O76" s="128"/>
      <c r="P76" s="55" t="s">
        <v>19</v>
      </c>
      <c r="Q76" s="19">
        <v>105.53133928571415</v>
      </c>
      <c r="R76" s="19">
        <v>105.22587628865975</v>
      </c>
      <c r="S76" s="19">
        <v>99.741195652173943</v>
      </c>
      <c r="T76" s="31">
        <v>136.47530303030305</v>
      </c>
      <c r="V76" s="128"/>
      <c r="W76" s="67" t="s">
        <v>19</v>
      </c>
      <c r="X76" s="17">
        <v>106.97455882352943</v>
      </c>
      <c r="Y76" s="17">
        <v>106.72784615384617</v>
      </c>
      <c r="Z76" s="17">
        <v>101.24</v>
      </c>
      <c r="AA76" s="27">
        <v>138.81555555555556</v>
      </c>
    </row>
    <row r="77" spans="1:27" x14ac:dyDescent="0.35">
      <c r="A77" s="128"/>
      <c r="B77" s="64" t="s">
        <v>20</v>
      </c>
      <c r="C77" s="9">
        <v>104.59903846153838</v>
      </c>
      <c r="D77" s="9">
        <v>103.77051020408162</v>
      </c>
      <c r="E77" s="9">
        <v>107.43166666666671</v>
      </c>
      <c r="F77" s="10">
        <v>134.7376271186441</v>
      </c>
      <c r="H77" s="135"/>
      <c r="I77" s="61" t="s">
        <v>20</v>
      </c>
      <c r="J77" s="15">
        <v>104.62188679245278</v>
      </c>
      <c r="K77" s="15">
        <v>103.80539999999998</v>
      </c>
      <c r="L77" s="15">
        <v>107.02927710843379</v>
      </c>
      <c r="M77" s="22">
        <v>135.08827586206897</v>
      </c>
      <c r="O77" s="128"/>
      <c r="P77" s="55" t="s">
        <v>20</v>
      </c>
      <c r="Q77" s="19">
        <v>105.73541284403665</v>
      </c>
      <c r="R77" s="19">
        <v>105.08326732673264</v>
      </c>
      <c r="S77" s="19">
        <v>107.63011764705887</v>
      </c>
      <c r="T77" s="31">
        <v>135.28796875000003</v>
      </c>
      <c r="V77" s="128"/>
      <c r="W77" s="67" t="s">
        <v>20</v>
      </c>
      <c r="X77" s="17">
        <v>107.22735294117649</v>
      </c>
      <c r="Y77" s="17">
        <v>106.49538461538465</v>
      </c>
      <c r="Z77" s="17">
        <v>108.09178082191775</v>
      </c>
      <c r="AA77" s="27">
        <v>137.74441860465114</v>
      </c>
    </row>
    <row r="78" spans="1:27" x14ac:dyDescent="0.35">
      <c r="A78" s="128"/>
      <c r="B78" s="64" t="s">
        <v>21</v>
      </c>
      <c r="C78" s="9">
        <v>106.15499999999996</v>
      </c>
      <c r="D78" s="9">
        <v>104.84626262626257</v>
      </c>
      <c r="E78" s="9">
        <v>111.44662921348319</v>
      </c>
      <c r="F78" s="10">
        <v>134.81147540983608</v>
      </c>
      <c r="H78" s="135"/>
      <c r="I78" s="61" t="s">
        <v>21</v>
      </c>
      <c r="J78" s="15">
        <v>106.1433018867924</v>
      </c>
      <c r="K78" s="15">
        <v>104.86584158415837</v>
      </c>
      <c r="L78" s="15">
        <v>111.55797752808996</v>
      </c>
      <c r="M78" s="22">
        <v>134.81721311475411</v>
      </c>
      <c r="O78" s="128"/>
      <c r="P78" s="55" t="s">
        <v>21</v>
      </c>
      <c r="Q78" s="19">
        <v>107.02227272727265</v>
      </c>
      <c r="R78" s="19">
        <v>105.42833333333328</v>
      </c>
      <c r="S78" s="19">
        <v>112.90591397849464</v>
      </c>
      <c r="T78" s="31">
        <v>134.9513432835821</v>
      </c>
      <c r="V78" s="128"/>
      <c r="W78" s="67" t="s">
        <v>21</v>
      </c>
      <c r="X78" s="17">
        <v>109.05608695652178</v>
      </c>
      <c r="Y78" s="17">
        <v>107.68575757575762</v>
      </c>
      <c r="Z78" s="17">
        <v>113.32139240506328</v>
      </c>
      <c r="AA78" s="27">
        <v>136.3608695652174</v>
      </c>
    </row>
    <row r="79" spans="1:27" x14ac:dyDescent="0.35">
      <c r="A79" s="128"/>
      <c r="B79" s="64" t="s">
        <v>22</v>
      </c>
      <c r="C79" s="9">
        <v>108.66019047619042</v>
      </c>
      <c r="D79" s="9">
        <v>106.62232323232318</v>
      </c>
      <c r="E79" s="9">
        <v>108.78174418604648</v>
      </c>
      <c r="F79" s="10">
        <v>136.8581666666667</v>
      </c>
      <c r="H79" s="135"/>
      <c r="I79" s="61" t="s">
        <v>22</v>
      </c>
      <c r="J79" s="15">
        <v>108.61654205607471</v>
      </c>
      <c r="K79" s="15">
        <v>106.61999999999993</v>
      </c>
      <c r="L79" s="15">
        <v>109.06116279069764</v>
      </c>
      <c r="M79" s="22">
        <v>136.8596666666667</v>
      </c>
      <c r="O79" s="128"/>
      <c r="P79" s="55" t="s">
        <v>22</v>
      </c>
      <c r="Q79" s="19">
        <v>109.60428571428565</v>
      </c>
      <c r="R79" s="19">
        <v>107.20466019417474</v>
      </c>
      <c r="S79" s="19">
        <v>110.01555555555555</v>
      </c>
      <c r="T79" s="31">
        <v>136.74606060606064</v>
      </c>
      <c r="V79" s="128"/>
      <c r="W79" s="67" t="s">
        <v>22</v>
      </c>
      <c r="X79" s="17">
        <v>111.52318840579713</v>
      </c>
      <c r="Y79" s="17">
        <v>109.29913043478264</v>
      </c>
      <c r="Z79" s="17">
        <v>110.31013888888894</v>
      </c>
      <c r="AA79" s="27">
        <v>138.44666666666669</v>
      </c>
    </row>
    <row r="80" spans="1:27" x14ac:dyDescent="0.35">
      <c r="A80" s="128"/>
      <c r="B80" s="64" t="s">
        <v>23</v>
      </c>
      <c r="C80" s="9">
        <v>107.34838095238089</v>
      </c>
      <c r="D80" s="9">
        <v>105.98595959595957</v>
      </c>
      <c r="E80" s="9">
        <v>102.77804878048784</v>
      </c>
      <c r="F80" s="10">
        <v>135.60333333333332</v>
      </c>
      <c r="H80" s="135"/>
      <c r="I80" s="61" t="s">
        <v>23</v>
      </c>
      <c r="J80" s="15">
        <v>107.34242990654197</v>
      </c>
      <c r="K80" s="15">
        <v>106.0013861386138</v>
      </c>
      <c r="L80" s="15">
        <v>103.18096385542175</v>
      </c>
      <c r="M80" s="22">
        <v>135.8290476190476</v>
      </c>
      <c r="O80" s="128"/>
      <c r="P80" s="55" t="s">
        <v>23</v>
      </c>
      <c r="Q80" s="19">
        <v>108.19754545454539</v>
      </c>
      <c r="R80" s="19">
        <v>106.45460784313721</v>
      </c>
      <c r="S80" s="19">
        <v>103.72011627906977</v>
      </c>
      <c r="T80" s="31">
        <v>135.78073529411765</v>
      </c>
      <c r="V80" s="128"/>
      <c r="W80" s="67" t="s">
        <v>23</v>
      </c>
      <c r="X80" s="17">
        <v>109.86388059701494</v>
      </c>
      <c r="Y80" s="17">
        <v>108.77492537313435</v>
      </c>
      <c r="Z80" s="17">
        <v>107.33869565217388</v>
      </c>
      <c r="AA80" s="27">
        <v>137.83333333333334</v>
      </c>
    </row>
    <row r="81" spans="1:27" x14ac:dyDescent="0.35">
      <c r="A81" s="128"/>
      <c r="B81" s="65" t="s">
        <v>24</v>
      </c>
      <c r="C81" s="9">
        <v>105.26425925925921</v>
      </c>
      <c r="D81" s="11">
        <v>104.01990196078427</v>
      </c>
      <c r="E81" s="11">
        <v>100.09919540229886</v>
      </c>
      <c r="F81" s="12">
        <v>135.06031746031744</v>
      </c>
      <c r="H81" s="136"/>
      <c r="I81" s="62" t="s">
        <v>24</v>
      </c>
      <c r="J81" s="14">
        <v>105.27790909090902</v>
      </c>
      <c r="K81" s="14">
        <v>104.06086538461537</v>
      </c>
      <c r="L81" s="14">
        <v>100.02988636363635</v>
      </c>
      <c r="M81" s="23">
        <v>135.08546874999999</v>
      </c>
      <c r="O81" s="128"/>
      <c r="P81" s="55" t="s">
        <v>24</v>
      </c>
      <c r="Q81" s="19">
        <v>106.2458407079645</v>
      </c>
      <c r="R81" s="19">
        <v>104.55809523809521</v>
      </c>
      <c r="S81" s="19">
        <v>100.37010638297868</v>
      </c>
      <c r="T81" s="31">
        <v>135.13537313432835</v>
      </c>
      <c r="V81" s="128"/>
      <c r="W81" s="67" t="s">
        <v>24</v>
      </c>
      <c r="X81" s="17">
        <v>107.75500000000001</v>
      </c>
      <c r="Y81" s="17">
        <v>106.58161764705885</v>
      </c>
      <c r="Z81" s="17">
        <v>102.54722222222222</v>
      </c>
      <c r="AA81" s="27">
        <v>137.79755555555556</v>
      </c>
    </row>
    <row r="82" spans="1:27" x14ac:dyDescent="0.35">
      <c r="A82" s="128">
        <v>2014</v>
      </c>
      <c r="B82" s="63" t="s">
        <v>14</v>
      </c>
      <c r="C82" s="81">
        <v>102.5725925925925</v>
      </c>
      <c r="D82" s="83">
        <v>103.73735294117643</v>
      </c>
      <c r="E82" s="81">
        <v>99.615930232558128</v>
      </c>
      <c r="F82" s="82">
        <v>133.50359374999999</v>
      </c>
      <c r="H82" s="134">
        <v>2014</v>
      </c>
      <c r="I82" s="60" t="s">
        <v>14</v>
      </c>
      <c r="J82" s="79">
        <v>102.66009345794383</v>
      </c>
      <c r="K82" s="79">
        <v>103.87951456310674</v>
      </c>
      <c r="L82" s="79">
        <v>99.603333333333353</v>
      </c>
      <c r="M82" s="80">
        <v>133.54384615384612</v>
      </c>
      <c r="O82" s="128">
        <v>2014</v>
      </c>
      <c r="P82" s="54" t="s">
        <v>14</v>
      </c>
      <c r="Q82" s="77">
        <v>103.55695652173901</v>
      </c>
      <c r="R82" s="77">
        <v>104.34198113207543</v>
      </c>
      <c r="S82" s="77">
        <v>100.12255319148935</v>
      </c>
      <c r="T82" s="78">
        <v>133.65289855072461</v>
      </c>
      <c r="V82" s="128">
        <v>2014</v>
      </c>
      <c r="W82" s="66" t="s">
        <v>14</v>
      </c>
      <c r="X82" s="75">
        <v>104.67455882352944</v>
      </c>
      <c r="Y82" s="75">
        <v>105.16205882352946</v>
      </c>
      <c r="Z82" s="75">
        <v>100.69929577464788</v>
      </c>
      <c r="AA82" s="76">
        <v>135.74978723404257</v>
      </c>
    </row>
    <row r="83" spans="1:27" x14ac:dyDescent="0.35">
      <c r="A83" s="128"/>
      <c r="B83" s="64" t="s">
        <v>15</v>
      </c>
      <c r="C83" s="83">
        <v>101.54698113207542</v>
      </c>
      <c r="D83" s="83">
        <v>102.16159999999996</v>
      </c>
      <c r="E83" s="83">
        <v>96.412000000000006</v>
      </c>
      <c r="F83" s="85">
        <v>129.35650000000001</v>
      </c>
      <c r="H83" s="135"/>
      <c r="I83" s="36" t="s">
        <v>15</v>
      </c>
      <c r="J83" s="87">
        <v>101.76811320754712</v>
      </c>
      <c r="K83" s="86">
        <v>102.43599999999996</v>
      </c>
      <c r="L83" s="86">
        <v>96.442235294117651</v>
      </c>
      <c r="M83" s="88">
        <v>127.39759999999998</v>
      </c>
      <c r="O83" s="128"/>
      <c r="P83" s="41" t="s">
        <v>15</v>
      </c>
      <c r="Q83" s="90">
        <v>102.53368421052625</v>
      </c>
      <c r="R83" s="89">
        <v>102.70214953271022</v>
      </c>
      <c r="S83" s="89">
        <v>96.167234042553218</v>
      </c>
      <c r="T83" s="91">
        <v>129.66677419354838</v>
      </c>
      <c r="V83" s="128"/>
      <c r="W83" s="67" t="s">
        <v>15</v>
      </c>
      <c r="X83" s="94">
        <v>103.66086956521744</v>
      </c>
      <c r="Y83" s="94">
        <v>104.52161764705886</v>
      </c>
      <c r="Z83" s="94">
        <v>98.524347826086981</v>
      </c>
      <c r="AA83" s="94">
        <v>136.80437499999996</v>
      </c>
    </row>
    <row r="84" spans="1:27" x14ac:dyDescent="0.35">
      <c r="A84" s="128"/>
      <c r="B84" s="64" t="s">
        <v>16</v>
      </c>
      <c r="C84" s="83">
        <v>99.608301886792404</v>
      </c>
      <c r="D84" s="83">
        <v>100.25489999999996</v>
      </c>
      <c r="E84" s="83">
        <v>92.837865168539381</v>
      </c>
      <c r="F84" s="85">
        <v>124.74785714285716</v>
      </c>
      <c r="H84" s="135"/>
      <c r="I84" s="61" t="s">
        <v>16</v>
      </c>
      <c r="J84" s="86">
        <v>99.793207547169771</v>
      </c>
      <c r="K84" s="86">
        <v>100.92999999999998</v>
      </c>
      <c r="L84" s="86">
        <v>92.718651685393226</v>
      </c>
      <c r="M84" s="88">
        <v>123.03263157894736</v>
      </c>
      <c r="O84" s="128"/>
      <c r="P84" s="55" t="s">
        <v>16</v>
      </c>
      <c r="Q84" s="89">
        <v>100.52938596491222</v>
      </c>
      <c r="R84" s="89">
        <v>101.29626168224291</v>
      </c>
      <c r="S84" s="89">
        <v>92.533505154639158</v>
      </c>
      <c r="T84" s="91">
        <v>128.5643548387097</v>
      </c>
      <c r="V84" s="128"/>
      <c r="W84" s="67" t="s">
        <v>16</v>
      </c>
      <c r="X84" s="94">
        <v>101.76500000000001</v>
      </c>
      <c r="Y84" s="94">
        <v>103.13352941176473</v>
      </c>
      <c r="Z84" s="94">
        <v>94.398783783783756</v>
      </c>
      <c r="AA84" s="99">
        <v>135.14296296296294</v>
      </c>
    </row>
    <row r="85" spans="1:27" x14ac:dyDescent="0.35">
      <c r="A85" s="128"/>
      <c r="B85" s="64" t="s">
        <v>13</v>
      </c>
      <c r="C85" s="83">
        <v>99.213714285714232</v>
      </c>
      <c r="D85" s="83">
        <v>100.03609999999998</v>
      </c>
      <c r="E85" s="83">
        <v>94.079638554216871</v>
      </c>
      <c r="F85" s="85">
        <v>122.306</v>
      </c>
      <c r="H85" s="135"/>
      <c r="I85" s="61" t="s">
        <v>13</v>
      </c>
      <c r="J85" s="86">
        <v>99.376095238095161</v>
      </c>
      <c r="K85" s="86">
        <v>100.67699999999996</v>
      </c>
      <c r="L85" s="86">
        <v>93.972857142857094</v>
      </c>
      <c r="M85" s="88">
        <v>123.03263157894736</v>
      </c>
      <c r="O85" s="128"/>
      <c r="P85" s="55" t="s">
        <v>13</v>
      </c>
      <c r="Q85" s="89">
        <v>100.07651785714276</v>
      </c>
      <c r="R85" s="89">
        <v>101.0602803738317</v>
      </c>
      <c r="S85" s="89">
        <v>93.790777777777777</v>
      </c>
      <c r="T85" s="91">
        <v>128.00142857142856</v>
      </c>
      <c r="V85" s="128"/>
      <c r="W85" s="67" t="s">
        <v>13</v>
      </c>
      <c r="X85" s="94">
        <v>101.51895522388062</v>
      </c>
      <c r="Y85" s="94">
        <v>102.91552238805973</v>
      </c>
      <c r="Z85" s="94">
        <v>94.599295774647871</v>
      </c>
      <c r="AA85" s="99">
        <v>134.55153846153843</v>
      </c>
    </row>
    <row r="86" spans="1:27" x14ac:dyDescent="0.35">
      <c r="A86" s="128"/>
      <c r="B86" s="64" t="s">
        <v>17</v>
      </c>
      <c r="C86" s="83">
        <v>100.97648148148144</v>
      </c>
      <c r="D86" s="83">
        <v>101.46669902912615</v>
      </c>
      <c r="E86" s="83">
        <v>102.25493975903615</v>
      </c>
      <c r="F86" s="85">
        <v>124.21818181818183</v>
      </c>
      <c r="H86" s="135"/>
      <c r="I86" s="61" t="s">
        <v>17</v>
      </c>
      <c r="J86" s="86">
        <v>101.13814814814812</v>
      </c>
      <c r="K86" s="86">
        <v>101.614854368932</v>
      </c>
      <c r="L86" s="86">
        <v>102.38261904761904</v>
      </c>
      <c r="M86" s="88">
        <v>121.93166666666664</v>
      </c>
      <c r="O86" s="128"/>
      <c r="P86" s="55" t="s">
        <v>17</v>
      </c>
      <c r="Q86" s="89">
        <v>101.62353448275854</v>
      </c>
      <c r="R86" s="89">
        <v>102.28772727272724</v>
      </c>
      <c r="S86" s="89">
        <v>102.14108695652176</v>
      </c>
      <c r="T86" s="91">
        <v>129.90360655737703</v>
      </c>
      <c r="V86" s="128"/>
      <c r="W86" s="67" t="s">
        <v>17</v>
      </c>
      <c r="X86" s="94">
        <v>103.39614285714291</v>
      </c>
      <c r="Y86" s="94">
        <v>103.88714285714288</v>
      </c>
      <c r="Z86" s="94">
        <v>102.80657142857143</v>
      </c>
      <c r="AA86" s="99">
        <v>133.23111111111106</v>
      </c>
    </row>
    <row r="87" spans="1:27" x14ac:dyDescent="0.35">
      <c r="A87" s="128"/>
      <c r="B87" s="64" t="s">
        <v>18</v>
      </c>
      <c r="C87" s="83">
        <v>101.44828571428563</v>
      </c>
      <c r="D87" s="83">
        <v>101.91785714285712</v>
      </c>
      <c r="E87" s="83">
        <v>98.684588235294171</v>
      </c>
      <c r="F87" s="85">
        <v>125.47444444444444</v>
      </c>
      <c r="H87" s="135"/>
      <c r="I87" s="61" t="s">
        <v>18</v>
      </c>
      <c r="J87" s="86">
        <v>101.64114285714284</v>
      </c>
      <c r="K87" s="86">
        <v>102.05387755102039</v>
      </c>
      <c r="L87" s="86">
        <v>98.911294117647046</v>
      </c>
      <c r="M87" s="88">
        <v>120.14058823529412</v>
      </c>
      <c r="O87" s="128"/>
      <c r="P87" s="55" t="s">
        <v>18</v>
      </c>
      <c r="Q87" s="89">
        <v>102.19911504424773</v>
      </c>
      <c r="R87" s="89">
        <v>102.66379629629624</v>
      </c>
      <c r="S87" s="89">
        <v>99.158681318681289</v>
      </c>
      <c r="T87" s="91">
        <v>130.49593220338983</v>
      </c>
      <c r="V87" s="128"/>
      <c r="W87" s="67" t="s">
        <v>18</v>
      </c>
      <c r="X87" s="94">
        <v>103.67223880597015</v>
      </c>
      <c r="Y87" s="94">
        <v>104.26279411764708</v>
      </c>
      <c r="Z87" s="94">
        <v>100.2347142857143</v>
      </c>
      <c r="AA87" s="99">
        <v>133.61959999999996</v>
      </c>
    </row>
    <row r="88" spans="1:27" x14ac:dyDescent="0.35">
      <c r="A88" s="128"/>
      <c r="B88" s="64" t="s">
        <v>19</v>
      </c>
      <c r="C88" s="83">
        <v>102.68333333333328</v>
      </c>
      <c r="D88" s="83">
        <v>103.00938775510203</v>
      </c>
      <c r="E88" s="83">
        <v>96.783793103448261</v>
      </c>
      <c r="F88" s="85">
        <v>122.08181818181819</v>
      </c>
      <c r="H88" s="135"/>
      <c r="I88" s="61" t="s">
        <v>19</v>
      </c>
      <c r="J88" s="86">
        <v>102.79314285714287</v>
      </c>
      <c r="K88" s="86">
        <v>103.12551020408161</v>
      </c>
      <c r="L88" s="86">
        <v>96.7032584269663</v>
      </c>
      <c r="M88" s="88">
        <v>120.54411764705883</v>
      </c>
      <c r="O88" s="128"/>
      <c r="P88" s="55" t="s">
        <v>19</v>
      </c>
      <c r="Q88" s="89">
        <v>103.56394736842103</v>
      </c>
      <c r="R88" s="89">
        <v>103.63119266055044</v>
      </c>
      <c r="S88" s="89">
        <v>96.524166666666687</v>
      </c>
      <c r="T88" s="91">
        <v>128.36064516129034</v>
      </c>
      <c r="V88" s="128"/>
      <c r="W88" s="67" t="s">
        <v>19</v>
      </c>
      <c r="X88" s="94">
        <v>104.85757142857148</v>
      </c>
      <c r="Y88" s="94">
        <v>105.35808823529416</v>
      </c>
      <c r="Z88" s="94">
        <v>97.380666666666642</v>
      </c>
      <c r="AA88" s="99">
        <v>131.16444444444443</v>
      </c>
    </row>
    <row r="89" spans="1:27" x14ac:dyDescent="0.35">
      <c r="A89" s="128"/>
      <c r="B89" s="64" t="s">
        <v>20</v>
      </c>
      <c r="C89" s="83">
        <v>108.97657142857139</v>
      </c>
      <c r="D89" s="83">
        <v>103.69509999999998</v>
      </c>
      <c r="E89" s="83">
        <v>101.77518518518512</v>
      </c>
      <c r="F89" s="85">
        <v>125.96272727272725</v>
      </c>
      <c r="H89" s="135"/>
      <c r="I89" s="61" t="s">
        <v>20</v>
      </c>
      <c r="J89" s="86">
        <v>109.05228571428565</v>
      </c>
      <c r="K89" s="86">
        <v>103.77860000000001</v>
      </c>
      <c r="L89" s="86">
        <v>101.70878048780492</v>
      </c>
      <c r="M89" s="88">
        <v>120.23789473684211</v>
      </c>
      <c r="O89" s="128"/>
      <c r="P89" s="55" t="s">
        <v>20</v>
      </c>
      <c r="Q89" s="89">
        <v>109.44215517241375</v>
      </c>
      <c r="R89" s="89">
        <v>104.28009009008997</v>
      </c>
      <c r="S89" s="89">
        <v>101.81125000000002</v>
      </c>
      <c r="T89" s="91">
        <v>128.70064516129034</v>
      </c>
      <c r="V89" s="128"/>
      <c r="W89" s="67" t="s">
        <v>20</v>
      </c>
      <c r="X89" s="94">
        <v>105.59200000000003</v>
      </c>
      <c r="Y89" s="94">
        <v>105.88102941176473</v>
      </c>
      <c r="Z89" s="94">
        <v>101.67734374999999</v>
      </c>
      <c r="AA89" s="99">
        <v>130.97379310344826</v>
      </c>
    </row>
    <row r="90" spans="1:27" x14ac:dyDescent="0.35">
      <c r="A90" s="128"/>
      <c r="B90" s="64" t="s">
        <v>21</v>
      </c>
      <c r="C90" s="83">
        <v>104.43854368932035</v>
      </c>
      <c r="D90" s="83">
        <v>104.20101010101003</v>
      </c>
      <c r="E90" s="83">
        <v>104.20858695652174</v>
      </c>
      <c r="F90" s="85">
        <v>123.98363636363638</v>
      </c>
      <c r="H90" s="135"/>
      <c r="I90" s="61" t="s">
        <v>21</v>
      </c>
      <c r="J90" s="86">
        <v>104.48349514563107</v>
      </c>
      <c r="K90" s="86">
        <v>104.29525252525248</v>
      </c>
      <c r="L90" s="86">
        <v>103.71827956989246</v>
      </c>
      <c r="M90" s="88">
        <v>121.49368421052633</v>
      </c>
      <c r="O90" s="128"/>
      <c r="P90" s="55" t="s">
        <v>21</v>
      </c>
      <c r="Q90" s="89">
        <v>105.24761061946894</v>
      </c>
      <c r="R90" s="89">
        <v>104.71724770642194</v>
      </c>
      <c r="S90" s="89">
        <v>103.60700000000001</v>
      </c>
      <c r="T90" s="91">
        <v>130.41396551724139</v>
      </c>
      <c r="V90" s="128"/>
      <c r="W90" s="67" t="s">
        <v>21</v>
      </c>
      <c r="X90" s="94">
        <v>106.36913043478262</v>
      </c>
      <c r="Y90" s="94">
        <v>106.17805970149254</v>
      </c>
      <c r="Z90" s="94">
        <v>104.27613333333333</v>
      </c>
      <c r="AA90" s="99">
        <v>131.93249999999998</v>
      </c>
    </row>
    <row r="91" spans="1:27" x14ac:dyDescent="0.35">
      <c r="A91" s="128"/>
      <c r="B91" s="64" t="s">
        <v>22</v>
      </c>
      <c r="C91" s="83">
        <v>103.84228571428567</v>
      </c>
      <c r="D91" s="83">
        <v>103.69999999999997</v>
      </c>
      <c r="E91" s="83">
        <v>98.378064516129029</v>
      </c>
      <c r="F91" s="85">
        <v>125.54636363636365</v>
      </c>
      <c r="H91" s="135"/>
      <c r="I91" s="61" t="s">
        <v>22</v>
      </c>
      <c r="J91" s="86">
        <v>103.9310476190476</v>
      </c>
      <c r="K91" s="86">
        <v>103.79702970297028</v>
      </c>
      <c r="L91" s="86">
        <v>98.468924731182781</v>
      </c>
      <c r="M91" s="88">
        <v>123.91111111111111</v>
      </c>
      <c r="O91" s="128"/>
      <c r="P91" s="55" t="s">
        <v>22</v>
      </c>
      <c r="Q91" s="89">
        <v>104.56965217391303</v>
      </c>
      <c r="R91" s="89">
        <v>104.18585585585578</v>
      </c>
      <c r="S91" s="89">
        <v>98.066734693877592</v>
      </c>
      <c r="T91" s="91">
        <v>129.06725806451615</v>
      </c>
      <c r="V91" s="128"/>
      <c r="W91" s="67" t="s">
        <v>22</v>
      </c>
      <c r="X91" s="94">
        <v>105.82811594202899</v>
      </c>
      <c r="Y91" s="94">
        <v>105.85739130434783</v>
      </c>
      <c r="Z91" s="94">
        <v>98.808450704225393</v>
      </c>
      <c r="AA91" s="99">
        <v>132.7310714285714</v>
      </c>
    </row>
    <row r="92" spans="1:27" x14ac:dyDescent="0.35">
      <c r="A92" s="128"/>
      <c r="B92" s="64" t="s">
        <v>23</v>
      </c>
      <c r="C92" s="83">
        <v>102.63028846153841</v>
      </c>
      <c r="D92" s="83">
        <v>103.44362745098034</v>
      </c>
      <c r="E92" s="83">
        <v>97.320000000000007</v>
      </c>
      <c r="F92" s="85">
        <v>125.119</v>
      </c>
      <c r="H92" s="135"/>
      <c r="I92" s="61" t="s">
        <v>23</v>
      </c>
      <c r="J92" s="86">
        <v>102.74576923076923</v>
      </c>
      <c r="K92" s="86">
        <v>103.54980392156855</v>
      </c>
      <c r="L92" s="86">
        <v>97.552359550561818</v>
      </c>
      <c r="M92" s="88">
        <v>124.50777777777779</v>
      </c>
      <c r="O92" s="128"/>
      <c r="P92" s="55" t="s">
        <v>23</v>
      </c>
      <c r="Q92" s="89">
        <v>103.26964601769903</v>
      </c>
      <c r="R92" s="89">
        <v>103.9517</v>
      </c>
      <c r="S92" s="89">
        <v>97.907849462365576</v>
      </c>
      <c r="T92" s="91">
        <v>128.13349206349207</v>
      </c>
      <c r="V92" s="128"/>
      <c r="W92" s="67" t="s">
        <v>23</v>
      </c>
      <c r="X92" s="94">
        <v>104.59500000000003</v>
      </c>
      <c r="Y92" s="94">
        <v>105.78205882352945</v>
      </c>
      <c r="Z92" s="94">
        <v>99.114929577464792</v>
      </c>
      <c r="AA92" s="99">
        <v>131.78214285714284</v>
      </c>
    </row>
    <row r="93" spans="1:27" x14ac:dyDescent="0.35">
      <c r="A93" s="128"/>
      <c r="B93" s="65" t="s">
        <v>24</v>
      </c>
      <c r="C93" s="95">
        <v>103.48431372549014</v>
      </c>
      <c r="D93" s="95">
        <v>104.14329999999997</v>
      </c>
      <c r="E93" s="95">
        <v>99.279680851063858</v>
      </c>
      <c r="F93" s="96">
        <v>125.23</v>
      </c>
      <c r="H93" s="136"/>
      <c r="I93" s="62" t="s">
        <v>24</v>
      </c>
      <c r="J93" s="97">
        <v>103.56843137254901</v>
      </c>
      <c r="K93" s="97">
        <v>104.24119999999999</v>
      </c>
      <c r="L93" s="97">
        <v>99.389368421052623</v>
      </c>
      <c r="M93" s="98">
        <v>123.68125000000002</v>
      </c>
      <c r="O93" s="128"/>
      <c r="P93" s="56" t="s">
        <v>24</v>
      </c>
      <c r="Q93" s="92">
        <v>104.22432432432431</v>
      </c>
      <c r="R93" s="92">
        <v>104.61148148148143</v>
      </c>
      <c r="S93" s="92">
        <v>99.871111111111091</v>
      </c>
      <c r="T93" s="93">
        <v>128.75186440677965</v>
      </c>
      <c r="V93" s="128"/>
      <c r="W93" s="68" t="s">
        <v>24</v>
      </c>
      <c r="X93" s="100">
        <v>105.85712121212124</v>
      </c>
      <c r="Y93" s="100">
        <v>106.43151515151517</v>
      </c>
      <c r="Z93" s="100">
        <v>101.62216216216221</v>
      </c>
      <c r="AA93" s="101">
        <v>131.9030769230769</v>
      </c>
    </row>
    <row r="94" spans="1:27" x14ac:dyDescent="0.35">
      <c r="A94" s="128">
        <v>2015</v>
      </c>
      <c r="B94" s="63" t="s">
        <v>14</v>
      </c>
      <c r="C94" s="81">
        <v>101.58456310679605</v>
      </c>
      <c r="D94" s="83">
        <v>102.5839</v>
      </c>
      <c r="E94" s="81">
        <v>97.10440476190476</v>
      </c>
      <c r="F94" s="82">
        <v>124.17454545454547</v>
      </c>
      <c r="H94" s="134">
        <v>2015</v>
      </c>
      <c r="I94" s="60" t="s">
        <v>14</v>
      </c>
      <c r="J94" s="79">
        <v>101.6789215686274</v>
      </c>
      <c r="K94" s="79">
        <v>102.68459999999997</v>
      </c>
      <c r="L94" s="79">
        <v>97.185057471264386</v>
      </c>
      <c r="M94" s="80">
        <v>125.36777777777777</v>
      </c>
      <c r="O94" s="128">
        <v>2015</v>
      </c>
      <c r="P94" s="54" t="s">
        <v>14</v>
      </c>
      <c r="Q94" s="77">
        <v>102.34499999999989</v>
      </c>
      <c r="R94" s="77">
        <v>103.03897196261676</v>
      </c>
      <c r="S94" s="77">
        <v>97.429777777777744</v>
      </c>
      <c r="T94" s="78">
        <v>128.77440677966104</v>
      </c>
      <c r="V94" s="128">
        <v>2015</v>
      </c>
      <c r="W94" s="66" t="s">
        <v>14</v>
      </c>
      <c r="X94" s="75">
        <v>103.90621212121214</v>
      </c>
      <c r="Y94" s="75">
        <v>104.69287878787884</v>
      </c>
      <c r="Z94" s="75">
        <v>98.169705882352929</v>
      </c>
      <c r="AA94" s="76">
        <v>131.80913043478265</v>
      </c>
    </row>
    <row r="95" spans="1:27" x14ac:dyDescent="0.35">
      <c r="A95" s="128"/>
      <c r="B95" s="64" t="s">
        <v>15</v>
      </c>
      <c r="C95" s="83">
        <v>100.21</v>
      </c>
      <c r="D95" s="83">
        <v>101.3432</v>
      </c>
      <c r="E95" s="83">
        <v>96.702921348314604</v>
      </c>
      <c r="F95" s="85">
        <v>125.47000000000003</v>
      </c>
      <c r="H95" s="135"/>
      <c r="I95" s="36" t="s">
        <v>15</v>
      </c>
      <c r="J95" s="87">
        <v>100.31294117647057</v>
      </c>
      <c r="K95" s="86">
        <v>101.42350000000002</v>
      </c>
      <c r="L95" s="86">
        <v>96.684888888888878</v>
      </c>
      <c r="M95" s="88">
        <v>123.91176470588235</v>
      </c>
      <c r="O95" s="128"/>
      <c r="P95" s="41" t="s">
        <v>15</v>
      </c>
      <c r="Q95" s="90">
        <v>100.95324324324318</v>
      </c>
      <c r="R95" s="89">
        <v>101.8472222222222</v>
      </c>
      <c r="S95" s="89">
        <v>97.527187500000025</v>
      </c>
      <c r="T95" s="91">
        <v>127.47</v>
      </c>
      <c r="V95" s="128"/>
      <c r="W95" s="67" t="s">
        <v>15</v>
      </c>
      <c r="X95" s="94">
        <v>102.44378787878793</v>
      </c>
      <c r="Y95" s="94">
        <v>103.61651515151517</v>
      </c>
      <c r="Z95" s="94">
        <v>101.02813333333339</v>
      </c>
      <c r="AA95" s="99">
        <v>130.60318181818184</v>
      </c>
    </row>
    <row r="96" spans="1:27" x14ac:dyDescent="0.35">
      <c r="A96" s="128"/>
      <c r="B96" s="64" t="s">
        <v>16</v>
      </c>
      <c r="C96" s="83">
        <v>101.77728155339801</v>
      </c>
      <c r="D96" s="83">
        <v>100.19320000000003</v>
      </c>
      <c r="E96" s="83">
        <v>91.338505747126433</v>
      </c>
      <c r="F96" s="85">
        <v>118.44125</v>
      </c>
      <c r="H96" s="135"/>
      <c r="I96" s="61" t="s">
        <v>16</v>
      </c>
      <c r="J96" s="86">
        <v>101.90431372549016</v>
      </c>
      <c r="K96" s="86">
        <v>103.09960000000001</v>
      </c>
      <c r="L96" s="86">
        <v>91.290454545454523</v>
      </c>
      <c r="M96" s="88">
        <v>121.10599999999999</v>
      </c>
      <c r="O96" s="128"/>
      <c r="P96" s="55" t="s">
        <v>16</v>
      </c>
      <c r="Q96" s="89">
        <v>102.26178571428564</v>
      </c>
      <c r="R96" s="89">
        <v>100.68083333333327</v>
      </c>
      <c r="S96" s="89">
        <v>91.748191489361702</v>
      </c>
      <c r="T96" s="91">
        <v>127.0864406779661</v>
      </c>
      <c r="V96" s="128"/>
      <c r="W96" s="67" t="s">
        <v>16</v>
      </c>
      <c r="X96" s="94">
        <v>101.86515151515155</v>
      </c>
      <c r="Y96" s="94">
        <v>102.61757575757582</v>
      </c>
      <c r="Z96" s="94">
        <v>93.061643835616479</v>
      </c>
      <c r="AA96" s="99">
        <v>130.37238095238098</v>
      </c>
    </row>
    <row r="97" spans="1:27" x14ac:dyDescent="0.35">
      <c r="A97" s="128"/>
      <c r="B97" s="64" t="s">
        <v>13</v>
      </c>
      <c r="C97" s="83">
        <v>98.772884615384584</v>
      </c>
      <c r="D97" s="83">
        <v>99.27801980198015</v>
      </c>
      <c r="E97" s="83">
        <v>91.374069767441853</v>
      </c>
      <c r="F97" s="85">
        <v>121.16166666666668</v>
      </c>
      <c r="H97" s="135"/>
      <c r="I97" s="61" t="s">
        <v>13</v>
      </c>
      <c r="J97" s="86">
        <v>98.871372549019611</v>
      </c>
      <c r="K97" s="86">
        <v>99.460594059405949</v>
      </c>
      <c r="L97" s="86">
        <v>91.316279069767461</v>
      </c>
      <c r="M97" s="88">
        <v>122.92090909090911</v>
      </c>
      <c r="O97" s="128"/>
      <c r="P97" s="55" t="s">
        <v>13</v>
      </c>
      <c r="Q97" s="89">
        <v>99.388230088495504</v>
      </c>
      <c r="R97" s="89">
        <v>99.924220183486213</v>
      </c>
      <c r="S97" s="89">
        <v>91.507956989247305</v>
      </c>
      <c r="T97" s="91">
        <v>125.34310344827585</v>
      </c>
      <c r="V97" s="128"/>
      <c r="W97" s="67" t="s">
        <v>13</v>
      </c>
      <c r="X97" s="94">
        <v>101.14358208955228</v>
      </c>
      <c r="Y97" s="94">
        <v>101.794328358209</v>
      </c>
      <c r="Z97" s="94">
        <v>92.504285714285743</v>
      </c>
      <c r="AA97" s="99">
        <v>129.76</v>
      </c>
    </row>
    <row r="98" spans="1:27" x14ac:dyDescent="0.35">
      <c r="A98" s="128"/>
      <c r="B98" s="64" t="s">
        <v>17</v>
      </c>
      <c r="C98" s="83">
        <v>97.600388349514546</v>
      </c>
      <c r="D98" s="83">
        <v>98.74244897959187</v>
      </c>
      <c r="E98" s="83">
        <v>88.178131868131842</v>
      </c>
      <c r="F98" s="85">
        <v>121.19166666666666</v>
      </c>
      <c r="H98" s="135"/>
      <c r="I98" s="61" t="s">
        <v>17</v>
      </c>
      <c r="J98" s="86">
        <v>97.715148514851478</v>
      </c>
      <c r="K98" s="86">
        <v>98.983265306122476</v>
      </c>
      <c r="L98" s="86">
        <v>88.054999999999993</v>
      </c>
      <c r="M98" s="88">
        <v>122.10416666666664</v>
      </c>
      <c r="O98" s="128"/>
      <c r="P98" s="55" t="s">
        <v>17</v>
      </c>
      <c r="Q98" s="89">
        <v>98.225803571428514</v>
      </c>
      <c r="R98" s="89">
        <v>99.553703703703647</v>
      </c>
      <c r="S98" s="89">
        <v>88.245157894736877</v>
      </c>
      <c r="T98" s="91">
        <v>125.97315789473681</v>
      </c>
      <c r="V98" s="128"/>
      <c r="W98" s="67" t="s">
        <v>17</v>
      </c>
      <c r="X98" s="94">
        <v>99.836212121212128</v>
      </c>
      <c r="Y98" s="94">
        <v>101.30893939393943</v>
      </c>
      <c r="Z98" s="94">
        <v>89.760779220779213</v>
      </c>
      <c r="AA98" s="99">
        <v>126.05523809523808</v>
      </c>
    </row>
    <row r="99" spans="1:27" x14ac:dyDescent="0.35">
      <c r="A99" s="128"/>
      <c r="B99" s="64" t="s">
        <v>18</v>
      </c>
      <c r="C99" s="83">
        <v>95.874019607843167</v>
      </c>
      <c r="D99" s="83">
        <v>98.253711340206166</v>
      </c>
      <c r="E99" s="83">
        <v>80.938532110091771</v>
      </c>
      <c r="F99" s="85">
        <v>116.42</v>
      </c>
      <c r="H99" s="135"/>
      <c r="I99" s="61" t="s">
        <v>18</v>
      </c>
      <c r="J99" s="86">
        <v>96.024899999999974</v>
      </c>
      <c r="K99" s="86">
        <v>98.402164948453574</v>
      </c>
      <c r="L99" s="86">
        <v>80.884000000000015</v>
      </c>
      <c r="M99" s="88">
        <v>120.97416666666668</v>
      </c>
      <c r="O99" s="128"/>
      <c r="P99" s="55" t="s">
        <v>18</v>
      </c>
      <c r="Q99" s="89">
        <v>96.61459459459455</v>
      </c>
      <c r="R99" s="89">
        <v>99.086915887850424</v>
      </c>
      <c r="S99" s="89">
        <v>81.472909090909084</v>
      </c>
      <c r="T99" s="91">
        <v>124.94067796610167</v>
      </c>
      <c r="V99" s="128"/>
      <c r="W99" s="67" t="s">
        <v>18</v>
      </c>
      <c r="X99" s="94">
        <v>98.039230769230784</v>
      </c>
      <c r="Y99" s="94">
        <v>100.88600000000001</v>
      </c>
      <c r="Z99" s="94">
        <v>87.121279069767425</v>
      </c>
      <c r="AA99" s="99">
        <v>125.07714285714285</v>
      </c>
    </row>
    <row r="100" spans="1:27" x14ac:dyDescent="0.35">
      <c r="A100" s="128"/>
      <c r="B100" s="64" t="s">
        <v>19</v>
      </c>
      <c r="C100" s="83">
        <v>95.842752293577931</v>
      </c>
      <c r="D100" s="83">
        <v>98.243545454545441</v>
      </c>
      <c r="E100" s="83">
        <v>73.309203539823031</v>
      </c>
      <c r="F100" s="85">
        <v>110.78571428571429</v>
      </c>
      <c r="H100" s="135"/>
      <c r="I100" s="61" t="s">
        <v>19</v>
      </c>
      <c r="J100" s="86">
        <v>96.044579439252317</v>
      </c>
      <c r="K100" s="86">
        <v>98.347196261682186</v>
      </c>
      <c r="L100" s="86">
        <v>73.141315789473694</v>
      </c>
      <c r="M100" s="88">
        <v>117.92333333333335</v>
      </c>
      <c r="O100" s="128"/>
      <c r="P100" s="55" t="s">
        <v>19</v>
      </c>
      <c r="Q100" s="89">
        <v>96.525378151260426</v>
      </c>
      <c r="R100" s="89">
        <v>98.990695652173883</v>
      </c>
      <c r="S100" s="89">
        <v>73.673999999999992</v>
      </c>
      <c r="T100" s="91">
        <v>122.67380952380952</v>
      </c>
      <c r="V100" s="128"/>
      <c r="W100" s="67" t="s">
        <v>19</v>
      </c>
      <c r="X100" s="94">
        <v>98.527464788732431</v>
      </c>
      <c r="Y100" s="94">
        <v>100.99808219178084</v>
      </c>
      <c r="Z100" s="94">
        <v>74.190989010989028</v>
      </c>
      <c r="AA100" s="99">
        <v>123.57809523809523</v>
      </c>
    </row>
    <row r="101" spans="1:27" x14ac:dyDescent="0.35">
      <c r="A101" s="128"/>
      <c r="B101" s="64" t="s">
        <v>20</v>
      </c>
      <c r="C101" s="83">
        <v>94.869652173912982</v>
      </c>
      <c r="D101" s="83">
        <v>98.090517241379274</v>
      </c>
      <c r="E101" s="83">
        <v>80.867982456140396</v>
      </c>
      <c r="F101" s="85">
        <v>111.82333333333332</v>
      </c>
      <c r="H101" s="135"/>
      <c r="I101" s="61" t="s">
        <v>20</v>
      </c>
      <c r="J101" s="86">
        <v>95.698245614035045</v>
      </c>
      <c r="K101" s="86">
        <v>98.212035398230071</v>
      </c>
      <c r="L101" s="86">
        <v>80.997652173913039</v>
      </c>
      <c r="M101" s="88">
        <v>114.60583333333334</v>
      </c>
      <c r="O101" s="128"/>
      <c r="P101" s="55" t="s">
        <v>20</v>
      </c>
      <c r="Q101" s="89">
        <v>96.377439999999964</v>
      </c>
      <c r="R101" s="89">
        <v>99.078999999999908</v>
      </c>
      <c r="S101" s="89">
        <v>83.38194915254239</v>
      </c>
      <c r="T101" s="91">
        <v>119.82983333333331</v>
      </c>
      <c r="V101" s="128"/>
      <c r="W101" s="67" t="s">
        <v>20</v>
      </c>
      <c r="X101" s="94">
        <v>96.934109589041128</v>
      </c>
      <c r="Y101" s="94">
        <v>100.78786666666672</v>
      </c>
      <c r="Z101" s="94">
        <v>83.468404255319143</v>
      </c>
      <c r="AA101" s="99">
        <v>121.43666666666667</v>
      </c>
    </row>
    <row r="102" spans="1:27" x14ac:dyDescent="0.35">
      <c r="A102" s="128"/>
      <c r="B102" s="64" t="s">
        <v>21</v>
      </c>
      <c r="C102" s="83">
        <v>93.977777777777717</v>
      </c>
      <c r="D102" s="83">
        <v>96.397154471544695</v>
      </c>
      <c r="E102" s="83">
        <v>87.51879310344826</v>
      </c>
      <c r="F102" s="85">
        <v>120.09200000000001</v>
      </c>
      <c r="H102" s="135"/>
      <c r="I102" s="61" t="s">
        <v>21</v>
      </c>
      <c r="J102" s="86">
        <v>94.824999999999918</v>
      </c>
      <c r="K102" s="86">
        <v>96.468620689655097</v>
      </c>
      <c r="L102" s="86">
        <v>87.588290598290627</v>
      </c>
      <c r="M102" s="88">
        <v>114.7616666666667</v>
      </c>
      <c r="O102" s="128"/>
      <c r="P102" s="55" t="s">
        <v>21</v>
      </c>
      <c r="Q102" s="89">
        <v>95.532325581395256</v>
      </c>
      <c r="R102" s="89">
        <v>97.540396825396755</v>
      </c>
      <c r="S102" s="89">
        <v>88.111721311475378</v>
      </c>
      <c r="T102" s="91">
        <v>122.35999999999997</v>
      </c>
      <c r="V102" s="128"/>
      <c r="W102" s="67" t="s">
        <v>21</v>
      </c>
      <c r="X102" s="94">
        <v>96.930000000000035</v>
      </c>
      <c r="Y102" s="94">
        <v>98.3197402597403</v>
      </c>
      <c r="Z102" s="94">
        <v>89.833333333333314</v>
      </c>
      <c r="AA102" s="99">
        <v>124.14299999999999</v>
      </c>
    </row>
    <row r="103" spans="1:27" x14ac:dyDescent="0.35">
      <c r="A103" s="128"/>
      <c r="B103" s="64" t="s">
        <v>22</v>
      </c>
      <c r="C103" s="83">
        <v>94.536410256410221</v>
      </c>
      <c r="D103" s="83">
        <v>95.389674796747855</v>
      </c>
      <c r="E103" s="83">
        <v>90.694000000000017</v>
      </c>
      <c r="F103" s="85">
        <v>113.80571428571429</v>
      </c>
      <c r="H103" s="135"/>
      <c r="I103" s="61" t="s">
        <v>22</v>
      </c>
      <c r="J103" s="86">
        <v>94.683898305084725</v>
      </c>
      <c r="K103" s="86">
        <v>95.464655172413771</v>
      </c>
      <c r="L103" s="86">
        <v>90.713214285714315</v>
      </c>
      <c r="M103" s="88">
        <v>114.70785714285714</v>
      </c>
      <c r="O103" s="128"/>
      <c r="P103" s="55" t="s">
        <v>22</v>
      </c>
      <c r="Q103" s="89">
        <v>95.381937984496048</v>
      </c>
      <c r="R103" s="89">
        <v>96.583095238095225</v>
      </c>
      <c r="S103" s="89">
        <v>92.490344827586256</v>
      </c>
      <c r="T103" s="91">
        <v>122.05017241379309</v>
      </c>
      <c r="V103" s="128"/>
      <c r="W103" s="67" t="s">
        <v>22</v>
      </c>
      <c r="X103" s="94">
        <v>97.114933333333369</v>
      </c>
      <c r="Y103" s="94">
        <v>98.2875324675325</v>
      </c>
      <c r="Z103" s="94">
        <v>94.035280898876422</v>
      </c>
      <c r="AA103" s="99">
        <v>124.5365</v>
      </c>
    </row>
    <row r="104" spans="1:27" x14ac:dyDescent="0.35">
      <c r="A104" s="128"/>
      <c r="B104" s="64" t="s">
        <v>23</v>
      </c>
      <c r="C104" s="83">
        <v>94.647155172413733</v>
      </c>
      <c r="D104" s="83">
        <v>95.267083333333275</v>
      </c>
      <c r="E104" s="83">
        <v>92.479459459459505</v>
      </c>
      <c r="F104" s="85">
        <v>119.91166666666668</v>
      </c>
      <c r="H104" s="135"/>
      <c r="I104" s="61" t="s">
        <v>23</v>
      </c>
      <c r="J104" s="86">
        <v>94.805726495726418</v>
      </c>
      <c r="K104" s="86">
        <v>95.364070796460169</v>
      </c>
      <c r="L104" s="86">
        <v>92.491621621621661</v>
      </c>
      <c r="M104" s="88">
        <v>116.06785714285715</v>
      </c>
      <c r="O104" s="128"/>
      <c r="P104" s="55" t="s">
        <v>23</v>
      </c>
      <c r="Q104" s="89">
        <v>95.600234374999914</v>
      </c>
      <c r="R104" s="89">
        <v>96.427999999999912</v>
      </c>
      <c r="S104" s="89">
        <v>94.677672413793104</v>
      </c>
      <c r="T104" s="91">
        <v>123.03372881355931</v>
      </c>
      <c r="V104" s="128"/>
      <c r="W104" s="67" t="s">
        <v>23</v>
      </c>
      <c r="X104" s="94">
        <v>97.387027027027045</v>
      </c>
      <c r="Y104" s="94">
        <v>98.28131578947368</v>
      </c>
      <c r="Z104" s="94">
        <v>95.784021739130409</v>
      </c>
      <c r="AA104" s="99">
        <v>124.11105263157896</v>
      </c>
    </row>
    <row r="105" spans="1:27" x14ac:dyDescent="0.35">
      <c r="A105" s="128"/>
      <c r="B105" s="65" t="s">
        <v>24</v>
      </c>
      <c r="C105" s="95">
        <v>91.415431034482737</v>
      </c>
      <c r="D105" s="95">
        <v>92.299831932773046</v>
      </c>
      <c r="E105" s="95">
        <v>85.617368421052646</v>
      </c>
      <c r="F105" s="96">
        <v>114.95333333333333</v>
      </c>
      <c r="H105" s="136"/>
      <c r="I105" s="62" t="s">
        <v>24</v>
      </c>
      <c r="J105" s="97">
        <v>91.619145299145273</v>
      </c>
      <c r="K105" s="97">
        <v>92.536964285714234</v>
      </c>
      <c r="L105" s="97">
        <v>85.604687500000026</v>
      </c>
      <c r="M105" s="98">
        <v>115.6723076923077</v>
      </c>
      <c r="O105" s="128"/>
      <c r="P105" s="56" t="s">
        <v>24</v>
      </c>
      <c r="Q105" s="92">
        <v>92.586111111111023</v>
      </c>
      <c r="R105" s="92">
        <v>93.789274193548337</v>
      </c>
      <c r="S105" s="92">
        <v>87.373333333333306</v>
      </c>
      <c r="T105" s="93">
        <v>122.69068965517241</v>
      </c>
      <c r="V105" s="128"/>
      <c r="W105" s="68" t="s">
        <v>24</v>
      </c>
      <c r="X105" s="100">
        <v>94.530810810810848</v>
      </c>
      <c r="Y105" s="100">
        <v>95.711447368421076</v>
      </c>
      <c r="Z105" s="100">
        <v>87.296197183098599</v>
      </c>
      <c r="AA105" s="101">
        <v>124.5605</v>
      </c>
    </row>
    <row r="106" spans="1:27" x14ac:dyDescent="0.35">
      <c r="A106" s="133">
        <v>2016</v>
      </c>
      <c r="B106" s="109" t="s">
        <v>14</v>
      </c>
      <c r="C106" s="81">
        <v>90.942521739130413</v>
      </c>
      <c r="D106" s="83">
        <v>92.113813559321954</v>
      </c>
      <c r="E106" s="81">
        <v>97.021566265060258</v>
      </c>
      <c r="F106" s="82">
        <v>114.3442857142857</v>
      </c>
      <c r="H106" s="134">
        <v>2016</v>
      </c>
      <c r="I106" s="60" t="s">
        <v>14</v>
      </c>
      <c r="J106" s="79">
        <v>91.092155172413754</v>
      </c>
      <c r="K106" s="79">
        <v>92.269819819819787</v>
      </c>
      <c r="L106" s="79">
        <v>97.106046511627937</v>
      </c>
      <c r="M106" s="80">
        <v>115.30923076923077</v>
      </c>
      <c r="O106" s="128">
        <v>2016</v>
      </c>
      <c r="P106" s="54" t="s">
        <v>14</v>
      </c>
      <c r="Q106" s="77">
        <v>92.087619047618958</v>
      </c>
      <c r="R106" s="77">
        <v>93.372049180327792</v>
      </c>
      <c r="S106" s="77">
        <v>97.383111111111106</v>
      </c>
      <c r="T106" s="78">
        <v>120.93280701754387</v>
      </c>
      <c r="V106" s="128">
        <v>2016</v>
      </c>
      <c r="W106" s="66" t="s">
        <v>14</v>
      </c>
      <c r="X106" s="75">
        <v>93.601621621621646</v>
      </c>
      <c r="Y106" s="75">
        <v>95.330666666666673</v>
      </c>
      <c r="Z106" s="75">
        <v>98.073432835820881</v>
      </c>
      <c r="AA106" s="76">
        <v>123.47499999999999</v>
      </c>
    </row>
    <row r="107" spans="1:27" x14ac:dyDescent="0.35">
      <c r="A107" s="128"/>
      <c r="B107" s="64" t="s">
        <v>15</v>
      </c>
      <c r="C107" s="83">
        <v>89.780521739130421</v>
      </c>
      <c r="D107" s="83">
        <v>89.898389830508435</v>
      </c>
      <c r="E107" s="83">
        <v>86.47</v>
      </c>
      <c r="F107" s="85">
        <v>123.38833333333334</v>
      </c>
      <c r="H107" s="135"/>
      <c r="I107" s="36" t="s">
        <v>15</v>
      </c>
      <c r="J107" s="87">
        <v>89.909741379310319</v>
      </c>
      <c r="K107" s="86">
        <v>90.053153153153104</v>
      </c>
      <c r="L107" s="86">
        <v>86.56</v>
      </c>
      <c r="M107" s="88">
        <v>121.17923076923078</v>
      </c>
      <c r="O107" s="128"/>
      <c r="P107" s="41" t="s">
        <v>15</v>
      </c>
      <c r="Q107" s="90">
        <v>90.70746031746026</v>
      </c>
      <c r="R107" s="89">
        <v>91.087459016393382</v>
      </c>
      <c r="S107" s="89">
        <v>87.23</v>
      </c>
      <c r="T107" s="91">
        <v>122.87749999999998</v>
      </c>
      <c r="V107" s="128"/>
      <c r="W107" s="67" t="s">
        <v>15</v>
      </c>
      <c r="X107" s="94">
        <v>91.883552631578993</v>
      </c>
      <c r="Y107" s="94">
        <v>92.782077922077917</v>
      </c>
      <c r="Z107" s="94">
        <v>88.1</v>
      </c>
      <c r="AA107" s="99">
        <v>125.1165</v>
      </c>
    </row>
    <row r="108" spans="1:27" x14ac:dyDescent="0.35">
      <c r="A108" s="128"/>
      <c r="B108" s="64" t="s">
        <v>16</v>
      </c>
      <c r="C108" s="83">
        <v>86.9</v>
      </c>
      <c r="D108" s="83">
        <v>88.1</v>
      </c>
      <c r="E108" s="83">
        <v>86.69</v>
      </c>
      <c r="F108" s="85">
        <v>120.87</v>
      </c>
      <c r="H108" s="135"/>
      <c r="I108" s="61" t="s">
        <v>16</v>
      </c>
      <c r="J108" s="86">
        <v>87.4</v>
      </c>
      <c r="K108" s="86">
        <v>88.22</v>
      </c>
      <c r="L108" s="86">
        <v>86.57</v>
      </c>
      <c r="M108" s="88">
        <v>119.63</v>
      </c>
      <c r="O108" s="128"/>
      <c r="P108" s="55" t="s">
        <v>16</v>
      </c>
      <c r="Q108" s="89">
        <v>88.61</v>
      </c>
      <c r="R108" s="89">
        <v>89.42</v>
      </c>
      <c r="S108" s="89">
        <v>86.75</v>
      </c>
      <c r="T108" s="91">
        <v>120.75</v>
      </c>
      <c r="V108" s="128"/>
      <c r="W108" s="67" t="s">
        <v>16</v>
      </c>
      <c r="X108" s="94">
        <v>88.78</v>
      </c>
      <c r="Y108" s="94">
        <v>91.98</v>
      </c>
      <c r="Z108" s="94">
        <v>87.43</v>
      </c>
      <c r="AA108" s="99">
        <v>124.58</v>
      </c>
    </row>
    <row r="109" spans="1:27" x14ac:dyDescent="0.35">
      <c r="A109" s="128"/>
      <c r="B109" s="64" t="s">
        <v>13</v>
      </c>
      <c r="C109" s="83">
        <v>87.03</v>
      </c>
      <c r="D109" s="83">
        <v>87.86</v>
      </c>
      <c r="E109" s="83">
        <v>88.074000000000026</v>
      </c>
      <c r="F109" s="85">
        <v>118.72</v>
      </c>
      <c r="H109" s="135"/>
      <c r="I109" s="61" t="s">
        <v>13</v>
      </c>
      <c r="J109" s="86">
        <v>87.07</v>
      </c>
      <c r="K109" s="86">
        <v>87.93</v>
      </c>
      <c r="L109" s="86">
        <v>87.867079207920796</v>
      </c>
      <c r="M109" s="88">
        <v>117.75</v>
      </c>
      <c r="O109" s="128"/>
      <c r="P109" s="55" t="s">
        <v>13</v>
      </c>
      <c r="Q109" s="89">
        <v>88.57</v>
      </c>
      <c r="R109" s="89">
        <v>89.32</v>
      </c>
      <c r="S109" s="89">
        <v>88.111682242990696</v>
      </c>
      <c r="T109" s="91">
        <v>121.66</v>
      </c>
      <c r="V109" s="128"/>
      <c r="W109" s="67" t="s">
        <v>13</v>
      </c>
      <c r="X109" s="94">
        <v>88.32</v>
      </c>
      <c r="Y109" s="94">
        <v>90.02</v>
      </c>
      <c r="Z109" s="94">
        <v>88.257040229885035</v>
      </c>
      <c r="AA109" s="99">
        <v>122.45</v>
      </c>
    </row>
    <row r="110" spans="1:27" x14ac:dyDescent="0.35">
      <c r="A110" s="128"/>
      <c r="B110" s="64" t="s">
        <v>17</v>
      </c>
      <c r="C110" s="83">
        <v>88.872987288135604</v>
      </c>
      <c r="D110" s="83">
        <v>89.939379646017699</v>
      </c>
      <c r="E110" s="83">
        <v>90.557352941176461</v>
      </c>
      <c r="F110" s="85">
        <v>117.58125</v>
      </c>
      <c r="H110" s="135"/>
      <c r="I110" s="61" t="s">
        <v>17</v>
      </c>
      <c r="J110" s="86">
        <v>88.981355932203385</v>
      </c>
      <c r="K110" s="86">
        <v>90.043200877193001</v>
      </c>
      <c r="L110" s="86">
        <v>90.436529126213557</v>
      </c>
      <c r="M110" s="88">
        <v>113.23020833333334</v>
      </c>
      <c r="O110" s="128"/>
      <c r="P110" s="55" t="s">
        <v>17</v>
      </c>
      <c r="Q110" s="89">
        <v>90.299519230769221</v>
      </c>
      <c r="R110" s="89">
        <v>91.368499199999974</v>
      </c>
      <c r="S110" s="89">
        <v>90.534259259259287</v>
      </c>
      <c r="T110" s="91">
        <v>122.28568548387096</v>
      </c>
      <c r="V110" s="128"/>
      <c r="W110" s="67" t="s">
        <v>17</v>
      </c>
      <c r="X110" s="94">
        <v>90.252160493827134</v>
      </c>
      <c r="Y110" s="94">
        <v>92.1023135802469</v>
      </c>
      <c r="Z110" s="94">
        <v>90.773958333333297</v>
      </c>
      <c r="AA110" s="99">
        <v>120.97720588235295</v>
      </c>
    </row>
    <row r="111" spans="1:27" x14ac:dyDescent="0.35">
      <c r="A111" s="128"/>
      <c r="B111" s="64" t="s">
        <v>18</v>
      </c>
      <c r="C111" s="83">
        <v>93.54608050847456</v>
      </c>
      <c r="D111" s="83">
        <v>93.677213274336268</v>
      </c>
      <c r="E111" s="83">
        <v>103.5826923076923</v>
      </c>
      <c r="F111" s="85">
        <v>113.8</v>
      </c>
      <c r="H111" s="135"/>
      <c r="I111" s="61" t="s">
        <v>18</v>
      </c>
      <c r="J111" s="86">
        <v>93.688559322033882</v>
      </c>
      <c r="K111" s="86">
        <v>93.72741315789473</v>
      </c>
      <c r="L111" s="86">
        <v>103.82759615384614</v>
      </c>
      <c r="M111" s="88">
        <v>116.94090909090909</v>
      </c>
      <c r="O111" s="128"/>
      <c r="P111" s="55" t="s">
        <v>18</v>
      </c>
      <c r="Q111" s="89">
        <v>94.944379844961247</v>
      </c>
      <c r="R111" s="89">
        <v>95.115700800000027</v>
      </c>
      <c r="S111" s="89">
        <v>102.66843823529416</v>
      </c>
      <c r="T111" s="91">
        <v>120.28078703703703</v>
      </c>
      <c r="V111" s="128"/>
      <c r="W111" s="67" t="s">
        <v>18</v>
      </c>
      <c r="X111" s="94">
        <v>95.489351851851822</v>
      </c>
      <c r="Y111" s="94">
        <v>94.82744024390243</v>
      </c>
      <c r="Z111" s="94">
        <v>105.21912037037042</v>
      </c>
      <c r="AA111" s="99">
        <v>127.49852941176471</v>
      </c>
    </row>
    <row r="112" spans="1:27" x14ac:dyDescent="0.35">
      <c r="A112" s="128"/>
      <c r="B112" s="64" t="s">
        <v>19</v>
      </c>
      <c r="C112" s="83">
        <v>94.165551181102373</v>
      </c>
      <c r="D112" s="83">
        <v>93.833740650406497</v>
      </c>
      <c r="E112" s="83">
        <v>98.565090090090095</v>
      </c>
      <c r="F112" s="85">
        <v>122.25</v>
      </c>
      <c r="H112" s="135"/>
      <c r="I112" s="61" t="s">
        <v>19</v>
      </c>
      <c r="J112" s="86">
        <v>94.289682539682559</v>
      </c>
      <c r="K112" s="86">
        <v>93.956754838709671</v>
      </c>
      <c r="L112" s="86">
        <v>98.552232142857093</v>
      </c>
      <c r="M112" s="88">
        <v>120.52045454545454</v>
      </c>
      <c r="O112" s="128"/>
      <c r="P112" s="55" t="s">
        <v>19</v>
      </c>
      <c r="Q112" s="89">
        <v>95.359877622377638</v>
      </c>
      <c r="R112" s="89">
        <v>95.166547482014408</v>
      </c>
      <c r="S112" s="89">
        <v>97.929831932773141</v>
      </c>
      <c r="T112" s="91">
        <v>122.60204918032785</v>
      </c>
      <c r="V112" s="128"/>
      <c r="W112" s="67" t="s">
        <v>19</v>
      </c>
      <c r="X112" s="94">
        <v>95.34048913043479</v>
      </c>
      <c r="Y112" s="94">
        <v>95.251316842105268</v>
      </c>
      <c r="Z112" s="94">
        <v>99.464285714285708</v>
      </c>
      <c r="AA112" s="99">
        <v>120.33315217391304</v>
      </c>
    </row>
    <row r="113" spans="1:29" x14ac:dyDescent="0.35">
      <c r="A113" s="128"/>
      <c r="B113" s="64" t="s">
        <v>20</v>
      </c>
      <c r="C113" s="83">
        <v>95.429903846153849</v>
      </c>
      <c r="D113" s="83">
        <v>94.508340624999988</v>
      </c>
      <c r="E113" s="83">
        <v>100.00200000000004</v>
      </c>
      <c r="F113" s="85">
        <v>119.27857142857144</v>
      </c>
      <c r="H113" s="135"/>
      <c r="I113" s="61" t="s">
        <v>20</v>
      </c>
      <c r="J113" s="86">
        <v>95.589631782945716</v>
      </c>
      <c r="K113" s="86">
        <v>94.633954263565926</v>
      </c>
      <c r="L113" s="86">
        <v>100.09206349206349</v>
      </c>
      <c r="M113" s="88">
        <v>117.43269230769231</v>
      </c>
      <c r="O113" s="128"/>
      <c r="P113" s="55" t="s">
        <v>20</v>
      </c>
      <c r="Q113" s="89">
        <v>96.219655172413781</v>
      </c>
      <c r="R113" s="89">
        <v>95.429085211267605</v>
      </c>
      <c r="S113" s="89">
        <v>99.95425925925916</v>
      </c>
      <c r="T113" s="91">
        <v>121.14959016393442</v>
      </c>
      <c r="V113" s="128"/>
      <c r="W113" s="67" t="s">
        <v>20</v>
      </c>
      <c r="X113" s="94">
        <v>95.696907216494836</v>
      </c>
      <c r="Y113" s="94">
        <v>95.091676000000007</v>
      </c>
      <c r="Z113" s="94">
        <v>100.78938679245286</v>
      </c>
      <c r="AA113" s="99">
        <v>118.40052083333335</v>
      </c>
    </row>
    <row r="114" spans="1:29" x14ac:dyDescent="0.35">
      <c r="A114" s="128"/>
      <c r="B114" s="64" t="s">
        <v>21</v>
      </c>
      <c r="C114" s="83">
        <v>93.630057251908397</v>
      </c>
      <c r="D114" s="83">
        <v>92.754499999999993</v>
      </c>
      <c r="E114" s="83">
        <v>98.648584905660371</v>
      </c>
      <c r="F114" s="85">
        <v>114.45874999999998</v>
      </c>
      <c r="H114" s="135"/>
      <c r="I114" s="61" t="s">
        <v>21</v>
      </c>
      <c r="J114" s="86">
        <v>93.773461538461518</v>
      </c>
      <c r="K114" s="86">
        <v>92.907738095238088</v>
      </c>
      <c r="L114" s="86">
        <v>98.954662698412733</v>
      </c>
      <c r="M114" s="88">
        <v>117.00576923076923</v>
      </c>
      <c r="O114" s="128"/>
      <c r="P114" s="55" t="s">
        <v>21</v>
      </c>
      <c r="Q114" s="89">
        <v>94.521465517241381</v>
      </c>
      <c r="R114" s="89">
        <v>93.829136690647488</v>
      </c>
      <c r="S114" s="89">
        <v>98.682232142857075</v>
      </c>
      <c r="T114" s="91">
        <v>122.32016129032257</v>
      </c>
      <c r="V114" s="128"/>
      <c r="W114" s="67" t="s">
        <v>21</v>
      </c>
      <c r="X114" s="94">
        <v>95.186211340206185</v>
      </c>
      <c r="Y114" s="94">
        <v>94.709020618556679</v>
      </c>
      <c r="Z114" s="94">
        <v>100.61463963963961</v>
      </c>
      <c r="AA114" s="99">
        <v>113.4610576923077</v>
      </c>
    </row>
    <row r="115" spans="1:29" x14ac:dyDescent="0.35">
      <c r="A115" s="128"/>
      <c r="B115" s="64" t="s">
        <v>22</v>
      </c>
      <c r="C115" s="83">
        <v>100.86432692307693</v>
      </c>
      <c r="D115" s="83">
        <v>96.459727722772271</v>
      </c>
      <c r="E115" s="83">
        <v>104.87</v>
      </c>
      <c r="F115" s="85">
        <v>121.94374999999999</v>
      </c>
      <c r="H115" s="135"/>
      <c r="I115" s="61" t="s">
        <v>22</v>
      </c>
      <c r="J115" s="86">
        <v>100.03454918032789</v>
      </c>
      <c r="K115" s="86">
        <v>97.174427966101703</v>
      </c>
      <c r="L115" s="86">
        <v>105.92</v>
      </c>
      <c r="M115" s="88">
        <v>115.58046874999999</v>
      </c>
      <c r="O115" s="128"/>
      <c r="P115" s="55" t="s">
        <v>22</v>
      </c>
      <c r="Q115" s="89">
        <v>102.34019642857143</v>
      </c>
      <c r="R115" s="89">
        <v>99.707052238805986</v>
      </c>
      <c r="S115" s="89">
        <v>106.26</v>
      </c>
      <c r="T115" s="91">
        <v>121.39213709677421</v>
      </c>
      <c r="V115" s="128"/>
      <c r="W115" s="67" t="s">
        <v>22</v>
      </c>
      <c r="X115" s="94">
        <v>105.63752604166666</v>
      </c>
      <c r="Y115" s="94">
        <v>102.96856770833331</v>
      </c>
      <c r="Z115" s="94">
        <v>106.52</v>
      </c>
      <c r="AA115" s="99">
        <v>120.71549999999999</v>
      </c>
    </row>
    <row r="116" spans="1:29" x14ac:dyDescent="0.35">
      <c r="A116" s="128"/>
      <c r="B116" s="64" t="s">
        <v>23</v>
      </c>
      <c r="C116" s="83">
        <v>107.38</v>
      </c>
      <c r="D116" s="83">
        <v>100.98</v>
      </c>
      <c r="E116" s="83">
        <v>113.76102941176468</v>
      </c>
      <c r="F116" s="85">
        <v>124.61</v>
      </c>
      <c r="H116" s="135"/>
      <c r="I116" s="61" t="s">
        <v>23</v>
      </c>
      <c r="J116" s="86">
        <v>107.67</v>
      </c>
      <c r="K116" s="86">
        <v>101.04</v>
      </c>
      <c r="L116" s="86">
        <v>114.23292682926832</v>
      </c>
      <c r="M116" s="88">
        <v>115.48</v>
      </c>
      <c r="O116" s="128"/>
      <c r="P116" s="55" t="s">
        <v>23</v>
      </c>
      <c r="Q116" s="89">
        <v>108.57</v>
      </c>
      <c r="R116" s="89">
        <v>102.12</v>
      </c>
      <c r="S116" s="89">
        <v>114.43395390070923</v>
      </c>
      <c r="T116" s="91">
        <v>125.2</v>
      </c>
      <c r="V116" s="128"/>
      <c r="W116" s="67" t="s">
        <v>23</v>
      </c>
      <c r="X116" s="94">
        <v>108.64</v>
      </c>
      <c r="Y116" s="94">
        <v>102.51</v>
      </c>
      <c r="Z116" s="94">
        <v>114.87512254901964</v>
      </c>
      <c r="AA116" s="99">
        <v>122.69</v>
      </c>
    </row>
    <row r="117" spans="1:29" x14ac:dyDescent="0.35">
      <c r="A117" s="128"/>
      <c r="B117" s="65" t="s">
        <v>24</v>
      </c>
      <c r="C117" s="83">
        <v>97.803096330275253</v>
      </c>
      <c r="D117" s="83">
        <v>96.5755841121495</v>
      </c>
      <c r="E117" s="83">
        <v>103.93276315789477</v>
      </c>
      <c r="F117" s="85">
        <v>130.3775</v>
      </c>
      <c r="H117" s="136"/>
      <c r="I117" s="37" t="s">
        <v>24</v>
      </c>
      <c r="J117" s="87">
        <v>98.419711538461527</v>
      </c>
      <c r="K117" s="86">
        <v>96.666957364341087</v>
      </c>
      <c r="L117" s="86">
        <v>104.30235042735045</v>
      </c>
      <c r="M117" s="88">
        <v>125.37980769230769</v>
      </c>
      <c r="O117" s="128"/>
      <c r="P117" s="42" t="s">
        <v>24</v>
      </c>
      <c r="Q117" s="90">
        <v>99.144490131578905</v>
      </c>
      <c r="R117" s="89">
        <v>97.595692567567582</v>
      </c>
      <c r="S117" s="89">
        <v>104.70326492537319</v>
      </c>
      <c r="T117" s="91">
        <v>126.73749999999998</v>
      </c>
      <c r="V117" s="128"/>
      <c r="W117" s="68" t="s">
        <v>24</v>
      </c>
      <c r="X117" s="94">
        <v>99.237121212121238</v>
      </c>
      <c r="Y117" s="94">
        <v>99.287252475247513</v>
      </c>
      <c r="Z117" s="94">
        <v>106.54797979797985</v>
      </c>
      <c r="AA117" s="99">
        <v>122.6875</v>
      </c>
    </row>
    <row r="118" spans="1:29" x14ac:dyDescent="0.35">
      <c r="A118" s="133">
        <v>2017</v>
      </c>
      <c r="B118" s="109" t="s">
        <v>14</v>
      </c>
      <c r="C118" s="102">
        <v>96.973231132075441</v>
      </c>
      <c r="D118" s="81">
        <v>95.752261904761909</v>
      </c>
      <c r="E118" s="81">
        <v>100.82236486486491</v>
      </c>
      <c r="F118" s="82">
        <v>129.46250000000001</v>
      </c>
      <c r="H118" s="134">
        <v>2017</v>
      </c>
      <c r="I118" s="35" t="s">
        <v>14</v>
      </c>
      <c r="J118" s="103">
        <v>97.702854330708703</v>
      </c>
      <c r="K118" s="79">
        <v>96.008928571428612</v>
      </c>
      <c r="L118" s="79">
        <v>101.9593567164179</v>
      </c>
      <c r="M118" s="80">
        <v>125.65833333333335</v>
      </c>
      <c r="O118" s="128">
        <v>2017</v>
      </c>
      <c r="P118" s="40" t="s">
        <v>14</v>
      </c>
      <c r="Q118" s="104">
        <v>98.6055833333333</v>
      </c>
      <c r="R118" s="77">
        <v>97.165344827586225</v>
      </c>
      <c r="S118" s="77">
        <v>102.09087096774192</v>
      </c>
      <c r="T118" s="78">
        <v>125.01811594202898</v>
      </c>
      <c r="V118" s="128">
        <v>2017</v>
      </c>
      <c r="W118" s="66" t="s">
        <v>14</v>
      </c>
      <c r="X118" s="115">
        <v>99.655670103092788</v>
      </c>
      <c r="Y118" s="75">
        <v>99.481439393939382</v>
      </c>
      <c r="Z118" s="75">
        <v>104.56077363636369</v>
      </c>
      <c r="AA118" s="76">
        <v>126.66964285714286</v>
      </c>
    </row>
    <row r="119" spans="1:29" x14ac:dyDescent="0.35">
      <c r="A119" s="128"/>
      <c r="B119" s="64" t="s">
        <v>15</v>
      </c>
      <c r="C119" s="84">
        <v>95.307639814814792</v>
      </c>
      <c r="D119" s="83">
        <v>94.194329629629678</v>
      </c>
      <c r="E119" s="83">
        <v>101.6055397727273</v>
      </c>
      <c r="F119" s="85">
        <v>128.94749999999999</v>
      </c>
      <c r="H119" s="135"/>
      <c r="I119" s="36" t="s">
        <v>15</v>
      </c>
      <c r="J119" s="87">
        <v>96.273242968750012</v>
      </c>
      <c r="K119" s="86">
        <v>94.679458139534887</v>
      </c>
      <c r="L119" s="86">
        <v>103.05782608695644</v>
      </c>
      <c r="M119" s="88">
        <v>123.75267857142856</v>
      </c>
      <c r="O119" s="128"/>
      <c r="P119" s="41" t="s">
        <v>15</v>
      </c>
      <c r="Q119" s="90">
        <v>97.193129801324517</v>
      </c>
      <c r="R119" s="89">
        <v>95.671031081081082</v>
      </c>
      <c r="S119" s="89">
        <v>103.0704724409449</v>
      </c>
      <c r="T119" s="91">
        <v>125.48641304347827</v>
      </c>
      <c r="V119" s="128"/>
      <c r="W119" s="67" t="s">
        <v>15</v>
      </c>
      <c r="X119" s="94">
        <v>97.287629896907163</v>
      </c>
      <c r="Y119" s="94">
        <v>96.186375999999996</v>
      </c>
      <c r="Z119" s="94">
        <v>104.96741573033704</v>
      </c>
      <c r="AA119" s="99">
        <v>126.70113636363637</v>
      </c>
      <c r="AB119" s="94"/>
      <c r="AC119" s="94"/>
    </row>
    <row r="120" spans="1:29" x14ac:dyDescent="0.35">
      <c r="A120" s="128"/>
      <c r="B120" s="64" t="s">
        <v>16</v>
      </c>
      <c r="C120" s="83">
        <v>96.814094117647088</v>
      </c>
      <c r="D120" s="83">
        <v>95.212150467289774</v>
      </c>
      <c r="E120" s="83">
        <v>100.09128787878782</v>
      </c>
      <c r="F120" s="85">
        <v>125.64687499999999</v>
      </c>
      <c r="H120" s="135"/>
      <c r="I120" s="36" t="s">
        <v>16</v>
      </c>
      <c r="J120" s="87">
        <v>97.308500800000004</v>
      </c>
      <c r="K120" s="86">
        <v>95.26870157480316</v>
      </c>
      <c r="L120" s="86">
        <v>100.46920731707323</v>
      </c>
      <c r="M120" s="88">
        <v>125.53173076923076</v>
      </c>
      <c r="O120" s="128"/>
      <c r="P120" s="41" t="s">
        <v>16</v>
      </c>
      <c r="Q120" s="90">
        <v>98.20956965517243</v>
      </c>
      <c r="R120" s="89">
        <v>96.243794405594414</v>
      </c>
      <c r="S120" s="89">
        <v>100.59843750000005</v>
      </c>
      <c r="T120" s="91">
        <v>126.22257462686565</v>
      </c>
      <c r="V120" s="128"/>
      <c r="W120" s="67" t="s">
        <v>16</v>
      </c>
      <c r="X120" s="94">
        <v>98.669211578947383</v>
      </c>
      <c r="Y120" s="94">
        <v>96.982463265306109</v>
      </c>
      <c r="Z120" s="94">
        <v>101.35824742268044</v>
      </c>
      <c r="AA120" s="99">
        <v>127.716875</v>
      </c>
    </row>
    <row r="121" spans="1:29" x14ac:dyDescent="0.35">
      <c r="A121" s="128"/>
      <c r="B121" s="64" t="s">
        <v>13</v>
      </c>
      <c r="C121" s="83">
        <v>96.053215238095262</v>
      </c>
      <c r="D121" s="83">
        <v>94.80289444444449</v>
      </c>
      <c r="E121" s="83">
        <v>98.275000000000006</v>
      </c>
      <c r="F121" s="85">
        <v>125.6425</v>
      </c>
      <c r="H121" s="135"/>
      <c r="I121" s="61" t="s">
        <v>13</v>
      </c>
      <c r="J121" s="86">
        <v>96.664385714285729</v>
      </c>
      <c r="K121" s="86">
        <v>95.179942635658904</v>
      </c>
      <c r="L121" s="86">
        <v>98.56346153846151</v>
      </c>
      <c r="M121" s="88">
        <v>122.86696428571429</v>
      </c>
      <c r="O121" s="128"/>
      <c r="P121" s="55" t="s">
        <v>13</v>
      </c>
      <c r="Q121" s="89">
        <v>97.578966206896538</v>
      </c>
      <c r="R121" s="89">
        <v>96.146552413793088</v>
      </c>
      <c r="S121" s="89">
        <v>98.746924603174548</v>
      </c>
      <c r="T121" s="91">
        <v>125.43442307692305</v>
      </c>
      <c r="V121" s="128"/>
      <c r="W121" s="67" t="s">
        <v>13</v>
      </c>
      <c r="X121" s="94">
        <v>98.053646875000013</v>
      </c>
      <c r="Y121" s="94">
        <v>96.939521212121193</v>
      </c>
      <c r="Z121" s="94">
        <v>99.844758064516114</v>
      </c>
      <c r="AA121" s="99">
        <v>125.12976190476191</v>
      </c>
    </row>
    <row r="122" spans="1:29" x14ac:dyDescent="0.35">
      <c r="A122" s="128"/>
      <c r="B122" s="64" t="s">
        <v>17</v>
      </c>
      <c r="C122" s="83">
        <v>95.992217924528305</v>
      </c>
      <c r="D122" s="83">
        <v>94.553125925925926</v>
      </c>
      <c r="E122" s="83">
        <v>100.23266129032257</v>
      </c>
      <c r="F122" s="85">
        <v>128.14249999999998</v>
      </c>
      <c r="H122" s="135"/>
      <c r="I122" s="61" t="s">
        <v>17</v>
      </c>
      <c r="J122" s="86">
        <v>96.580217322834642</v>
      </c>
      <c r="K122" s="86">
        <v>94.925097674418552</v>
      </c>
      <c r="L122" s="86">
        <v>100.41940789473678</v>
      </c>
      <c r="M122" s="88">
        <v>122.50096153846152</v>
      </c>
      <c r="O122" s="128"/>
      <c r="P122" s="55" t="s">
        <v>17</v>
      </c>
      <c r="Q122" s="89">
        <v>97.378939041095862</v>
      </c>
      <c r="R122" s="89">
        <v>95.927360839160883</v>
      </c>
      <c r="S122" s="89">
        <v>100.70211693548391</v>
      </c>
      <c r="T122" s="91">
        <v>124.32519230769229</v>
      </c>
      <c r="V122" s="128"/>
      <c r="W122" s="67" t="s">
        <v>17</v>
      </c>
      <c r="X122" s="113">
        <v>97.909923711340213</v>
      </c>
      <c r="Y122" s="94">
        <v>96.761238383838347</v>
      </c>
      <c r="Z122" s="94">
        <v>101.35815217391306</v>
      </c>
      <c r="AA122" s="99">
        <v>123.90113636363638</v>
      </c>
    </row>
    <row r="123" spans="1:29" x14ac:dyDescent="0.35">
      <c r="A123" s="128"/>
      <c r="B123" s="64" t="s">
        <v>18</v>
      </c>
      <c r="C123" s="83">
        <v>96.91957641509434</v>
      </c>
      <c r="D123" s="83">
        <v>95.991436111111071</v>
      </c>
      <c r="E123" s="83">
        <v>101.66487113402067</v>
      </c>
      <c r="F123" s="85">
        <v>128.41500000000002</v>
      </c>
      <c r="H123" s="135"/>
      <c r="I123" s="61" t="s">
        <v>18</v>
      </c>
      <c r="J123" s="86">
        <v>97.437107086614176</v>
      </c>
      <c r="K123" s="86">
        <v>95.457715625000034</v>
      </c>
      <c r="L123" s="86">
        <v>101.4561440677966</v>
      </c>
      <c r="M123" s="88">
        <v>124.9076923076923</v>
      </c>
      <c r="O123" s="128"/>
      <c r="P123" s="55" t="s">
        <v>18</v>
      </c>
      <c r="Q123" s="89">
        <v>98.352155862068983</v>
      </c>
      <c r="R123" s="89">
        <v>96.560053146853122</v>
      </c>
      <c r="S123" s="89">
        <v>101.52949218749993</v>
      </c>
      <c r="T123" s="91">
        <v>124.48476562499999</v>
      </c>
      <c r="V123" s="128"/>
      <c r="W123" s="67" t="s">
        <v>18</v>
      </c>
      <c r="X123" s="94">
        <v>98.816367010309264</v>
      </c>
      <c r="Y123" s="94">
        <v>97.401768686868692</v>
      </c>
      <c r="Z123" s="94">
        <v>103.16707894736835</v>
      </c>
      <c r="AA123" s="99">
        <v>122.36739130434782</v>
      </c>
    </row>
    <row r="124" spans="1:29" x14ac:dyDescent="0.35">
      <c r="A124" s="128"/>
      <c r="B124" s="64" t="s">
        <v>19</v>
      </c>
      <c r="C124" s="83">
        <v>102.41658750000001</v>
      </c>
      <c r="D124" s="83">
        <v>99.778005769230802</v>
      </c>
      <c r="E124" s="83">
        <v>104.4193421052632</v>
      </c>
      <c r="F124" s="85">
        <v>131.67500000000001</v>
      </c>
      <c r="H124" s="135"/>
      <c r="I124" s="61" t="s">
        <v>19</v>
      </c>
      <c r="J124" s="86">
        <v>102.72390952380951</v>
      </c>
      <c r="K124" s="86">
        <v>100.10990079999996</v>
      </c>
      <c r="L124" s="86">
        <v>104.47600427350434</v>
      </c>
      <c r="M124" s="88">
        <v>126.04017857142857</v>
      </c>
      <c r="O124" s="128"/>
      <c r="P124" s="55" t="s">
        <v>19</v>
      </c>
      <c r="Q124" s="89">
        <v>103.54435833333336</v>
      </c>
      <c r="R124" s="89">
        <v>101.16428642857146</v>
      </c>
      <c r="S124" s="89">
        <v>104.17819166666671</v>
      </c>
      <c r="T124" s="91">
        <v>127.40234375</v>
      </c>
      <c r="V124" s="128"/>
      <c r="W124" s="67" t="s">
        <v>19</v>
      </c>
      <c r="X124" s="94">
        <v>104.14847040816326</v>
      </c>
      <c r="Y124" s="94">
        <v>101.91977142857142</v>
      </c>
      <c r="Z124" s="94">
        <v>104.95811170212765</v>
      </c>
      <c r="AA124" s="99">
        <v>128.14687499999999</v>
      </c>
    </row>
    <row r="125" spans="1:29" x14ac:dyDescent="0.35">
      <c r="A125" s="128"/>
      <c r="B125" s="64" t="s">
        <v>20</v>
      </c>
      <c r="C125" s="84">
        <v>102.11439345794392</v>
      </c>
      <c r="D125" s="83">
        <v>100.05613301886794</v>
      </c>
      <c r="E125" s="83">
        <v>108.42421832061072</v>
      </c>
      <c r="F125" s="85">
        <v>132.44749999999999</v>
      </c>
      <c r="H125" s="135"/>
      <c r="I125" s="61" t="s">
        <v>20</v>
      </c>
      <c r="J125" s="87">
        <v>102.36759843749998</v>
      </c>
      <c r="K125" s="86">
        <v>100.25285511811026</v>
      </c>
      <c r="L125" s="86">
        <v>108.32113587786259</v>
      </c>
      <c r="M125" s="88">
        <v>128.28333333333333</v>
      </c>
      <c r="O125" s="128"/>
      <c r="P125" s="55" t="s">
        <v>20</v>
      </c>
      <c r="Q125" s="90">
        <v>103.16608911564624</v>
      </c>
      <c r="R125" s="89">
        <v>101.26989507042255</v>
      </c>
      <c r="S125" s="89">
        <v>108.5660445205479</v>
      </c>
      <c r="T125" s="91">
        <v>128.15357142857141</v>
      </c>
      <c r="V125" s="128"/>
      <c r="W125" s="67" t="s">
        <v>20</v>
      </c>
      <c r="X125" s="113">
        <v>103.70002653061225</v>
      </c>
      <c r="Y125" s="94">
        <v>102.12997551020409</v>
      </c>
      <c r="Z125" s="94">
        <v>109.58333333333336</v>
      </c>
      <c r="AA125" s="99">
        <v>125.31363636363636</v>
      </c>
    </row>
    <row r="126" spans="1:29" x14ac:dyDescent="0.35">
      <c r="A126" s="128"/>
      <c r="B126" s="64" t="s">
        <v>21</v>
      </c>
      <c r="C126" s="84">
        <v>104.41872079999996</v>
      </c>
      <c r="D126" s="83">
        <v>103.20022258064519</v>
      </c>
      <c r="E126" s="83">
        <v>109.75533980582514</v>
      </c>
      <c r="F126" s="85">
        <v>133.68437499999999</v>
      </c>
      <c r="H126" s="135"/>
      <c r="I126" s="61" t="s">
        <v>21</v>
      </c>
      <c r="J126" s="87">
        <v>104.47948492063495</v>
      </c>
      <c r="K126" s="86">
        <v>103.26609206349205</v>
      </c>
      <c r="L126" s="86">
        <v>109.97439024390252</v>
      </c>
      <c r="M126" s="88">
        <v>131.53863636363636</v>
      </c>
      <c r="O126" s="128"/>
      <c r="P126" s="55" t="s">
        <v>21</v>
      </c>
      <c r="Q126" s="90">
        <v>105.35340347222217</v>
      </c>
      <c r="R126" s="89">
        <v>103.60733999999997</v>
      </c>
      <c r="S126" s="89">
        <v>111.36521739130428</v>
      </c>
      <c r="T126" s="91">
        <v>128.9022727272727</v>
      </c>
      <c r="V126" s="128"/>
      <c r="W126" s="67" t="s">
        <v>21</v>
      </c>
      <c r="X126" s="113">
        <v>105.84250102040818</v>
      </c>
      <c r="Y126" s="94">
        <v>104.37732244897957</v>
      </c>
      <c r="Z126" s="94">
        <v>112.37821782178221</v>
      </c>
      <c r="AA126" s="99">
        <v>127.08035714285714</v>
      </c>
    </row>
    <row r="127" spans="1:29" x14ac:dyDescent="0.35">
      <c r="A127" s="128"/>
      <c r="B127" s="64" t="s">
        <v>22</v>
      </c>
      <c r="C127" s="84">
        <v>102.98109906542052</v>
      </c>
      <c r="D127" s="83">
        <v>102.39070849056603</v>
      </c>
      <c r="E127" s="83">
        <v>104.40302419354836</v>
      </c>
      <c r="F127" s="85">
        <v>137.42708333333334</v>
      </c>
      <c r="H127" s="135"/>
      <c r="I127" s="61" t="s">
        <v>22</v>
      </c>
      <c r="J127" s="87">
        <v>103.05929765625</v>
      </c>
      <c r="K127" s="86">
        <v>102.53840629921262</v>
      </c>
      <c r="L127" s="86">
        <v>104.44824380165296</v>
      </c>
      <c r="M127" s="88">
        <v>131.70681818181819</v>
      </c>
      <c r="O127" s="128"/>
      <c r="P127" s="55" t="s">
        <v>22</v>
      </c>
      <c r="Q127" s="90">
        <v>103.90911632653064</v>
      </c>
      <c r="R127" s="89">
        <v>103.67310833333336</v>
      </c>
      <c r="S127" s="89">
        <v>105.94342391304347</v>
      </c>
      <c r="T127" s="91">
        <v>129.56436567164178</v>
      </c>
      <c r="V127" s="128"/>
      <c r="W127" s="67" t="s">
        <v>22</v>
      </c>
      <c r="X127" s="113">
        <v>104.14012475247524</v>
      </c>
      <c r="Y127" s="94">
        <v>104.13170891089106</v>
      </c>
      <c r="Z127" s="94">
        <v>108.41441326530617</v>
      </c>
      <c r="AA127" s="99">
        <v>127.93812499999999</v>
      </c>
    </row>
    <row r="128" spans="1:29" x14ac:dyDescent="0.35">
      <c r="A128" s="128"/>
      <c r="B128" s="64" t="s">
        <v>23</v>
      </c>
      <c r="C128" s="84">
        <v>104.61596535433071</v>
      </c>
      <c r="D128" s="83">
        <v>104.99367142857146</v>
      </c>
      <c r="E128" s="83">
        <v>107.82134433962267</v>
      </c>
      <c r="F128" s="85">
        <v>135.22499999999999</v>
      </c>
      <c r="H128" s="135"/>
      <c r="I128" s="61" t="s">
        <v>23</v>
      </c>
      <c r="J128" s="87">
        <v>104.71994218750001</v>
      </c>
      <c r="K128" s="86">
        <v>105.07257890625</v>
      </c>
      <c r="L128" s="86">
        <v>107.9059055118111</v>
      </c>
      <c r="M128" s="88">
        <v>133.01363636363638</v>
      </c>
      <c r="O128" s="128"/>
      <c r="P128" s="55" t="s">
        <v>23</v>
      </c>
      <c r="Q128" s="90">
        <v>105.76320273972604</v>
      </c>
      <c r="R128" s="89">
        <v>106.41183741496599</v>
      </c>
      <c r="S128" s="89">
        <v>108.2179929577465</v>
      </c>
      <c r="T128" s="91">
        <v>128.17324218750002</v>
      </c>
      <c r="V128" s="128"/>
      <c r="W128" s="67" t="s">
        <v>23</v>
      </c>
      <c r="X128" s="113">
        <v>106.2476030612245</v>
      </c>
      <c r="Y128" s="94">
        <v>107.10893663366338</v>
      </c>
      <c r="Z128" s="94">
        <v>111.65791284403676</v>
      </c>
      <c r="AA128" s="99">
        <v>128.60249999999999</v>
      </c>
    </row>
    <row r="129" spans="1:27" x14ac:dyDescent="0.35">
      <c r="A129" s="128"/>
      <c r="B129" s="65" t="s">
        <v>24</v>
      </c>
      <c r="C129" s="105">
        <v>103.80901869158878</v>
      </c>
      <c r="D129" s="95">
        <v>104.4590476190476</v>
      </c>
      <c r="E129" s="95">
        <v>65.093303571428606</v>
      </c>
      <c r="F129" s="96">
        <v>141.95750000000001</v>
      </c>
      <c r="H129" s="136"/>
      <c r="I129" s="62" t="s">
        <v>24</v>
      </c>
      <c r="J129" s="86">
        <v>103.93532442748092</v>
      </c>
      <c r="K129" s="86">
        <v>104.56386718750002</v>
      </c>
      <c r="L129" s="86">
        <v>65.320023148148138</v>
      </c>
      <c r="M129" s="98">
        <v>131.55568181818182</v>
      </c>
      <c r="O129" s="128"/>
      <c r="P129" s="42" t="s">
        <v>24</v>
      </c>
      <c r="Q129" s="107">
        <v>104.95069727891155</v>
      </c>
      <c r="R129" s="92">
        <v>105.92939655172414</v>
      </c>
      <c r="S129" s="92">
        <v>66.173020833333396</v>
      </c>
      <c r="T129" s="93">
        <v>128.56136363636364</v>
      </c>
      <c r="V129" s="128"/>
      <c r="W129" s="68" t="s">
        <v>24</v>
      </c>
      <c r="X129" s="114">
        <v>105.87121299999998</v>
      </c>
      <c r="Y129" s="100">
        <v>106.98836633663367</v>
      </c>
      <c r="Z129" s="100">
        <v>68.896978021978029</v>
      </c>
      <c r="AA129" s="101">
        <v>128.50059523809523</v>
      </c>
    </row>
    <row r="130" spans="1:27" x14ac:dyDescent="0.35">
      <c r="A130" s="133" t="s">
        <v>25</v>
      </c>
      <c r="B130" s="109" t="s">
        <v>14</v>
      </c>
      <c r="C130" s="102">
        <v>64.12272935779815</v>
      </c>
      <c r="D130" s="81">
        <v>63.978504672897181</v>
      </c>
      <c r="E130" s="81">
        <v>67.809848484848501</v>
      </c>
      <c r="F130" s="85">
        <v>96.439583333333346</v>
      </c>
      <c r="H130" s="134" t="s">
        <v>25</v>
      </c>
      <c r="I130" s="35" t="s">
        <v>14</v>
      </c>
      <c r="J130" s="103">
        <v>63.87182330827067</v>
      </c>
      <c r="K130" s="79">
        <v>63.757945736434117</v>
      </c>
      <c r="L130" s="79">
        <v>67.922540983606581</v>
      </c>
      <c r="M130" s="88">
        <v>94.126388888888897</v>
      </c>
      <c r="O130" s="134" t="s">
        <v>25</v>
      </c>
      <c r="P130" s="40" t="s">
        <v>14</v>
      </c>
      <c r="Q130" s="104">
        <v>64.95010135135135</v>
      </c>
      <c r="R130" s="77">
        <v>65.30667808219178</v>
      </c>
      <c r="S130" s="77">
        <v>68.276081203007521</v>
      </c>
      <c r="T130" s="91">
        <v>87.589365671641801</v>
      </c>
      <c r="V130" s="134" t="s">
        <v>25</v>
      </c>
      <c r="W130" s="66" t="s">
        <v>14</v>
      </c>
      <c r="X130" s="115">
        <v>66.070260396039629</v>
      </c>
      <c r="Y130" s="75">
        <v>66.3362745098039</v>
      </c>
      <c r="Z130" s="75">
        <v>69.383018867924491</v>
      </c>
      <c r="AA130" s="99">
        <v>89.242500000000007</v>
      </c>
    </row>
    <row r="131" spans="1:27" x14ac:dyDescent="0.35">
      <c r="A131" s="128"/>
      <c r="B131" s="64" t="s">
        <v>15</v>
      </c>
      <c r="C131" s="84">
        <v>66.010208333333338</v>
      </c>
      <c r="D131" s="83">
        <v>64.293692660550462</v>
      </c>
      <c r="E131" s="83">
        <v>77.143359374999974</v>
      </c>
      <c r="F131" s="85">
        <v>98.502499999999998</v>
      </c>
      <c r="H131" s="135"/>
      <c r="I131" s="36" t="s">
        <v>15</v>
      </c>
      <c r="J131" s="87">
        <v>65.824640151515155</v>
      </c>
      <c r="K131" s="86">
        <v>63.963281249999994</v>
      </c>
      <c r="L131" s="86">
        <v>77.415783898305079</v>
      </c>
      <c r="M131" s="88">
        <v>94.161249999999995</v>
      </c>
      <c r="O131" s="135"/>
      <c r="P131" s="41" t="s">
        <v>15</v>
      </c>
      <c r="Q131" s="90">
        <v>67.037942176870729</v>
      </c>
      <c r="R131" s="89">
        <v>65.537155172413804</v>
      </c>
      <c r="S131" s="89">
        <v>77.959903846153878</v>
      </c>
      <c r="T131" s="91">
        <v>90.827620967741908</v>
      </c>
      <c r="V131" s="135"/>
      <c r="W131" s="67" t="s">
        <v>15</v>
      </c>
      <c r="X131" s="94">
        <v>68.024774999999991</v>
      </c>
      <c r="Y131" s="94">
        <v>66.577103960396045</v>
      </c>
      <c r="Z131" s="94">
        <v>78.911509900990069</v>
      </c>
      <c r="AA131" s="99">
        <v>89.742763157894728</v>
      </c>
    </row>
    <row r="132" spans="1:27" x14ac:dyDescent="0.35">
      <c r="A132" s="128"/>
      <c r="B132" s="64" t="s">
        <v>16</v>
      </c>
      <c r="C132" s="83">
        <v>68.824182692307687</v>
      </c>
      <c r="D132" s="83">
        <v>65.824761904761885</v>
      </c>
      <c r="E132" s="83">
        <v>85.03766666666661</v>
      </c>
      <c r="F132" s="85">
        <v>101.7325</v>
      </c>
      <c r="H132" s="135"/>
      <c r="I132" s="36" t="s">
        <v>16</v>
      </c>
      <c r="J132" s="87">
        <v>68.532539062499993</v>
      </c>
      <c r="K132" s="86">
        <v>65.470866935483883</v>
      </c>
      <c r="L132" s="86">
        <v>85.811710526315835</v>
      </c>
      <c r="M132" s="88">
        <v>93.903409090909093</v>
      </c>
      <c r="O132" s="135"/>
      <c r="P132" s="41" t="s">
        <v>16</v>
      </c>
      <c r="Q132" s="90">
        <v>69.651066433566413</v>
      </c>
      <c r="R132" s="89">
        <v>66.929982517482514</v>
      </c>
      <c r="S132" s="89">
        <v>85.924759615384602</v>
      </c>
      <c r="T132" s="91">
        <v>92.763911290322568</v>
      </c>
      <c r="V132" s="135"/>
      <c r="W132" s="67" t="s">
        <v>16</v>
      </c>
      <c r="X132" s="94">
        <v>70.84611979166668</v>
      </c>
      <c r="Y132" s="94">
        <v>68.141623711340202</v>
      </c>
      <c r="Z132" s="94">
        <v>86.183132530120432</v>
      </c>
      <c r="AA132" s="99">
        <v>90.84375</v>
      </c>
    </row>
    <row r="133" spans="1:27" x14ac:dyDescent="0.35">
      <c r="A133" s="128"/>
      <c r="B133" s="64" t="s">
        <v>13</v>
      </c>
      <c r="C133" s="83">
        <v>72.52089622641509</v>
      </c>
      <c r="D133" s="83">
        <v>68.789836448598123</v>
      </c>
      <c r="E133" s="83">
        <v>79.33</v>
      </c>
      <c r="F133" s="85">
        <v>99.61</v>
      </c>
      <c r="H133" s="135"/>
      <c r="I133" s="61" t="s">
        <v>13</v>
      </c>
      <c r="J133" s="86">
        <v>72.801927480916021</v>
      </c>
      <c r="K133" s="86">
        <v>68.997539370078741</v>
      </c>
      <c r="L133" s="86">
        <v>79.760000000000005</v>
      </c>
      <c r="M133" s="88">
        <v>93.69</v>
      </c>
      <c r="O133" s="135"/>
      <c r="P133" s="55" t="s">
        <v>13</v>
      </c>
      <c r="Q133" s="89">
        <v>73.829640410958902</v>
      </c>
      <c r="R133" s="89">
        <v>70.373630136986293</v>
      </c>
      <c r="S133" s="89">
        <v>79.72</v>
      </c>
      <c r="T133" s="91">
        <v>91.13</v>
      </c>
      <c r="V133" s="135"/>
      <c r="W133" s="67" t="s">
        <v>13</v>
      </c>
      <c r="X133" s="94">
        <v>75.129217171717187</v>
      </c>
      <c r="Y133" s="94">
        <v>71.791375000000002</v>
      </c>
      <c r="Z133" s="94">
        <v>80.14</v>
      </c>
      <c r="AA133" s="99">
        <v>89.77</v>
      </c>
    </row>
    <row r="134" spans="1:27" x14ac:dyDescent="0.35">
      <c r="A134" s="128"/>
      <c r="B134" s="64" t="s">
        <v>17</v>
      </c>
      <c r="C134" s="83">
        <v>78.12</v>
      </c>
      <c r="D134" s="83">
        <v>73.349999999999994</v>
      </c>
      <c r="E134" s="83">
        <v>72.49026785714284</v>
      </c>
      <c r="F134" s="85">
        <v>101.471875</v>
      </c>
      <c r="H134" s="135"/>
      <c r="I134" s="61" t="s">
        <v>17</v>
      </c>
      <c r="J134" s="86">
        <v>78.42</v>
      </c>
      <c r="K134" s="86">
        <v>73.709999999999994</v>
      </c>
      <c r="L134" s="86">
        <v>72.595280373831713</v>
      </c>
      <c r="M134" s="88">
        <v>95.694444444444443</v>
      </c>
      <c r="O134" s="135"/>
      <c r="P134" s="55" t="s">
        <v>17</v>
      </c>
      <c r="Q134" s="89">
        <v>79.62</v>
      </c>
      <c r="R134" s="89">
        <v>74.95</v>
      </c>
      <c r="S134" s="89">
        <v>73.198686440677946</v>
      </c>
      <c r="T134" s="91">
        <v>89.729353448275859</v>
      </c>
      <c r="V134" s="135"/>
      <c r="W134" s="67" t="s">
        <v>17</v>
      </c>
      <c r="X134" s="113">
        <v>79.97</v>
      </c>
      <c r="Y134" s="94">
        <v>75.959999999999994</v>
      </c>
      <c r="Z134" s="94">
        <v>77.20465517241378</v>
      </c>
      <c r="AA134" s="99">
        <v>88.746052631578962</v>
      </c>
    </row>
    <row r="135" spans="1:27" x14ac:dyDescent="0.35">
      <c r="A135" s="128"/>
      <c r="B135" s="64" t="s">
        <v>18</v>
      </c>
      <c r="C135" s="83">
        <v>83.412379807692275</v>
      </c>
      <c r="D135" s="83">
        <v>75.485532407407405</v>
      </c>
      <c r="E135" s="83">
        <v>86.403465217391343</v>
      </c>
      <c r="F135" s="85">
        <v>101.985</v>
      </c>
      <c r="H135" s="135"/>
      <c r="I135" s="61" t="s">
        <v>18</v>
      </c>
      <c r="J135" s="86">
        <v>83.247771317829447</v>
      </c>
      <c r="K135" s="86">
        <v>75.3173828125</v>
      </c>
      <c r="L135" s="86">
        <v>86.744635398230173</v>
      </c>
      <c r="M135" s="88">
        <v>98.138541666666683</v>
      </c>
      <c r="O135" s="135"/>
      <c r="P135" s="55" t="s">
        <v>18</v>
      </c>
      <c r="Q135" s="89">
        <v>84.524400684931493</v>
      </c>
      <c r="R135" s="89">
        <v>76.648458904109603</v>
      </c>
      <c r="S135" s="89">
        <v>86.853100000000026</v>
      </c>
      <c r="T135" s="91">
        <v>93.242641935483846</v>
      </c>
      <c r="V135" s="135"/>
      <c r="W135" s="67" t="s">
        <v>18</v>
      </c>
      <c r="X135" s="94">
        <v>85.567091836734704</v>
      </c>
      <c r="Y135" s="94">
        <v>78.361499999999992</v>
      </c>
      <c r="Z135" s="94">
        <v>90.446943478260877</v>
      </c>
      <c r="AA135" s="99">
        <v>96.099342105263162</v>
      </c>
    </row>
    <row r="136" spans="1:27" x14ac:dyDescent="0.35">
      <c r="A136" s="128"/>
      <c r="B136" s="64" t="s">
        <v>19</v>
      </c>
      <c r="C136" s="83">
        <v>89.936828703703682</v>
      </c>
      <c r="D136" s="83">
        <v>78.406159090909085</v>
      </c>
      <c r="E136" s="83">
        <v>97.9</v>
      </c>
      <c r="F136" s="85">
        <v>105.63</v>
      </c>
      <c r="H136" s="135"/>
      <c r="I136" s="61" t="s">
        <v>19</v>
      </c>
      <c r="J136" s="86">
        <v>89.882310606060614</v>
      </c>
      <c r="K136" s="86">
        <v>78.646269230769235</v>
      </c>
      <c r="L136" s="86">
        <v>98.12</v>
      </c>
      <c r="M136" s="88">
        <v>105.63</v>
      </c>
      <c r="O136" s="135"/>
      <c r="P136" s="55" t="s">
        <v>19</v>
      </c>
      <c r="Q136" s="89">
        <v>91.521912751677817</v>
      </c>
      <c r="R136" s="89">
        <v>80.470479452054761</v>
      </c>
      <c r="S136" s="89">
        <v>98.19</v>
      </c>
      <c r="T136" s="91">
        <v>97.5</v>
      </c>
      <c r="V136" s="135"/>
      <c r="W136" s="67" t="s">
        <v>19</v>
      </c>
      <c r="X136" s="94">
        <v>92.944084158415819</v>
      </c>
      <c r="Y136" s="94">
        <v>82.039852941176463</v>
      </c>
      <c r="Z136" s="94">
        <v>99.71</v>
      </c>
      <c r="AA136" s="99">
        <v>101.44</v>
      </c>
    </row>
    <row r="137" spans="1:27" x14ac:dyDescent="0.35">
      <c r="A137" s="128"/>
      <c r="B137" s="64" t="s">
        <v>20</v>
      </c>
      <c r="C137" s="84">
        <v>88.48</v>
      </c>
      <c r="D137" s="83">
        <v>78.06</v>
      </c>
      <c r="E137" s="83">
        <v>103.36</v>
      </c>
      <c r="F137" s="85">
        <v>100.75</v>
      </c>
      <c r="H137" s="135"/>
      <c r="I137" s="61" t="s">
        <v>20</v>
      </c>
      <c r="J137" s="87">
        <v>88.86</v>
      </c>
      <c r="K137" s="86">
        <v>78.180000000000007</v>
      </c>
      <c r="L137" s="86">
        <v>103.44</v>
      </c>
      <c r="M137" s="88">
        <v>106.33</v>
      </c>
      <c r="O137" s="135"/>
      <c r="P137" s="55" t="s">
        <v>20</v>
      </c>
      <c r="Q137" s="90">
        <v>90.44</v>
      </c>
      <c r="R137" s="89">
        <v>79.94</v>
      </c>
      <c r="S137" s="89">
        <v>104.54</v>
      </c>
      <c r="T137" s="91">
        <v>103.78</v>
      </c>
      <c r="V137" s="135"/>
      <c r="W137" s="67" t="s">
        <v>20</v>
      </c>
      <c r="X137" s="113">
        <v>91.17</v>
      </c>
      <c r="Y137" s="94">
        <v>81.38</v>
      </c>
      <c r="Z137" s="94">
        <v>106.46</v>
      </c>
      <c r="AA137" s="99">
        <v>108.23</v>
      </c>
    </row>
    <row r="138" spans="1:27" x14ac:dyDescent="0.35">
      <c r="A138" s="128"/>
      <c r="B138" s="64" t="s">
        <v>21</v>
      </c>
      <c r="C138" s="84">
        <v>97.83</v>
      </c>
      <c r="D138" s="83">
        <v>85.25</v>
      </c>
      <c r="E138" s="83">
        <v>96.421839080459733</v>
      </c>
      <c r="F138" s="85">
        <v>105.38437500000001</v>
      </c>
      <c r="H138" s="135"/>
      <c r="I138" s="61" t="s">
        <v>21</v>
      </c>
      <c r="J138" s="87">
        <v>98.08</v>
      </c>
      <c r="K138" s="86">
        <v>85.35</v>
      </c>
      <c r="L138" s="86">
        <v>96.791592920353963</v>
      </c>
      <c r="M138" s="88">
        <v>106.84431818181817</v>
      </c>
      <c r="O138" s="135"/>
      <c r="P138" s="55" t="s">
        <v>21</v>
      </c>
      <c r="Q138" s="90">
        <v>99.27</v>
      </c>
      <c r="R138" s="89">
        <v>86.86</v>
      </c>
      <c r="S138" s="89">
        <v>97.70332661290314</v>
      </c>
      <c r="T138" s="91">
        <v>103.41875</v>
      </c>
      <c r="V138" s="135"/>
      <c r="W138" s="67" t="s">
        <v>21</v>
      </c>
      <c r="X138" s="113">
        <v>100.55</v>
      </c>
      <c r="Y138" s="94">
        <v>88.46</v>
      </c>
      <c r="Z138" s="94">
        <v>99.294489247311859</v>
      </c>
      <c r="AA138" s="99">
        <v>110.10972222222222</v>
      </c>
    </row>
    <row r="139" spans="1:27" x14ac:dyDescent="0.35">
      <c r="A139" s="128"/>
      <c r="B139" s="64" t="s">
        <v>22</v>
      </c>
      <c r="C139" s="84">
        <v>89.73729166666665</v>
      </c>
      <c r="D139" s="83">
        <v>82.50474336283186</v>
      </c>
      <c r="E139" s="83">
        <v>90.903668478260798</v>
      </c>
      <c r="F139" s="85">
        <v>103.25</v>
      </c>
      <c r="H139" s="135"/>
      <c r="I139" s="61" t="s">
        <v>22</v>
      </c>
      <c r="J139" s="87">
        <v>89.695152671755736</v>
      </c>
      <c r="K139" s="86">
        <v>81.84267407407404</v>
      </c>
      <c r="L139" s="86">
        <v>90.70491452991449</v>
      </c>
      <c r="M139" s="88">
        <v>105.27499999999999</v>
      </c>
      <c r="O139" s="135"/>
      <c r="P139" s="55" t="s">
        <v>22</v>
      </c>
      <c r="Q139" s="90">
        <v>91.156438356164401</v>
      </c>
      <c r="R139" s="89">
        <v>83.638085034013613</v>
      </c>
      <c r="S139" s="89">
        <v>91.578543307086576</v>
      </c>
      <c r="T139" s="91">
        <v>103.81328125000002</v>
      </c>
      <c r="V139" s="135"/>
      <c r="W139" s="67" t="s">
        <v>22</v>
      </c>
      <c r="X139" s="113">
        <v>92.511176470588225</v>
      </c>
      <c r="Y139" s="94">
        <v>85.25968224299065</v>
      </c>
      <c r="Z139" s="94">
        <v>100.17346938775511</v>
      </c>
      <c r="AA139" s="99">
        <v>114.07638888888889</v>
      </c>
    </row>
    <row r="140" spans="1:27" x14ac:dyDescent="0.35">
      <c r="A140" s="128"/>
      <c r="B140" s="64" t="s">
        <v>23</v>
      </c>
      <c r="C140" s="84">
        <v>88.893981481481475</v>
      </c>
      <c r="D140" s="83">
        <v>80.660600877192991</v>
      </c>
      <c r="E140" s="83">
        <v>94.77040229885057</v>
      </c>
      <c r="F140" s="85">
        <v>105.91562500000001</v>
      </c>
      <c r="H140" s="135"/>
      <c r="I140" s="61" t="s">
        <v>23</v>
      </c>
      <c r="J140" s="87">
        <v>88.643560606060603</v>
      </c>
      <c r="K140" s="86">
        <v>79.94376666666669</v>
      </c>
      <c r="L140" s="86">
        <v>95.192272727272695</v>
      </c>
      <c r="M140" s="88">
        <v>109.625</v>
      </c>
      <c r="O140" s="135"/>
      <c r="P140" s="55" t="s">
        <v>23</v>
      </c>
      <c r="Q140" s="90">
        <v>89.703293918918902</v>
      </c>
      <c r="R140" s="89">
        <v>81.82134121621624</v>
      </c>
      <c r="S140" s="89">
        <v>97.970247933884266</v>
      </c>
      <c r="T140" s="91">
        <v>107.80942622950818</v>
      </c>
      <c r="V140" s="135"/>
      <c r="W140" s="67" t="s">
        <v>23</v>
      </c>
      <c r="X140" s="113">
        <v>92.165655339805824</v>
      </c>
      <c r="Y140" s="94">
        <v>84.018186915887838</v>
      </c>
      <c r="Z140" s="94">
        <v>103.32206632653059</v>
      </c>
      <c r="AA140" s="99">
        <v>115.84934210526315</v>
      </c>
    </row>
    <row r="141" spans="1:27" x14ac:dyDescent="0.35">
      <c r="A141" s="128"/>
      <c r="B141" s="65" t="s">
        <v>24</v>
      </c>
      <c r="C141" s="105">
        <v>91.190227272727284</v>
      </c>
      <c r="D141" s="95">
        <v>82.848780172413782</v>
      </c>
      <c r="E141" s="95">
        <v>97.620295698924608</v>
      </c>
      <c r="F141" s="96">
        <v>107.83333333333333</v>
      </c>
      <c r="H141" s="136"/>
      <c r="I141" s="62" t="s">
        <v>24</v>
      </c>
      <c r="J141" s="86">
        <v>91.41080827067664</v>
      </c>
      <c r="K141" s="86">
        <v>82.725062500000007</v>
      </c>
      <c r="L141" s="86">
        <v>97.310743801652876</v>
      </c>
      <c r="M141" s="98">
        <v>111.69204545454546</v>
      </c>
      <c r="O141" s="136"/>
      <c r="P141" s="42" t="s">
        <v>24</v>
      </c>
      <c r="Q141" s="107">
        <v>92.424058219178022</v>
      </c>
      <c r="R141" s="92">
        <v>84.574717687074809</v>
      </c>
      <c r="S141" s="92">
        <v>98.244476744185988</v>
      </c>
      <c r="T141" s="93">
        <v>107.97000000000003</v>
      </c>
      <c r="V141" s="136"/>
      <c r="W141" s="68" t="s">
        <v>24</v>
      </c>
      <c r="X141" s="114">
        <v>95.668333333333322</v>
      </c>
      <c r="Y141" s="100">
        <v>87.290100917431175</v>
      </c>
      <c r="Z141" s="100">
        <v>99.729166666666671</v>
      </c>
      <c r="AA141" s="101">
        <v>118.79671052631578</v>
      </c>
    </row>
    <row r="142" spans="1:27" x14ac:dyDescent="0.35">
      <c r="A142" s="133" t="s">
        <v>44</v>
      </c>
      <c r="B142" s="109" t="s">
        <v>14</v>
      </c>
      <c r="C142" s="102">
        <v>94.757986111111094</v>
      </c>
      <c r="D142" s="81">
        <v>84.164068376068329</v>
      </c>
      <c r="E142" s="81">
        <v>101.93</v>
      </c>
      <c r="F142" s="85">
        <v>115.02</v>
      </c>
      <c r="H142" s="134" t="s">
        <v>44</v>
      </c>
      <c r="I142" s="35" t="s">
        <v>14</v>
      </c>
      <c r="J142" s="103">
        <v>94.740056818181813</v>
      </c>
      <c r="K142" s="79">
        <v>83.662923913043457</v>
      </c>
      <c r="L142" s="79">
        <v>102.08</v>
      </c>
      <c r="M142" s="88">
        <v>113.91</v>
      </c>
      <c r="O142" s="134" t="s">
        <v>44</v>
      </c>
      <c r="P142" s="40" t="s">
        <v>14</v>
      </c>
      <c r="Q142" s="104">
        <v>95.918407534246583</v>
      </c>
      <c r="R142" s="77">
        <v>85.631348993288555</v>
      </c>
      <c r="S142" s="77">
        <v>103.05</v>
      </c>
      <c r="T142" s="91">
        <v>113.53</v>
      </c>
      <c r="V142" s="134" t="s">
        <v>44</v>
      </c>
      <c r="W142" s="66" t="s">
        <v>14</v>
      </c>
      <c r="X142" s="115">
        <v>98.577023809523823</v>
      </c>
      <c r="Y142" s="75">
        <v>88.041855855855857</v>
      </c>
      <c r="Z142" s="75">
        <v>104.24</v>
      </c>
      <c r="AA142" s="99">
        <v>121.26</v>
      </c>
    </row>
    <row r="143" spans="1:27" x14ac:dyDescent="0.35">
      <c r="A143" s="128"/>
      <c r="B143" s="64" t="s">
        <v>15</v>
      </c>
      <c r="C143" s="84">
        <v>90.18</v>
      </c>
      <c r="D143" s="83">
        <v>82.22</v>
      </c>
      <c r="E143" s="83">
        <v>93.07</v>
      </c>
      <c r="F143" s="85">
        <v>111.22</v>
      </c>
      <c r="H143" s="135"/>
      <c r="I143" s="36" t="s">
        <v>15</v>
      </c>
      <c r="J143" s="87">
        <v>89.96</v>
      </c>
      <c r="K143" s="86">
        <v>81.459999999999994</v>
      </c>
      <c r="L143" s="86">
        <v>93.02</v>
      </c>
      <c r="M143" s="88">
        <v>109.8</v>
      </c>
      <c r="O143" s="135"/>
      <c r="P143" s="41" t="s">
        <v>15</v>
      </c>
      <c r="Q143" s="90">
        <v>90.78</v>
      </c>
      <c r="R143" s="89">
        <v>83.15</v>
      </c>
      <c r="S143" s="89">
        <v>93.22</v>
      </c>
      <c r="T143" s="91">
        <v>109.82</v>
      </c>
      <c r="V143" s="135"/>
      <c r="W143" s="67" t="s">
        <v>15</v>
      </c>
      <c r="X143" s="94">
        <v>92.87</v>
      </c>
      <c r="Y143" s="94">
        <v>85.44</v>
      </c>
      <c r="Z143" s="94">
        <v>94.82</v>
      </c>
      <c r="AA143" s="99">
        <v>118.11</v>
      </c>
    </row>
    <row r="144" spans="1:27" x14ac:dyDescent="0.35">
      <c r="A144" s="128"/>
      <c r="B144" s="64" t="s">
        <v>16</v>
      </c>
      <c r="C144" s="83">
        <v>87.25</v>
      </c>
      <c r="D144" s="83">
        <v>80.430000000000007</v>
      </c>
      <c r="E144" s="83">
        <v>84.73</v>
      </c>
      <c r="F144" s="85">
        <v>108.07</v>
      </c>
      <c r="H144" s="135"/>
      <c r="I144" s="36" t="s">
        <v>16</v>
      </c>
      <c r="J144" s="87">
        <v>87.29</v>
      </c>
      <c r="K144" s="86">
        <v>80.27</v>
      </c>
      <c r="L144" s="86">
        <v>84.67</v>
      </c>
      <c r="M144" s="88">
        <v>106.14</v>
      </c>
      <c r="O144" s="135"/>
      <c r="P144" s="41" t="s">
        <v>16</v>
      </c>
      <c r="Q144" s="90">
        <v>88.34</v>
      </c>
      <c r="R144" s="89">
        <v>82.06</v>
      </c>
      <c r="S144" s="89">
        <v>84.82</v>
      </c>
      <c r="T144" s="91">
        <v>105.55</v>
      </c>
      <c r="V144" s="135"/>
      <c r="W144" s="67" t="s">
        <v>16</v>
      </c>
      <c r="X144" s="94">
        <v>90.41</v>
      </c>
      <c r="Y144" s="94">
        <v>84.22</v>
      </c>
      <c r="Z144" s="94">
        <v>86.09</v>
      </c>
      <c r="AA144" s="99">
        <v>111.65</v>
      </c>
    </row>
    <row r="145" spans="1:27" x14ac:dyDescent="0.35">
      <c r="A145" s="128"/>
      <c r="B145" s="64" t="s">
        <v>13</v>
      </c>
      <c r="C145" s="83">
        <v>85.77</v>
      </c>
      <c r="D145" s="83">
        <v>80.099999999999994</v>
      </c>
      <c r="E145" s="83">
        <v>82.8</v>
      </c>
      <c r="F145" s="85">
        <v>112.65</v>
      </c>
      <c r="H145" s="135"/>
      <c r="I145" s="61" t="s">
        <v>13</v>
      </c>
      <c r="J145" s="86">
        <v>85.76</v>
      </c>
      <c r="K145" s="86">
        <v>79.91</v>
      </c>
      <c r="L145" s="86">
        <v>82.76</v>
      </c>
      <c r="M145" s="88">
        <v>110.71</v>
      </c>
      <c r="O145" s="135"/>
      <c r="P145" s="55" t="s">
        <v>13</v>
      </c>
      <c r="Q145" s="89">
        <v>87.2</v>
      </c>
      <c r="R145" s="89">
        <v>82.01</v>
      </c>
      <c r="S145" s="89">
        <v>82.75</v>
      </c>
      <c r="T145" s="91">
        <v>105.07</v>
      </c>
      <c r="V145" s="135"/>
      <c r="W145" s="67" t="s">
        <v>13</v>
      </c>
      <c r="X145" s="94">
        <v>89.07</v>
      </c>
      <c r="Y145" s="94">
        <v>84.04</v>
      </c>
      <c r="Z145" s="94">
        <v>84.32</v>
      </c>
      <c r="AA145" s="99">
        <v>114.01</v>
      </c>
    </row>
    <row r="146" spans="1:27" x14ac:dyDescent="0.35">
      <c r="A146" s="128"/>
      <c r="B146" s="64" t="s">
        <v>17</v>
      </c>
      <c r="C146" s="83">
        <v>87.37</v>
      </c>
      <c r="D146" s="83">
        <v>80.86</v>
      </c>
      <c r="E146" s="83">
        <v>81.014682539682568</v>
      </c>
      <c r="F146" s="85">
        <v>112.65357142857144</v>
      </c>
      <c r="H146" s="135"/>
      <c r="I146" s="61" t="s">
        <v>17</v>
      </c>
      <c r="J146" s="86">
        <v>87.31</v>
      </c>
      <c r="K146" s="86">
        <v>80.66</v>
      </c>
      <c r="L146" s="86">
        <v>81.019146825396788</v>
      </c>
      <c r="M146" s="88">
        <v>110.21590909090909</v>
      </c>
      <c r="O146" s="135"/>
      <c r="P146" s="55" t="s">
        <v>17</v>
      </c>
      <c r="Q146" s="89">
        <v>88.38</v>
      </c>
      <c r="R146" s="89">
        <v>82.48</v>
      </c>
      <c r="S146" s="89">
        <v>81.069351851851906</v>
      </c>
      <c r="T146" s="91">
        <v>102.68938679245284</v>
      </c>
      <c r="V146" s="135"/>
      <c r="W146" s="67" t="s">
        <v>17</v>
      </c>
      <c r="X146" s="113">
        <v>90.59</v>
      </c>
      <c r="Y146" s="94">
        <v>84.9</v>
      </c>
      <c r="Z146" s="94">
        <v>82.500480769230748</v>
      </c>
      <c r="AA146" s="99">
        <v>112.40592105263158</v>
      </c>
    </row>
    <row r="147" spans="1:27" x14ac:dyDescent="0.35">
      <c r="A147" s="128"/>
      <c r="B147" s="64" t="s">
        <v>18</v>
      </c>
      <c r="C147" s="83">
        <v>81.137118320610696</v>
      </c>
      <c r="D147" s="83">
        <v>77.897284444444452</v>
      </c>
      <c r="E147" s="83">
        <v>62.633234126984142</v>
      </c>
      <c r="F147" s="85">
        <v>95.456249999999997</v>
      </c>
      <c r="H147" s="135"/>
      <c r="I147" s="61" t="s">
        <v>18</v>
      </c>
      <c r="J147" s="86">
        <v>81.052022058823539</v>
      </c>
      <c r="K147" s="86">
        <v>77.662470289855079</v>
      </c>
      <c r="L147" s="86">
        <v>62.677066929133865</v>
      </c>
      <c r="M147" s="88">
        <v>96.913636363636385</v>
      </c>
      <c r="O147" s="135"/>
      <c r="P147" s="55" t="s">
        <v>18</v>
      </c>
      <c r="Q147" s="89">
        <v>82.188493377483439</v>
      </c>
      <c r="R147" s="89">
        <v>79.548151655629127</v>
      </c>
      <c r="S147" s="89">
        <v>62.954291044776149</v>
      </c>
      <c r="T147" s="91">
        <v>94.925245098039213</v>
      </c>
      <c r="V147" s="135"/>
      <c r="W147" s="67" t="s">
        <v>18</v>
      </c>
      <c r="X147" s="94">
        <v>84.375917431192661</v>
      </c>
      <c r="Y147" s="94">
        <v>82.206981578947364</v>
      </c>
      <c r="Z147" s="94">
        <v>67.950353773584879</v>
      </c>
      <c r="AA147" s="99">
        <v>101.29821428571429</v>
      </c>
    </row>
    <row r="148" spans="1:27" x14ac:dyDescent="0.35">
      <c r="A148" s="128"/>
      <c r="B148" s="64" t="s">
        <v>19</v>
      </c>
      <c r="C148" s="83">
        <v>80.547674418604629</v>
      </c>
      <c r="D148" s="83">
        <v>78.205846268656728</v>
      </c>
      <c r="E148" s="83">
        <v>74.552839534883731</v>
      </c>
      <c r="F148" s="85">
        <v>101.83437499999999</v>
      </c>
      <c r="H148" s="135"/>
      <c r="I148" s="61" t="s">
        <v>19</v>
      </c>
      <c r="J148" s="86">
        <v>80.358395522388037</v>
      </c>
      <c r="K148" s="86">
        <v>77.916238235294102</v>
      </c>
      <c r="L148" s="86">
        <v>74.658691338582628</v>
      </c>
      <c r="M148" s="88">
        <v>102.98409090909091</v>
      </c>
      <c r="O148" s="135"/>
      <c r="P148" s="55" t="s">
        <v>19</v>
      </c>
      <c r="Q148" s="89">
        <v>82.115976821192035</v>
      </c>
      <c r="R148" s="89">
        <v>80.289707947019878</v>
      </c>
      <c r="S148" s="89">
        <v>74.666851851851874</v>
      </c>
      <c r="T148" s="91">
        <v>99.007477777777765</v>
      </c>
      <c r="V148" s="135"/>
      <c r="W148" s="67" t="s">
        <v>19</v>
      </c>
      <c r="X148" s="94">
        <v>84.58983644859812</v>
      </c>
      <c r="Y148" s="94">
        <v>83.009449999999987</v>
      </c>
      <c r="Z148" s="94">
        <v>78.655777477477486</v>
      </c>
      <c r="AA148" s="99">
        <v>105.89404761904763</v>
      </c>
    </row>
    <row r="149" spans="1:27" x14ac:dyDescent="0.35">
      <c r="A149" s="128"/>
      <c r="B149" s="64" t="s">
        <v>20</v>
      </c>
      <c r="C149" s="84">
        <v>81.239728682170522</v>
      </c>
      <c r="D149" s="83">
        <v>78.580566417910433</v>
      </c>
      <c r="E149" s="83">
        <v>79.11738805970144</v>
      </c>
      <c r="F149" s="85">
        <v>103.70625</v>
      </c>
      <c r="H149" s="135"/>
      <c r="I149" s="61" t="s">
        <v>20</v>
      </c>
      <c r="J149" s="87">
        <v>81.154384328358219</v>
      </c>
      <c r="K149" s="86">
        <v>78.333241911764702</v>
      </c>
      <c r="L149" s="86">
        <v>79.293414179104445</v>
      </c>
      <c r="M149" s="88">
        <v>104.78068181818183</v>
      </c>
      <c r="O149" s="135"/>
      <c r="P149" s="55" t="s">
        <v>20</v>
      </c>
      <c r="Q149" s="90">
        <v>82.855463576158883</v>
      </c>
      <c r="R149" s="89">
        <v>80.81263749999998</v>
      </c>
      <c r="S149" s="89">
        <v>79.35408620689654</v>
      </c>
      <c r="T149" s="91">
        <v>100.85477678571429</v>
      </c>
      <c r="V149" s="135"/>
      <c r="W149" s="67" t="s">
        <v>20</v>
      </c>
      <c r="X149" s="113">
        <v>85.222780373831753</v>
      </c>
      <c r="Y149" s="94">
        <v>83.191369642857154</v>
      </c>
      <c r="Z149" s="94">
        <v>82.55439732142851</v>
      </c>
      <c r="AA149" s="99">
        <v>106.2825</v>
      </c>
    </row>
    <row r="150" spans="1:27" x14ac:dyDescent="0.35">
      <c r="A150" s="128"/>
      <c r="B150" s="64" t="s">
        <v>21</v>
      </c>
      <c r="C150" s="84">
        <v>78.9979007633588</v>
      </c>
      <c r="D150" s="83">
        <v>77.053094852941172</v>
      </c>
      <c r="E150" s="83">
        <v>75.12</v>
      </c>
      <c r="F150" s="85">
        <v>102.05</v>
      </c>
      <c r="H150" s="135"/>
      <c r="I150" s="61" t="s">
        <v>21</v>
      </c>
      <c r="J150" s="87">
        <v>78.8820652173913</v>
      </c>
      <c r="K150" s="86">
        <v>76.786310000000014</v>
      </c>
      <c r="L150" s="86">
        <v>75.23</v>
      </c>
      <c r="M150" s="88">
        <v>103.94625000000001</v>
      </c>
      <c r="O150" s="135"/>
      <c r="P150" s="55" t="s">
        <v>21</v>
      </c>
      <c r="Q150" s="90">
        <v>80.506370967741944</v>
      </c>
      <c r="R150" s="89">
        <v>79.382796129032258</v>
      </c>
      <c r="S150" s="89">
        <v>76.010000000000005</v>
      </c>
      <c r="T150" s="91">
        <v>97.944396551724125</v>
      </c>
      <c r="V150" s="135"/>
      <c r="W150" s="67" t="s">
        <v>21</v>
      </c>
      <c r="X150" s="113">
        <v>83.222663551401837</v>
      </c>
      <c r="Y150" s="94">
        <v>82.201414285714279</v>
      </c>
      <c r="Z150" s="94">
        <v>79.510000000000005</v>
      </c>
      <c r="AA150" s="99">
        <v>107.13312500000002</v>
      </c>
    </row>
    <row r="151" spans="1:27" x14ac:dyDescent="0.35">
      <c r="A151" s="128"/>
      <c r="B151" s="64" t="s">
        <v>22</v>
      </c>
      <c r="C151" s="84">
        <v>78.0297480620155</v>
      </c>
      <c r="D151" s="83">
        <v>76.877674626865684</v>
      </c>
      <c r="E151" s="83">
        <v>78.81</v>
      </c>
      <c r="F151" s="85">
        <v>104.02499999999999</v>
      </c>
      <c r="H151" s="135"/>
      <c r="I151" s="61" t="s">
        <v>22</v>
      </c>
      <c r="J151" s="87">
        <v>77.958611111111097</v>
      </c>
      <c r="K151" s="86">
        <v>76.56183623188403</v>
      </c>
      <c r="L151" s="86">
        <v>78.97</v>
      </c>
      <c r="M151" s="88">
        <v>104.80454545454545</v>
      </c>
      <c r="O151" s="135"/>
      <c r="P151" s="55" t="s">
        <v>22</v>
      </c>
      <c r="Q151" s="90">
        <v>79.807781456953606</v>
      </c>
      <c r="R151" s="89">
        <v>79.309512499999997</v>
      </c>
      <c r="S151" s="89">
        <v>80.41</v>
      </c>
      <c r="T151" s="91">
        <v>100.85229591836735</v>
      </c>
      <c r="V151" s="135"/>
      <c r="W151" s="67" t="s">
        <v>22</v>
      </c>
      <c r="X151" s="113">
        <v>82.418928571428566</v>
      </c>
      <c r="Y151" s="94">
        <v>82.125076363636367</v>
      </c>
      <c r="Z151" s="94">
        <v>87.29</v>
      </c>
      <c r="AA151" s="99">
        <v>107.14687499999999</v>
      </c>
    </row>
    <row r="152" spans="1:27" x14ac:dyDescent="0.35">
      <c r="A152" s="128"/>
      <c r="B152" s="64" t="s">
        <v>23</v>
      </c>
      <c r="C152" s="84">
        <v>81.845416666666637</v>
      </c>
      <c r="D152" s="83">
        <v>78.360743801652902</v>
      </c>
      <c r="E152" s="83">
        <v>84.837099999999936</v>
      </c>
      <c r="F152" s="85">
        <v>107.576785714286</v>
      </c>
      <c r="H152" s="135"/>
      <c r="I152" s="61" t="s">
        <v>23</v>
      </c>
      <c r="J152" s="87">
        <v>81.757738095238082</v>
      </c>
      <c r="K152" s="86">
        <v>78.190452755905511</v>
      </c>
      <c r="L152" s="86">
        <v>84.732539682539681</v>
      </c>
      <c r="M152" s="88">
        <v>107.7056818181818</v>
      </c>
      <c r="O152" s="135"/>
      <c r="P152" s="55" t="s">
        <v>23</v>
      </c>
      <c r="Q152" s="90">
        <v>83.671739130434773</v>
      </c>
      <c r="R152" s="89">
        <v>81.230706521739108</v>
      </c>
      <c r="S152" s="120">
        <v>85.234111111111133</v>
      </c>
      <c r="T152" s="91">
        <v>103.77040816326533</v>
      </c>
      <c r="V152" s="135"/>
      <c r="W152" s="67" t="s">
        <v>23</v>
      </c>
      <c r="X152" s="113">
        <v>86.557178217821743</v>
      </c>
      <c r="Y152" s="94">
        <v>84.03125</v>
      </c>
      <c r="Z152" s="118">
        <v>87.121071428571355</v>
      </c>
      <c r="AA152" s="99">
        <v>106.33750000000001</v>
      </c>
    </row>
    <row r="153" spans="1:27" x14ac:dyDescent="0.35">
      <c r="A153" s="128"/>
      <c r="B153" s="65" t="s">
        <v>24</v>
      </c>
      <c r="C153" s="105">
        <v>78.715551181102327</v>
      </c>
      <c r="D153" s="95">
        <v>76.503427419354836</v>
      </c>
      <c r="E153" s="95">
        <v>76.86</v>
      </c>
      <c r="F153" s="122">
        <v>102.29</v>
      </c>
      <c r="H153" s="136"/>
      <c r="I153" s="62" t="s">
        <v>24</v>
      </c>
      <c r="J153" s="106">
        <v>78.674812030075174</v>
      </c>
      <c r="K153" s="97">
        <v>76.430769230769258</v>
      </c>
      <c r="L153" s="97">
        <v>76.86</v>
      </c>
      <c r="M153" s="123">
        <v>103.45</v>
      </c>
      <c r="O153" s="136"/>
      <c r="P153" s="42" t="s">
        <v>24</v>
      </c>
      <c r="Q153" s="107">
        <v>80.054222972972951</v>
      </c>
      <c r="R153" s="92">
        <v>78.841206896551711</v>
      </c>
      <c r="S153" s="92">
        <v>77.709999999999994</v>
      </c>
      <c r="T153" s="124">
        <v>98.72</v>
      </c>
      <c r="V153" s="136"/>
      <c r="W153" s="68" t="s">
        <v>24</v>
      </c>
      <c r="X153" s="114">
        <v>83.31497641509435</v>
      </c>
      <c r="Y153" s="100">
        <v>82.076666666666654</v>
      </c>
      <c r="Z153" s="100">
        <v>79.489999999999995</v>
      </c>
      <c r="AA153" s="126">
        <v>102.1</v>
      </c>
    </row>
  </sheetData>
  <mergeCells count="57">
    <mergeCell ref="A142:A153"/>
    <mergeCell ref="H142:H153"/>
    <mergeCell ref="O142:O153"/>
    <mergeCell ref="V142:V153"/>
    <mergeCell ref="A3:E3"/>
    <mergeCell ref="V8:AA8"/>
    <mergeCell ref="H8:M8"/>
    <mergeCell ref="A34:A45"/>
    <mergeCell ref="A9:F9"/>
    <mergeCell ref="A8:F8"/>
    <mergeCell ref="A11:A21"/>
    <mergeCell ref="O11:O21"/>
    <mergeCell ref="H9:M9"/>
    <mergeCell ref="O9:T9"/>
    <mergeCell ref="V9:AA9"/>
    <mergeCell ref="V11:V21"/>
    <mergeCell ref="A22:A33"/>
    <mergeCell ref="V34:V45"/>
    <mergeCell ref="O8:T8"/>
    <mergeCell ref="A130:A141"/>
    <mergeCell ref="H130:H141"/>
    <mergeCell ref="O130:O141"/>
    <mergeCell ref="V130:V141"/>
    <mergeCell ref="A46:A57"/>
    <mergeCell ref="A58:A69"/>
    <mergeCell ref="A70:A81"/>
    <mergeCell ref="H70:H81"/>
    <mergeCell ref="H58:H69"/>
    <mergeCell ref="H46:H57"/>
    <mergeCell ref="V58:V69"/>
    <mergeCell ref="V70:V81"/>
    <mergeCell ref="O58:O69"/>
    <mergeCell ref="O70:O81"/>
    <mergeCell ref="A118:A129"/>
    <mergeCell ref="H118:H129"/>
    <mergeCell ref="H34:H45"/>
    <mergeCell ref="O94:O105"/>
    <mergeCell ref="O118:O129"/>
    <mergeCell ref="H82:H93"/>
    <mergeCell ref="A82:A93"/>
    <mergeCell ref="H106:H117"/>
    <mergeCell ref="A106:A117"/>
    <mergeCell ref="A94:A105"/>
    <mergeCell ref="H94:H105"/>
    <mergeCell ref="O22:O33"/>
    <mergeCell ref="H22:H33"/>
    <mergeCell ref="H11:H21"/>
    <mergeCell ref="V46:V57"/>
    <mergeCell ref="O34:O45"/>
    <mergeCell ref="O46:O57"/>
    <mergeCell ref="V22:V33"/>
    <mergeCell ref="V118:V129"/>
    <mergeCell ref="V82:V93"/>
    <mergeCell ref="O82:O93"/>
    <mergeCell ref="V106:V117"/>
    <mergeCell ref="O106:O117"/>
    <mergeCell ref="V94:V105"/>
  </mergeCells>
  <pageMargins left="0.7" right="0.7" top="0.75" bottom="0.75" header="0.3" footer="0.3"/>
  <pageSetup paperSize="9" orientation="portrait" r:id="rId1"/>
  <customProperties>
    <customPr name="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153"/>
  <sheetViews>
    <sheetView tabSelected="1" topLeftCell="C1" zoomScaleNormal="100" workbookViewId="0">
      <pane ySplit="10" topLeftCell="A129" activePane="bottomLeft" state="frozen"/>
      <selection activeCell="J1" sqref="J1"/>
      <selection pane="bottomLeft" activeCell="AA148" sqref="AA148"/>
    </sheetView>
  </sheetViews>
  <sheetFormatPr defaultColWidth="9.08984375" defaultRowHeight="14.5" x14ac:dyDescent="0.35"/>
  <cols>
    <col min="1" max="1" width="9.08984375" style="1"/>
    <col min="2" max="2" width="9.08984375" style="33"/>
    <col min="3" max="4" width="11.36328125" style="1" bestFit="1" customWidth="1"/>
    <col min="5" max="5" width="9.6328125" style="1" customWidth="1"/>
    <col min="6" max="6" width="11.6328125" style="1" bestFit="1" customWidth="1"/>
    <col min="7" max="8" width="9.08984375" style="1"/>
    <col min="9" max="9" width="9.08984375" style="33"/>
    <col min="10" max="11" width="9.08984375" style="1"/>
    <col min="12" max="12" width="9.6328125" style="1" customWidth="1"/>
    <col min="13" max="13" width="12" style="1" bestFit="1" customWidth="1"/>
    <col min="14" max="15" width="9.08984375" style="1"/>
    <col min="16" max="16" width="9.08984375" style="33"/>
    <col min="17" max="18" width="9.08984375" style="1"/>
    <col min="19" max="19" width="12.6328125" style="1" customWidth="1"/>
    <col min="20" max="20" width="11.6328125" style="1" bestFit="1" customWidth="1"/>
    <col min="21" max="22" width="9.08984375" style="1"/>
    <col min="23" max="23" width="9.08984375" style="33"/>
    <col min="24" max="25" width="9.08984375" style="1"/>
    <col min="26" max="26" width="10.6328125" style="1" customWidth="1"/>
    <col min="27" max="27" width="11.6328125" style="1" bestFit="1" customWidth="1"/>
    <col min="28" max="16384" width="9.08984375" style="1"/>
  </cols>
  <sheetData>
    <row r="2" spans="1:27" ht="60.75" customHeight="1" x14ac:dyDescent="0.35">
      <c r="H2" s="1" t="s">
        <v>1</v>
      </c>
    </row>
    <row r="3" spans="1:27" ht="14.25" customHeight="1" x14ac:dyDescent="0.35">
      <c r="A3" s="138" t="s">
        <v>45</v>
      </c>
      <c r="B3" s="138"/>
      <c r="C3" s="138"/>
      <c r="D3" s="138"/>
      <c r="E3" s="138"/>
      <c r="G3" s="1" t="s">
        <v>0</v>
      </c>
    </row>
    <row r="4" spans="1:27" ht="14.25" customHeight="1" x14ac:dyDescent="0.35">
      <c r="A4" s="6" t="s">
        <v>26</v>
      </c>
      <c r="B4" s="43"/>
      <c r="C4" s="6"/>
      <c r="D4" s="6"/>
      <c r="E4" s="6"/>
    </row>
    <row r="5" spans="1:27" ht="14.25" customHeight="1" x14ac:dyDescent="0.35">
      <c r="A5" s="6" t="s">
        <v>3</v>
      </c>
      <c r="B5" s="43"/>
      <c r="C5" s="6"/>
      <c r="D5" s="6"/>
      <c r="E5" s="6"/>
    </row>
    <row r="6" spans="1:27" ht="14.25" customHeight="1" x14ac:dyDescent="0.35">
      <c r="A6" s="121" t="s">
        <v>46</v>
      </c>
      <c r="B6" s="43"/>
      <c r="C6" s="6"/>
      <c r="D6" s="6"/>
      <c r="E6" s="6"/>
    </row>
    <row r="7" spans="1:27" ht="14.25" customHeight="1" x14ac:dyDescent="0.35">
      <c r="A7" s="6"/>
      <c r="B7" s="43"/>
      <c r="C7" s="6"/>
      <c r="D7" s="6"/>
      <c r="E7" s="6"/>
    </row>
    <row r="8" spans="1:27" ht="14.25" customHeight="1" x14ac:dyDescent="0.35">
      <c r="A8" s="137" t="s">
        <v>4</v>
      </c>
      <c r="B8" s="137"/>
      <c r="C8" s="137"/>
      <c r="D8" s="137"/>
      <c r="E8" s="137"/>
      <c r="F8" s="137"/>
      <c r="H8" s="137" t="s">
        <v>4</v>
      </c>
      <c r="I8" s="137"/>
      <c r="J8" s="137"/>
      <c r="K8" s="137"/>
      <c r="L8" s="137"/>
      <c r="M8" s="137"/>
      <c r="O8" s="137" t="s">
        <v>4</v>
      </c>
      <c r="P8" s="137"/>
      <c r="Q8" s="137"/>
      <c r="R8" s="137"/>
      <c r="S8" s="137"/>
      <c r="T8" s="137"/>
      <c r="V8" s="137" t="s">
        <v>4</v>
      </c>
      <c r="W8" s="137"/>
      <c r="X8" s="137"/>
      <c r="Y8" s="137"/>
      <c r="Z8" s="137"/>
      <c r="AA8" s="137"/>
    </row>
    <row r="9" spans="1:27" ht="15" x14ac:dyDescent="0.4">
      <c r="A9" s="139" t="s">
        <v>5</v>
      </c>
      <c r="B9" s="139"/>
      <c r="C9" s="139"/>
      <c r="D9" s="139"/>
      <c r="E9" s="139"/>
      <c r="F9" s="139"/>
      <c r="G9" s="2"/>
      <c r="H9" s="140" t="s">
        <v>6</v>
      </c>
      <c r="I9" s="140"/>
      <c r="J9" s="140"/>
      <c r="K9" s="140"/>
      <c r="L9" s="140"/>
      <c r="M9" s="140"/>
      <c r="N9" s="2"/>
      <c r="O9" s="140" t="s">
        <v>7</v>
      </c>
      <c r="P9" s="140"/>
      <c r="Q9" s="140"/>
      <c r="R9" s="140"/>
      <c r="S9" s="140"/>
      <c r="T9" s="140"/>
      <c r="U9" s="2"/>
      <c r="V9" s="140" t="s">
        <v>8</v>
      </c>
      <c r="W9" s="140"/>
      <c r="X9" s="140"/>
      <c r="Y9" s="140"/>
      <c r="Z9" s="140"/>
      <c r="AA9" s="140"/>
    </row>
    <row r="10" spans="1:27" x14ac:dyDescent="0.35">
      <c r="A10" s="3"/>
      <c r="B10" s="34"/>
      <c r="C10" s="4" t="s">
        <v>9</v>
      </c>
      <c r="D10" s="4" t="s">
        <v>10</v>
      </c>
      <c r="E10" s="5" t="s">
        <v>11</v>
      </c>
      <c r="F10" s="4" t="s">
        <v>12</v>
      </c>
      <c r="H10" s="3"/>
      <c r="I10" s="34"/>
      <c r="J10" s="4" t="s">
        <v>9</v>
      </c>
      <c r="K10" s="4" t="s">
        <v>10</v>
      </c>
      <c r="L10" s="5" t="s">
        <v>11</v>
      </c>
      <c r="M10" s="4" t="s">
        <v>12</v>
      </c>
      <c r="O10" s="3"/>
      <c r="P10" s="34"/>
      <c r="Q10" s="4" t="s">
        <v>9</v>
      </c>
      <c r="R10" s="4" t="s">
        <v>10</v>
      </c>
      <c r="S10" s="5" t="s">
        <v>11</v>
      </c>
      <c r="T10" s="4" t="s">
        <v>12</v>
      </c>
      <c r="V10" s="3"/>
      <c r="W10" s="34"/>
      <c r="X10" s="4" t="s">
        <v>9</v>
      </c>
      <c r="Y10" s="4" t="s">
        <v>10</v>
      </c>
      <c r="Z10" s="5" t="s">
        <v>11</v>
      </c>
      <c r="AA10" s="4" t="s">
        <v>12</v>
      </c>
    </row>
    <row r="11" spans="1:27" x14ac:dyDescent="0.35">
      <c r="A11" s="129">
        <v>2008</v>
      </c>
      <c r="B11" s="63">
        <v>39486</v>
      </c>
      <c r="C11" s="7">
        <v>104.71523303096662</v>
      </c>
      <c r="D11" s="7">
        <v>106.75423553719</v>
      </c>
      <c r="E11" s="7">
        <v>90.965167286245219</v>
      </c>
      <c r="F11" s="8">
        <v>113.28074534161567</v>
      </c>
      <c r="H11" s="129">
        <v>2008</v>
      </c>
      <c r="I11" s="60">
        <v>39486</v>
      </c>
      <c r="J11" s="20">
        <v>104.71523303096662</v>
      </c>
      <c r="K11" s="20">
        <v>106.75423553719</v>
      </c>
      <c r="L11" s="20">
        <v>90.965167286245219</v>
      </c>
      <c r="M11" s="21">
        <v>113.28074534161567</v>
      </c>
      <c r="O11" s="129">
        <v>2008</v>
      </c>
      <c r="P11" s="54">
        <v>39486</v>
      </c>
      <c r="Q11" s="29">
        <v>104.71523303096662</v>
      </c>
      <c r="R11" s="29">
        <v>106.75423553718971</v>
      </c>
      <c r="S11" s="29">
        <v>90.965167286245219</v>
      </c>
      <c r="T11" s="30">
        <v>113.28074534161567</v>
      </c>
      <c r="V11" s="129">
        <v>2008</v>
      </c>
      <c r="W11" s="66">
        <v>39486</v>
      </c>
      <c r="X11" s="25">
        <v>104.71523303096662</v>
      </c>
      <c r="Y11" s="25">
        <v>106.75423553718971</v>
      </c>
      <c r="Z11" s="25">
        <v>90.965167286245219</v>
      </c>
      <c r="AA11" s="26">
        <v>113.28074534161567</v>
      </c>
    </row>
    <row r="12" spans="1:27" x14ac:dyDescent="0.35">
      <c r="A12" s="129"/>
      <c r="B12" s="64">
        <v>39515</v>
      </c>
      <c r="C12" s="9">
        <v>103.61506062539921</v>
      </c>
      <c r="D12" s="9">
        <v>107.17367158039093</v>
      </c>
      <c r="E12" s="9">
        <v>82.101785123967474</v>
      </c>
      <c r="F12" s="10">
        <v>112.44895718990229</v>
      </c>
      <c r="H12" s="129"/>
      <c r="I12" s="61">
        <v>39515</v>
      </c>
      <c r="J12" s="15">
        <v>103.61506062539921</v>
      </c>
      <c r="K12" s="15">
        <v>107.17367158039093</v>
      </c>
      <c r="L12" s="15">
        <v>82.101785123967474</v>
      </c>
      <c r="M12" s="22">
        <v>112.44895718990229</v>
      </c>
      <c r="O12" s="129"/>
      <c r="P12" s="55">
        <v>39515</v>
      </c>
      <c r="Q12" s="19">
        <v>103.61506062539921</v>
      </c>
      <c r="R12" s="19">
        <v>107.17367158039093</v>
      </c>
      <c r="S12" s="19">
        <v>82.101785123967474</v>
      </c>
      <c r="T12" s="31">
        <v>112.44895718990229</v>
      </c>
      <c r="V12" s="129"/>
      <c r="W12" s="67">
        <v>39515</v>
      </c>
      <c r="X12" s="17">
        <v>103.61506062539921</v>
      </c>
      <c r="Y12" s="17">
        <v>107.17367158039093</v>
      </c>
      <c r="Z12" s="17">
        <v>82.101785123967474</v>
      </c>
      <c r="AA12" s="27">
        <v>112.44895718990229</v>
      </c>
    </row>
    <row r="13" spans="1:27" x14ac:dyDescent="0.35">
      <c r="A13" s="129"/>
      <c r="B13" s="64">
        <v>39546</v>
      </c>
      <c r="C13" s="9">
        <v>104.79641791044789</v>
      </c>
      <c r="D13" s="9">
        <v>107.61031694696111</v>
      </c>
      <c r="E13" s="9">
        <v>96.22591639871284</v>
      </c>
      <c r="F13" s="10">
        <v>110.9509943906186</v>
      </c>
      <c r="H13" s="129"/>
      <c r="I13" s="61">
        <v>39546</v>
      </c>
      <c r="J13" s="15">
        <v>104.79641791044789</v>
      </c>
      <c r="K13" s="15">
        <v>107.61031694696111</v>
      </c>
      <c r="L13" s="15">
        <v>96.22591639871284</v>
      </c>
      <c r="M13" s="22">
        <v>110.9509943906186</v>
      </c>
      <c r="O13" s="129"/>
      <c r="P13" s="55">
        <v>39546</v>
      </c>
      <c r="Q13" s="19">
        <v>104.79641791044789</v>
      </c>
      <c r="R13" s="19">
        <v>107.61031694696111</v>
      </c>
      <c r="S13" s="19">
        <v>96.22591639871284</v>
      </c>
      <c r="T13" s="31">
        <v>110.9509943906186</v>
      </c>
      <c r="V13" s="129"/>
      <c r="W13" s="67">
        <v>39546</v>
      </c>
      <c r="X13" s="17">
        <v>104.79641791044789</v>
      </c>
      <c r="Y13" s="17">
        <v>107.61031694696111</v>
      </c>
      <c r="Z13" s="17">
        <v>96.22591639871284</v>
      </c>
      <c r="AA13" s="27">
        <v>110.9509943906186</v>
      </c>
    </row>
    <row r="14" spans="1:27" x14ac:dyDescent="0.35">
      <c r="A14" s="129"/>
      <c r="B14" s="64">
        <v>39576</v>
      </c>
      <c r="C14" s="9">
        <v>109.50781615925082</v>
      </c>
      <c r="D14" s="9">
        <v>111.01319176319198</v>
      </c>
      <c r="E14" s="9">
        <v>90.578144397255386</v>
      </c>
      <c r="F14" s="10">
        <v>109.8527947154486</v>
      </c>
      <c r="H14" s="129"/>
      <c r="I14" s="61">
        <v>39576</v>
      </c>
      <c r="J14" s="15">
        <v>109.50781615925082</v>
      </c>
      <c r="K14" s="15">
        <v>111.01319176319198</v>
      </c>
      <c r="L14" s="15">
        <v>90.578144397255386</v>
      </c>
      <c r="M14" s="22">
        <v>109.8527947154486</v>
      </c>
      <c r="O14" s="129"/>
      <c r="P14" s="55">
        <v>39576</v>
      </c>
      <c r="Q14" s="19">
        <v>109.50781615925082</v>
      </c>
      <c r="R14" s="19">
        <v>111.01319176319198</v>
      </c>
      <c r="S14" s="19">
        <v>90.578144397255386</v>
      </c>
      <c r="T14" s="31">
        <v>109.8527947154486</v>
      </c>
      <c r="V14" s="129"/>
      <c r="W14" s="67">
        <v>39576</v>
      </c>
      <c r="X14" s="17">
        <v>109.50781615925082</v>
      </c>
      <c r="Y14" s="17">
        <v>111.01319176319198</v>
      </c>
      <c r="Z14" s="17">
        <v>90.578144397255386</v>
      </c>
      <c r="AA14" s="27">
        <v>109.8527947154486</v>
      </c>
    </row>
    <row r="15" spans="1:27" x14ac:dyDescent="0.35">
      <c r="A15" s="129"/>
      <c r="B15" s="64">
        <v>39607</v>
      </c>
      <c r="C15" s="9">
        <v>119.15168647606981</v>
      </c>
      <c r="D15" s="9">
        <v>119.28866481224021</v>
      </c>
      <c r="E15" s="9">
        <v>113.71922837585522</v>
      </c>
      <c r="F15" s="10">
        <v>110.88088822355452</v>
      </c>
      <c r="H15" s="129"/>
      <c r="I15" s="61">
        <v>39607</v>
      </c>
      <c r="J15" s="15">
        <v>119.15168647606981</v>
      </c>
      <c r="K15" s="15">
        <v>119.28866481224021</v>
      </c>
      <c r="L15" s="15">
        <v>113.71922837585522</v>
      </c>
      <c r="M15" s="22">
        <v>110.88088822355452</v>
      </c>
      <c r="O15" s="129"/>
      <c r="P15" s="55">
        <v>39607</v>
      </c>
      <c r="Q15" s="19">
        <v>119.15168647606981</v>
      </c>
      <c r="R15" s="19">
        <v>119.28866481224021</v>
      </c>
      <c r="S15" s="19">
        <v>113.71922837585522</v>
      </c>
      <c r="T15" s="31">
        <v>110.88088822355452</v>
      </c>
      <c r="V15" s="129"/>
      <c r="W15" s="67">
        <v>39607</v>
      </c>
      <c r="X15" s="17">
        <v>119.15168647606981</v>
      </c>
      <c r="Y15" s="17">
        <v>119.28866481224021</v>
      </c>
      <c r="Z15" s="17">
        <v>113.71922837585522</v>
      </c>
      <c r="AA15" s="27">
        <v>110.88088822355452</v>
      </c>
    </row>
    <row r="16" spans="1:27" x14ac:dyDescent="0.35">
      <c r="A16" s="129"/>
      <c r="B16" s="64">
        <v>39637</v>
      </c>
      <c r="C16" s="9">
        <v>126.20965362411833</v>
      </c>
      <c r="D16" s="9">
        <v>125.12678200691958</v>
      </c>
      <c r="E16" s="9">
        <v>116.31696156192744</v>
      </c>
      <c r="F16" s="10">
        <v>117.31487523992477</v>
      </c>
      <c r="H16" s="129"/>
      <c r="I16" s="61">
        <v>39637</v>
      </c>
      <c r="J16" s="15">
        <v>126.20965362411833</v>
      </c>
      <c r="K16" s="15">
        <v>125.12678200691958</v>
      </c>
      <c r="L16" s="15">
        <v>116.31696156192744</v>
      </c>
      <c r="M16" s="22">
        <v>117.31487523992477</v>
      </c>
      <c r="O16" s="129"/>
      <c r="P16" s="55">
        <v>39637</v>
      </c>
      <c r="Q16" s="19">
        <v>126.20965362411833</v>
      </c>
      <c r="R16" s="19">
        <v>125.12678200691958</v>
      </c>
      <c r="S16" s="19">
        <v>116.31696156192744</v>
      </c>
      <c r="T16" s="31">
        <v>117.31487523992477</v>
      </c>
      <c r="V16" s="129"/>
      <c r="W16" s="67">
        <v>39637</v>
      </c>
      <c r="X16" s="17">
        <v>126.20965362411833</v>
      </c>
      <c r="Y16" s="17">
        <v>125.12678200691958</v>
      </c>
      <c r="Z16" s="17">
        <v>116.31696156192744</v>
      </c>
      <c r="AA16" s="27">
        <v>117.31487523992477</v>
      </c>
    </row>
    <row r="17" spans="1:27" x14ac:dyDescent="0.35">
      <c r="A17" s="129"/>
      <c r="B17" s="64">
        <v>39668</v>
      </c>
      <c r="C17" s="9">
        <v>125.81376483889308</v>
      </c>
      <c r="D17" s="9">
        <v>123.46855575868391</v>
      </c>
      <c r="E17" s="9">
        <v>123.85336868371795</v>
      </c>
      <c r="F17" s="10">
        <v>122.89731329690335</v>
      </c>
      <c r="H17" s="129"/>
      <c r="I17" s="61">
        <v>39668</v>
      </c>
      <c r="J17" s="15">
        <v>125.81376483889308</v>
      </c>
      <c r="K17" s="15">
        <v>123.46855575868391</v>
      </c>
      <c r="L17" s="15">
        <v>123.85336868371795</v>
      </c>
      <c r="M17" s="22">
        <v>122.89731329690335</v>
      </c>
      <c r="O17" s="129"/>
      <c r="P17" s="55">
        <v>39668</v>
      </c>
      <c r="Q17" s="19">
        <v>125.81376483889308</v>
      </c>
      <c r="R17" s="19">
        <v>123.46855575868391</v>
      </c>
      <c r="S17" s="19">
        <v>123.85336868371795</v>
      </c>
      <c r="T17" s="31">
        <v>122.89731329690335</v>
      </c>
      <c r="V17" s="129"/>
      <c r="W17" s="67">
        <v>39668</v>
      </c>
      <c r="X17" s="17">
        <v>125.81376483889308</v>
      </c>
      <c r="Y17" s="17">
        <v>123.46855575868391</v>
      </c>
      <c r="Z17" s="17">
        <v>123.85336868371795</v>
      </c>
      <c r="AA17" s="27">
        <v>122.89731329690335</v>
      </c>
    </row>
    <row r="18" spans="1:27" x14ac:dyDescent="0.35">
      <c r="A18" s="129"/>
      <c r="B18" s="64">
        <v>39699</v>
      </c>
      <c r="C18" s="9">
        <v>130.06831738885921</v>
      </c>
      <c r="D18" s="9">
        <v>125.97702494610319</v>
      </c>
      <c r="E18" s="9">
        <v>134.67427951657737</v>
      </c>
      <c r="F18" s="10">
        <v>128.35215577190507</v>
      </c>
      <c r="H18" s="129"/>
      <c r="I18" s="61">
        <v>39699</v>
      </c>
      <c r="J18" s="15">
        <v>130.06831738885921</v>
      </c>
      <c r="K18" s="15">
        <v>125.97702494610319</v>
      </c>
      <c r="L18" s="15">
        <v>134.67427951657737</v>
      </c>
      <c r="M18" s="22">
        <v>128.35215577190507</v>
      </c>
      <c r="O18" s="129"/>
      <c r="P18" s="55">
        <v>39699</v>
      </c>
      <c r="Q18" s="19">
        <v>130.06831738885921</v>
      </c>
      <c r="R18" s="19">
        <v>125.97702494610319</v>
      </c>
      <c r="S18" s="19">
        <v>134.67427951657737</v>
      </c>
      <c r="T18" s="31">
        <v>128.35215577190507</v>
      </c>
      <c r="V18" s="129"/>
      <c r="W18" s="67">
        <v>39699</v>
      </c>
      <c r="X18" s="17">
        <v>130.06831738885921</v>
      </c>
      <c r="Y18" s="17">
        <v>125.97702494610319</v>
      </c>
      <c r="Z18" s="17">
        <v>134.67427951657737</v>
      </c>
      <c r="AA18" s="27">
        <v>128.35215577190507</v>
      </c>
    </row>
    <row r="19" spans="1:27" x14ac:dyDescent="0.35">
      <c r="A19" s="129"/>
      <c r="B19" s="64">
        <v>39729</v>
      </c>
      <c r="C19" s="9">
        <v>124.44587280108288</v>
      </c>
      <c r="D19" s="9">
        <v>121.26551309058074</v>
      </c>
      <c r="E19" s="9">
        <v>121.20947638933697</v>
      </c>
      <c r="F19" s="10">
        <v>133.82374035406266</v>
      </c>
      <c r="H19" s="129"/>
      <c r="I19" s="61">
        <v>39729</v>
      </c>
      <c r="J19" s="15">
        <v>124.44587280108288</v>
      </c>
      <c r="K19" s="15">
        <v>121.26551309058074</v>
      </c>
      <c r="L19" s="15">
        <v>121.20947638933697</v>
      </c>
      <c r="M19" s="22">
        <v>133.82374035406266</v>
      </c>
      <c r="O19" s="129"/>
      <c r="P19" s="55">
        <v>39729</v>
      </c>
      <c r="Q19" s="19">
        <v>124.44587280108288</v>
      </c>
      <c r="R19" s="19">
        <v>121.26551309058074</v>
      </c>
      <c r="S19" s="19">
        <v>121.20947638933697</v>
      </c>
      <c r="T19" s="31">
        <v>133.82374035406266</v>
      </c>
      <c r="V19" s="129"/>
      <c r="W19" s="67">
        <v>39729</v>
      </c>
      <c r="X19" s="17">
        <v>124.44587280108288</v>
      </c>
      <c r="Y19" s="17">
        <v>121.26551309058074</v>
      </c>
      <c r="Z19" s="17">
        <v>121.20947638933697</v>
      </c>
      <c r="AA19" s="27">
        <v>133.82374035406266</v>
      </c>
    </row>
    <row r="20" spans="1:27" x14ac:dyDescent="0.35">
      <c r="A20" s="129"/>
      <c r="B20" s="64">
        <v>39760</v>
      </c>
      <c r="C20" s="9">
        <v>115.61950382686724</v>
      </c>
      <c r="D20" s="9">
        <v>113.89897373981398</v>
      </c>
      <c r="E20" s="9">
        <v>114.99118623604109</v>
      </c>
      <c r="F20" s="10">
        <v>134.69547492865814</v>
      </c>
      <c r="H20" s="129"/>
      <c r="I20" s="61">
        <v>39760</v>
      </c>
      <c r="J20" s="15">
        <v>115.61950382686724</v>
      </c>
      <c r="K20" s="15">
        <v>113.89897373981398</v>
      </c>
      <c r="L20" s="15">
        <v>114.99118623604109</v>
      </c>
      <c r="M20" s="22">
        <v>134.69547492865814</v>
      </c>
      <c r="O20" s="129"/>
      <c r="P20" s="55">
        <v>39760</v>
      </c>
      <c r="Q20" s="19">
        <v>115.61950382686724</v>
      </c>
      <c r="R20" s="19">
        <v>113.89897373981398</v>
      </c>
      <c r="S20" s="19">
        <v>114.99118623604109</v>
      </c>
      <c r="T20" s="31">
        <v>134.69547492865814</v>
      </c>
      <c r="V20" s="129"/>
      <c r="W20" s="67">
        <v>39760</v>
      </c>
      <c r="X20" s="17">
        <v>115.61950382686724</v>
      </c>
      <c r="Y20" s="17">
        <v>113.89897373981398</v>
      </c>
      <c r="Z20" s="17">
        <v>114.99118623604109</v>
      </c>
      <c r="AA20" s="27">
        <v>134.69547492865814</v>
      </c>
    </row>
    <row r="21" spans="1:27" x14ac:dyDescent="0.35">
      <c r="A21" s="129"/>
      <c r="B21" s="65">
        <v>39790</v>
      </c>
      <c r="C21" s="11">
        <v>109.05060582624469</v>
      </c>
      <c r="D21" s="11">
        <v>107.01322290032022</v>
      </c>
      <c r="E21" s="11">
        <v>107.92090509962732</v>
      </c>
      <c r="F21" s="12">
        <v>136.10167264038262</v>
      </c>
      <c r="H21" s="129"/>
      <c r="I21" s="62">
        <v>39790</v>
      </c>
      <c r="J21" s="14">
        <v>109.05060582624469</v>
      </c>
      <c r="K21" s="14">
        <v>107.01322290032022</v>
      </c>
      <c r="L21" s="14">
        <v>107.92090509962732</v>
      </c>
      <c r="M21" s="23">
        <v>136.10167264038262</v>
      </c>
      <c r="O21" s="129"/>
      <c r="P21" s="56">
        <v>39790</v>
      </c>
      <c r="Q21" s="18">
        <v>109.05060582624469</v>
      </c>
      <c r="R21" s="18">
        <v>107.01322290032022</v>
      </c>
      <c r="S21" s="18">
        <v>107.92090509962732</v>
      </c>
      <c r="T21" s="32">
        <v>136.1</v>
      </c>
      <c r="V21" s="129"/>
      <c r="W21" s="68">
        <v>39790</v>
      </c>
      <c r="X21" s="16">
        <v>109.05060582624469</v>
      </c>
      <c r="Y21" s="16">
        <v>107.01322290032022</v>
      </c>
      <c r="Z21" s="16">
        <v>107.92090509962732</v>
      </c>
      <c r="AA21" s="28">
        <v>136.1</v>
      </c>
    </row>
    <row r="22" spans="1:27" x14ac:dyDescent="0.35">
      <c r="A22" s="129">
        <v>2009</v>
      </c>
      <c r="B22" s="64">
        <v>39814</v>
      </c>
      <c r="C22" s="9">
        <v>106.49131982475265</v>
      </c>
      <c r="D22" s="9">
        <v>104.60724168383901</v>
      </c>
      <c r="E22" s="9">
        <v>103.35539046302617</v>
      </c>
      <c r="F22" s="10">
        <v>130.20222508868162</v>
      </c>
      <c r="H22" s="129">
        <v>2009</v>
      </c>
      <c r="I22" s="61">
        <v>39814</v>
      </c>
      <c r="J22" s="15">
        <v>106.49131982475265</v>
      </c>
      <c r="K22" s="15">
        <v>104.60724168383901</v>
      </c>
      <c r="L22" s="15">
        <v>103.35539046302617</v>
      </c>
      <c r="M22" s="22">
        <v>130.20222508868162</v>
      </c>
      <c r="O22" s="129">
        <v>2009</v>
      </c>
      <c r="P22" s="55">
        <v>39814</v>
      </c>
      <c r="Q22" s="19">
        <v>106.49131982475265</v>
      </c>
      <c r="R22" s="19">
        <v>104.60724168383901</v>
      </c>
      <c r="S22" s="19">
        <v>103.35539046302617</v>
      </c>
      <c r="T22" s="31">
        <v>130.20222508868162</v>
      </c>
      <c r="V22" s="129">
        <v>2009</v>
      </c>
      <c r="W22" s="67">
        <v>39814</v>
      </c>
      <c r="X22" s="17">
        <v>106.49131982475265</v>
      </c>
      <c r="Y22" s="17">
        <v>104.60724168383901</v>
      </c>
      <c r="Z22" s="17">
        <v>103.35539046302617</v>
      </c>
      <c r="AA22" s="27">
        <v>130.20222508868162</v>
      </c>
    </row>
    <row r="23" spans="1:27" x14ac:dyDescent="0.35">
      <c r="A23" s="129"/>
      <c r="B23" s="64">
        <v>39845</v>
      </c>
      <c r="C23" s="9">
        <v>103.43034811903506</v>
      </c>
      <c r="D23" s="9">
        <v>101.60463355541972</v>
      </c>
      <c r="E23" s="9">
        <v>100.21743869209877</v>
      </c>
      <c r="F23" s="10">
        <v>127.47098305084845</v>
      </c>
      <c r="H23" s="129"/>
      <c r="I23" s="61">
        <v>39845</v>
      </c>
      <c r="J23" s="15">
        <v>103.43034811903506</v>
      </c>
      <c r="K23" s="15">
        <v>101.60463355541972</v>
      </c>
      <c r="L23" s="15">
        <v>100.21743869209877</v>
      </c>
      <c r="M23" s="22">
        <v>127.47098305084845</v>
      </c>
      <c r="O23" s="129"/>
      <c r="P23" s="55">
        <v>39845</v>
      </c>
      <c r="Q23" s="19">
        <v>103.43034811903506</v>
      </c>
      <c r="R23" s="19">
        <v>101.60463355541972</v>
      </c>
      <c r="S23" s="19">
        <v>100.21743869209877</v>
      </c>
      <c r="T23" s="31">
        <v>127.47098305084845</v>
      </c>
      <c r="V23" s="129"/>
      <c r="W23" s="67">
        <v>39845</v>
      </c>
      <c r="X23" s="17">
        <v>103.43034811903506</v>
      </c>
      <c r="Y23" s="17">
        <v>101.60463355541972</v>
      </c>
      <c r="Z23" s="17">
        <v>100.21743869209877</v>
      </c>
      <c r="AA23" s="27">
        <v>127.47098305084845</v>
      </c>
    </row>
    <row r="24" spans="1:27" x14ac:dyDescent="0.35">
      <c r="A24" s="129"/>
      <c r="B24" s="64">
        <v>39873</v>
      </c>
      <c r="C24" s="9">
        <v>98.977622014539207</v>
      </c>
      <c r="D24" s="9">
        <v>98.21903073285992</v>
      </c>
      <c r="E24" s="9">
        <v>97.371959768362757</v>
      </c>
      <c r="F24" s="10">
        <v>124.12312348668344</v>
      </c>
      <c r="H24" s="129"/>
      <c r="I24" s="61">
        <v>39873</v>
      </c>
      <c r="J24" s="15">
        <v>98.977622014539207</v>
      </c>
      <c r="K24" s="15">
        <v>98.21903073285992</v>
      </c>
      <c r="L24" s="15">
        <v>97.371959768362757</v>
      </c>
      <c r="M24" s="22">
        <v>124.12312348668344</v>
      </c>
      <c r="O24" s="129"/>
      <c r="P24" s="55">
        <v>39873</v>
      </c>
      <c r="Q24" s="19">
        <v>98.977622014539207</v>
      </c>
      <c r="R24" s="19">
        <v>98.21903073285992</v>
      </c>
      <c r="S24" s="19">
        <v>97.371959768362757</v>
      </c>
      <c r="T24" s="31">
        <v>124.12312348668344</v>
      </c>
      <c r="V24" s="129"/>
      <c r="W24" s="67">
        <v>39873</v>
      </c>
      <c r="X24" s="17">
        <v>98.977622014539207</v>
      </c>
      <c r="Y24" s="17">
        <v>98.21903073285992</v>
      </c>
      <c r="Z24" s="17">
        <v>97.371959768362757</v>
      </c>
      <c r="AA24" s="27">
        <v>124.12312348668344</v>
      </c>
    </row>
    <row r="25" spans="1:27" x14ac:dyDescent="0.35">
      <c r="A25" s="129"/>
      <c r="B25" s="64">
        <v>39904</v>
      </c>
      <c r="C25" s="9">
        <v>100.60833991055017</v>
      </c>
      <c r="D25" s="9">
        <v>100.91452480573854</v>
      </c>
      <c r="E25" s="9">
        <v>94.911097744361072</v>
      </c>
      <c r="F25" s="10">
        <v>119.79276437847945</v>
      </c>
      <c r="H25" s="129"/>
      <c r="I25" s="61">
        <v>39904</v>
      </c>
      <c r="J25" s="15">
        <v>100.60833991055017</v>
      </c>
      <c r="K25" s="15">
        <v>100.91452480573854</v>
      </c>
      <c r="L25" s="15">
        <v>94.911097744361072</v>
      </c>
      <c r="M25" s="22">
        <v>119.79276437847945</v>
      </c>
      <c r="O25" s="129"/>
      <c r="P25" s="55">
        <v>39904</v>
      </c>
      <c r="Q25" s="19">
        <v>100.60833991055017</v>
      </c>
      <c r="R25" s="19">
        <v>100.91452480573854</v>
      </c>
      <c r="S25" s="19">
        <v>94.911097744361072</v>
      </c>
      <c r="T25" s="31">
        <v>119.79276437847945</v>
      </c>
      <c r="V25" s="129"/>
      <c r="W25" s="67">
        <v>39904</v>
      </c>
      <c r="X25" s="17">
        <v>100.60833991055017</v>
      </c>
      <c r="Y25" s="17">
        <v>100.91452480573854</v>
      </c>
      <c r="Z25" s="17">
        <v>94.911097744361072</v>
      </c>
      <c r="AA25" s="27">
        <v>119.79276437847945</v>
      </c>
    </row>
    <row r="26" spans="1:27" x14ac:dyDescent="0.35">
      <c r="A26" s="129"/>
      <c r="B26" s="64">
        <v>39934</v>
      </c>
      <c r="C26" s="9">
        <v>102.40956290751076</v>
      </c>
      <c r="D26" s="9">
        <v>103.43118338343881</v>
      </c>
      <c r="E26" s="9">
        <v>91.693007425741143</v>
      </c>
      <c r="F26" s="10">
        <v>117.61525729762278</v>
      </c>
      <c r="H26" s="129"/>
      <c r="I26" s="61">
        <v>39934</v>
      </c>
      <c r="J26" s="15">
        <v>102.40956290751076</v>
      </c>
      <c r="K26" s="15">
        <v>103.43118338343881</v>
      </c>
      <c r="L26" s="15">
        <v>91.693007425741143</v>
      </c>
      <c r="M26" s="22">
        <v>117.61525729762278</v>
      </c>
      <c r="O26" s="129"/>
      <c r="P26" s="55">
        <v>39934</v>
      </c>
      <c r="Q26" s="19">
        <v>102.40956290751076</v>
      </c>
      <c r="R26" s="19">
        <v>103.43118338343881</v>
      </c>
      <c r="S26" s="19">
        <v>91.693007425741143</v>
      </c>
      <c r="T26" s="31">
        <v>117.61525729762278</v>
      </c>
      <c r="V26" s="129"/>
      <c r="W26" s="67">
        <v>39934</v>
      </c>
      <c r="X26" s="17">
        <v>102.40956290751076</v>
      </c>
      <c r="Y26" s="17">
        <v>103.43118338343881</v>
      </c>
      <c r="Z26" s="17">
        <v>91.693007425741143</v>
      </c>
      <c r="AA26" s="27">
        <v>117.61525729762278</v>
      </c>
    </row>
    <row r="27" spans="1:27" x14ac:dyDescent="0.35">
      <c r="A27" s="129"/>
      <c r="B27" s="64">
        <v>39965</v>
      </c>
      <c r="C27" s="9">
        <v>103.60255825734549</v>
      </c>
      <c r="D27" s="9">
        <v>104.89164772727297</v>
      </c>
      <c r="E27" s="9">
        <v>96.075914445134728</v>
      </c>
      <c r="F27" s="10">
        <v>116.63350898945964</v>
      </c>
      <c r="H27" s="129"/>
      <c r="I27" s="61">
        <v>39965</v>
      </c>
      <c r="J27" s="15">
        <v>103.60255825734549</v>
      </c>
      <c r="K27" s="15">
        <v>104.89164772727297</v>
      </c>
      <c r="L27" s="15">
        <v>96.075914445134728</v>
      </c>
      <c r="M27" s="22">
        <v>116.63350898945964</v>
      </c>
      <c r="O27" s="129"/>
      <c r="P27" s="55">
        <v>39965</v>
      </c>
      <c r="Q27" s="19">
        <v>103.60255825734549</v>
      </c>
      <c r="R27" s="19">
        <v>104.89164772727297</v>
      </c>
      <c r="S27" s="19">
        <v>96.075914445134728</v>
      </c>
      <c r="T27" s="31">
        <v>116.63350898945964</v>
      </c>
      <c r="V27" s="129"/>
      <c r="W27" s="67">
        <v>39965</v>
      </c>
      <c r="X27" s="17">
        <v>103.60255825734549</v>
      </c>
      <c r="Y27" s="17">
        <v>104.89164772727297</v>
      </c>
      <c r="Z27" s="17">
        <v>96.075914445134728</v>
      </c>
      <c r="AA27" s="27">
        <v>116.63350898945964</v>
      </c>
    </row>
    <row r="28" spans="1:27" x14ac:dyDescent="0.35">
      <c r="A28" s="129"/>
      <c r="B28" s="64">
        <v>39995</v>
      </c>
      <c r="C28" s="9">
        <v>102.90468596663371</v>
      </c>
      <c r="D28" s="9">
        <v>104.14562275614421</v>
      </c>
      <c r="E28" s="9">
        <v>93.777998794454248</v>
      </c>
      <c r="F28" s="10">
        <v>117.14758208955159</v>
      </c>
      <c r="H28" s="129"/>
      <c r="I28" s="61">
        <v>39995</v>
      </c>
      <c r="J28" s="15">
        <v>102.90468596663371</v>
      </c>
      <c r="K28" s="15">
        <v>104.14562275614421</v>
      </c>
      <c r="L28" s="15">
        <v>93.777998794454248</v>
      </c>
      <c r="M28" s="22">
        <v>117.14758208955159</v>
      </c>
      <c r="O28" s="129"/>
      <c r="P28" s="55">
        <v>39995</v>
      </c>
      <c r="Q28" s="19">
        <v>102.90468596663371</v>
      </c>
      <c r="R28" s="19">
        <v>104.14562275614421</v>
      </c>
      <c r="S28" s="19">
        <v>93.777998794454248</v>
      </c>
      <c r="T28" s="31">
        <v>117.14758208955159</v>
      </c>
      <c r="V28" s="129"/>
      <c r="W28" s="67">
        <v>39995</v>
      </c>
      <c r="X28" s="17">
        <v>102.90468596663371</v>
      </c>
      <c r="Y28" s="17">
        <v>104.14562275614421</v>
      </c>
      <c r="Z28" s="17">
        <v>93.777998794454248</v>
      </c>
      <c r="AA28" s="27">
        <v>117.14758208955159</v>
      </c>
    </row>
    <row r="29" spans="1:27" x14ac:dyDescent="0.35">
      <c r="A29" s="129"/>
      <c r="B29" s="64">
        <v>40026</v>
      </c>
      <c r="C29" s="9">
        <v>98.913125286829455</v>
      </c>
      <c r="D29" s="9">
        <v>101.78409321175293</v>
      </c>
      <c r="E29" s="9">
        <v>95.008554480174141</v>
      </c>
      <c r="F29" s="10">
        <v>117.18590623213208</v>
      </c>
      <c r="H29" s="129"/>
      <c r="I29" s="61">
        <v>40026</v>
      </c>
      <c r="J29" s="15">
        <v>98.913125286829455</v>
      </c>
      <c r="K29" s="15">
        <v>101.78409321175293</v>
      </c>
      <c r="L29" s="15">
        <v>95.008554480174141</v>
      </c>
      <c r="M29" s="22">
        <v>117.18590623213208</v>
      </c>
      <c r="O29" s="129"/>
      <c r="P29" s="55">
        <v>40026</v>
      </c>
      <c r="Q29" s="19">
        <v>98.913125286829455</v>
      </c>
      <c r="R29" s="19">
        <v>101.78409321175293</v>
      </c>
      <c r="S29" s="19">
        <v>95.008554480174141</v>
      </c>
      <c r="T29" s="31">
        <v>117.18590623213208</v>
      </c>
      <c r="V29" s="129"/>
      <c r="W29" s="67">
        <v>40026</v>
      </c>
      <c r="X29" s="17">
        <v>98.913125286829455</v>
      </c>
      <c r="Y29" s="17">
        <v>101.78409321175293</v>
      </c>
      <c r="Z29" s="17">
        <v>95.008554480174141</v>
      </c>
      <c r="AA29" s="27">
        <v>117.18590623213208</v>
      </c>
    </row>
    <row r="30" spans="1:27" x14ac:dyDescent="0.35">
      <c r="A30" s="129"/>
      <c r="B30" s="64">
        <v>40057</v>
      </c>
      <c r="C30" s="9">
        <v>95.483273424394483</v>
      </c>
      <c r="D30" s="9">
        <v>99.532809636029342</v>
      </c>
      <c r="E30" s="9">
        <v>93.337308773024176</v>
      </c>
      <c r="F30" s="10">
        <v>116.89223441108462</v>
      </c>
      <c r="H30" s="129"/>
      <c r="I30" s="61">
        <v>40057</v>
      </c>
      <c r="J30" s="15">
        <v>95.483273424394483</v>
      </c>
      <c r="K30" s="15">
        <v>99.532809636029342</v>
      </c>
      <c r="L30" s="15">
        <v>93.337308773024176</v>
      </c>
      <c r="M30" s="22">
        <v>116.89223441108462</v>
      </c>
      <c r="O30" s="129"/>
      <c r="P30" s="55">
        <v>40057</v>
      </c>
      <c r="Q30" s="19">
        <v>95.483273424394483</v>
      </c>
      <c r="R30" s="19">
        <v>99.532809636029342</v>
      </c>
      <c r="S30" s="19">
        <v>93.337308773024176</v>
      </c>
      <c r="T30" s="31">
        <v>116.89223441108462</v>
      </c>
      <c r="V30" s="129"/>
      <c r="W30" s="67">
        <v>40057</v>
      </c>
      <c r="X30" s="17">
        <v>95.483273424394483</v>
      </c>
      <c r="Y30" s="17">
        <v>99.532809636029342</v>
      </c>
      <c r="Z30" s="17">
        <v>93.337308773024176</v>
      </c>
      <c r="AA30" s="27">
        <v>116.89223441108462</v>
      </c>
    </row>
    <row r="31" spans="1:27" x14ac:dyDescent="0.35">
      <c r="A31" s="129"/>
      <c r="B31" s="64">
        <v>40087</v>
      </c>
      <c r="C31" s="9">
        <v>94.912754860121083</v>
      </c>
      <c r="D31" s="9">
        <v>99.880460067199323</v>
      </c>
      <c r="E31" s="9">
        <v>93.406876837635181</v>
      </c>
      <c r="F31" s="10">
        <v>116.0670717919718</v>
      </c>
      <c r="H31" s="129"/>
      <c r="I31" s="61">
        <v>40087</v>
      </c>
      <c r="J31" s="15">
        <v>94.912754860121083</v>
      </c>
      <c r="K31" s="15">
        <v>99.880460067199323</v>
      </c>
      <c r="L31" s="15">
        <v>93.406876837635181</v>
      </c>
      <c r="M31" s="22">
        <v>116.0670717919718</v>
      </c>
      <c r="O31" s="129"/>
      <c r="P31" s="55">
        <v>40087</v>
      </c>
      <c r="Q31" s="19">
        <v>94.912754860121083</v>
      </c>
      <c r="R31" s="19">
        <v>99.880460067199323</v>
      </c>
      <c r="S31" s="19">
        <v>93.406876837635181</v>
      </c>
      <c r="T31" s="31">
        <v>116.0670717919718</v>
      </c>
      <c r="V31" s="129"/>
      <c r="W31" s="67">
        <v>40087</v>
      </c>
      <c r="X31" s="17">
        <v>94.912754860121083</v>
      </c>
      <c r="Y31" s="17">
        <v>99.880460067199323</v>
      </c>
      <c r="Z31" s="17">
        <v>93.406876837635181</v>
      </c>
      <c r="AA31" s="27">
        <v>116.0670717919718</v>
      </c>
    </row>
    <row r="32" spans="1:27" x14ac:dyDescent="0.35">
      <c r="A32" s="129"/>
      <c r="B32" s="64">
        <v>40118</v>
      </c>
      <c r="C32" s="9">
        <v>97.393253886011962</v>
      </c>
      <c r="D32" s="9">
        <v>101.67118551042849</v>
      </c>
      <c r="E32" s="9">
        <v>95.889943907760497</v>
      </c>
      <c r="F32" s="10">
        <v>115.51402237927105</v>
      </c>
      <c r="H32" s="129"/>
      <c r="I32" s="61">
        <v>40118</v>
      </c>
      <c r="J32" s="15">
        <v>97.393253886011962</v>
      </c>
      <c r="K32" s="15">
        <v>101.67118551042849</v>
      </c>
      <c r="L32" s="15">
        <v>95.889943907760497</v>
      </c>
      <c r="M32" s="22">
        <v>115.51402237927105</v>
      </c>
      <c r="O32" s="129"/>
      <c r="P32" s="55">
        <v>40118</v>
      </c>
      <c r="Q32" s="19">
        <v>97.393253886011962</v>
      </c>
      <c r="R32" s="19">
        <v>101.67118551042849</v>
      </c>
      <c r="S32" s="19">
        <v>95.889943907760497</v>
      </c>
      <c r="T32" s="31">
        <v>115.51402237927105</v>
      </c>
      <c r="V32" s="129"/>
      <c r="W32" s="67">
        <v>40118</v>
      </c>
      <c r="X32" s="17">
        <v>97.393253886011962</v>
      </c>
      <c r="Y32" s="17">
        <v>101.67118551042849</v>
      </c>
      <c r="Z32" s="17">
        <v>95.889943907760497</v>
      </c>
      <c r="AA32" s="27">
        <v>115.51402237927105</v>
      </c>
    </row>
    <row r="33" spans="1:27" x14ac:dyDescent="0.35">
      <c r="A33" s="129"/>
      <c r="B33" s="65">
        <v>40148</v>
      </c>
      <c r="C33" s="11">
        <v>99.036396968957661</v>
      </c>
      <c r="D33" s="11">
        <v>102.60125694628225</v>
      </c>
      <c r="E33" s="11">
        <v>110.95651500483922</v>
      </c>
      <c r="F33" s="12">
        <v>115.04717859220581</v>
      </c>
      <c r="H33" s="129"/>
      <c r="I33" s="62">
        <v>40148</v>
      </c>
      <c r="J33" s="14">
        <v>99.036396968957661</v>
      </c>
      <c r="K33" s="14">
        <v>102.60125694628225</v>
      </c>
      <c r="L33" s="14">
        <v>110.95651500483922</v>
      </c>
      <c r="M33" s="23">
        <v>115.04717859220581</v>
      </c>
      <c r="O33" s="129"/>
      <c r="P33" s="56">
        <v>40148</v>
      </c>
      <c r="Q33" s="18">
        <v>99.036396968957661</v>
      </c>
      <c r="R33" s="18">
        <v>102.60125694628225</v>
      </c>
      <c r="S33" s="18">
        <v>110.95651500483922</v>
      </c>
      <c r="T33" s="32">
        <v>115.04717859220581</v>
      </c>
      <c r="V33" s="129"/>
      <c r="W33" s="68">
        <v>40148</v>
      </c>
      <c r="X33" s="16">
        <v>99.036396968957661</v>
      </c>
      <c r="Y33" s="16">
        <v>102.60125694628225</v>
      </c>
      <c r="Z33" s="16">
        <v>110.95651500483922</v>
      </c>
      <c r="AA33" s="28">
        <v>115.04717859220581</v>
      </c>
    </row>
    <row r="34" spans="1:27" x14ac:dyDescent="0.35">
      <c r="A34" s="129">
        <v>2010</v>
      </c>
      <c r="B34" s="64">
        <v>40179</v>
      </c>
      <c r="C34" s="9">
        <v>105.9</v>
      </c>
      <c r="D34" s="9">
        <v>106.2740964887246</v>
      </c>
      <c r="E34" s="9">
        <v>132.56421123899602</v>
      </c>
      <c r="F34" s="10">
        <v>117.63902293578006</v>
      </c>
      <c r="H34" s="129">
        <v>2010</v>
      </c>
      <c r="I34" s="61">
        <v>40179</v>
      </c>
      <c r="J34" s="15">
        <v>105.9</v>
      </c>
      <c r="K34" s="15">
        <v>106.2740964887246</v>
      </c>
      <c r="L34" s="15">
        <v>132.56421123899602</v>
      </c>
      <c r="M34" s="22">
        <v>117.63902293578006</v>
      </c>
      <c r="O34" s="129">
        <v>2010</v>
      </c>
      <c r="P34" s="55">
        <v>40179</v>
      </c>
      <c r="Q34" s="19">
        <v>105.89645708582954</v>
      </c>
      <c r="R34" s="19">
        <v>106.2740964887246</v>
      </c>
      <c r="S34" s="19">
        <v>132.56421123899602</v>
      </c>
      <c r="T34" s="31">
        <v>117.63902293578006</v>
      </c>
      <c r="V34" s="129">
        <v>2010</v>
      </c>
      <c r="W34" s="67">
        <v>40179</v>
      </c>
      <c r="X34" s="17">
        <v>105.89645708582954</v>
      </c>
      <c r="Y34" s="17">
        <v>106.2740964887246</v>
      </c>
      <c r="Z34" s="17">
        <v>132.56421123899602</v>
      </c>
      <c r="AA34" s="27">
        <v>117.63902293578006</v>
      </c>
    </row>
    <row r="35" spans="1:27" x14ac:dyDescent="0.35">
      <c r="A35" s="129"/>
      <c r="B35" s="64">
        <v>40210</v>
      </c>
      <c r="C35" s="9">
        <v>109.10790447266817</v>
      </c>
      <c r="D35" s="9">
        <v>106.46649128081816</v>
      </c>
      <c r="E35" s="9">
        <v>165.53468276075489</v>
      </c>
      <c r="F35" s="10">
        <v>124.10716651333962</v>
      </c>
      <c r="H35" s="129"/>
      <c r="I35" s="61">
        <v>40210</v>
      </c>
      <c r="J35" s="15">
        <v>109.10790447266817</v>
      </c>
      <c r="K35" s="15">
        <v>106.46649128081816</v>
      </c>
      <c r="L35" s="15">
        <v>165.53468276075489</v>
      </c>
      <c r="M35" s="22">
        <v>124.10716651333962</v>
      </c>
      <c r="O35" s="129"/>
      <c r="P35" s="55">
        <v>40210</v>
      </c>
      <c r="Q35" s="19">
        <v>109.10790447266817</v>
      </c>
      <c r="R35" s="19">
        <v>106.46649128081816</v>
      </c>
      <c r="S35" s="19">
        <v>165.53468276075489</v>
      </c>
      <c r="T35" s="31">
        <v>124.10716651333962</v>
      </c>
      <c r="V35" s="129"/>
      <c r="W35" s="67">
        <v>40210</v>
      </c>
      <c r="X35" s="17">
        <v>109.10790447266817</v>
      </c>
      <c r="Y35" s="17">
        <v>106.46649128081816</v>
      </c>
      <c r="Z35" s="17">
        <v>165.53468276075489</v>
      </c>
      <c r="AA35" s="27">
        <v>124.10716651333962</v>
      </c>
    </row>
    <row r="36" spans="1:27" x14ac:dyDescent="0.35">
      <c r="A36" s="129"/>
      <c r="B36" s="64">
        <v>40238</v>
      </c>
      <c r="C36" s="9">
        <v>108.37</v>
      </c>
      <c r="D36" s="9">
        <v>104.76643435980533</v>
      </c>
      <c r="E36" s="9">
        <v>120.31218329683973</v>
      </c>
      <c r="F36" s="10">
        <v>131.98140701468233</v>
      </c>
      <c r="H36" s="129"/>
      <c r="I36" s="61">
        <v>40238</v>
      </c>
      <c r="J36" s="15">
        <v>108.37</v>
      </c>
      <c r="K36" s="15">
        <v>104.76643435980533</v>
      </c>
      <c r="L36" s="15">
        <v>120.31218329683973</v>
      </c>
      <c r="M36" s="22">
        <v>131.98140701468233</v>
      </c>
      <c r="O36" s="129"/>
      <c r="P36" s="55">
        <v>40238</v>
      </c>
      <c r="Q36" s="19">
        <v>108.36887590151838</v>
      </c>
      <c r="R36" s="19">
        <v>104.76643435980533</v>
      </c>
      <c r="S36" s="19">
        <v>120.31218329683973</v>
      </c>
      <c r="T36" s="31">
        <v>131.98140701468233</v>
      </c>
      <c r="V36" s="129"/>
      <c r="W36" s="67">
        <v>40238</v>
      </c>
      <c r="X36" s="17">
        <v>108.36887590151838</v>
      </c>
      <c r="Y36" s="17">
        <v>104.76643435980533</v>
      </c>
      <c r="Z36" s="17">
        <v>120.31218329683973</v>
      </c>
      <c r="AA36" s="27">
        <v>131.98140701468233</v>
      </c>
    </row>
    <row r="37" spans="1:27" x14ac:dyDescent="0.35">
      <c r="A37" s="129"/>
      <c r="B37" s="64">
        <v>40269</v>
      </c>
      <c r="C37" s="9">
        <v>105.44748091603151</v>
      </c>
      <c r="D37" s="9">
        <v>103.28851388888862</v>
      </c>
      <c r="E37" s="9">
        <v>101.33160730055735</v>
      </c>
      <c r="F37" s="10">
        <v>129.08146216331707</v>
      </c>
      <c r="H37" s="129"/>
      <c r="I37" s="61">
        <v>40269</v>
      </c>
      <c r="J37" s="15">
        <v>105.44748091603151</v>
      </c>
      <c r="K37" s="15">
        <v>103.28851388888862</v>
      </c>
      <c r="L37" s="15">
        <v>101.33160730055735</v>
      </c>
      <c r="M37" s="22">
        <v>129.08146216331707</v>
      </c>
      <c r="O37" s="129"/>
      <c r="P37" s="55">
        <v>40269</v>
      </c>
      <c r="Q37" s="19">
        <v>105.44748091603151</v>
      </c>
      <c r="R37" s="19">
        <v>103.28851388888862</v>
      </c>
      <c r="S37" s="19">
        <v>101.33160730055735</v>
      </c>
      <c r="T37" s="31">
        <v>129.08146216331707</v>
      </c>
      <c r="V37" s="129"/>
      <c r="W37" s="67">
        <v>40269</v>
      </c>
      <c r="X37" s="17">
        <v>105.44748091603151</v>
      </c>
      <c r="Y37" s="17">
        <v>103.28851388888862</v>
      </c>
      <c r="Z37" s="17">
        <v>101.33160730055735</v>
      </c>
      <c r="AA37" s="27">
        <v>129.08146216331707</v>
      </c>
    </row>
    <row r="38" spans="1:27" x14ac:dyDescent="0.35">
      <c r="A38" s="129"/>
      <c r="B38" s="64">
        <v>40299</v>
      </c>
      <c r="C38" s="9">
        <v>109.37952392821632</v>
      </c>
      <c r="D38" s="9">
        <v>106.27769087026103</v>
      </c>
      <c r="E38" s="9">
        <v>95.82248633879567</v>
      </c>
      <c r="F38" s="10">
        <v>128.4608647990253</v>
      </c>
      <c r="H38" s="129"/>
      <c r="I38" s="61">
        <v>40299</v>
      </c>
      <c r="J38" s="15">
        <v>109.37952392821632</v>
      </c>
      <c r="K38" s="15">
        <v>106.27769087026103</v>
      </c>
      <c r="L38" s="15">
        <v>95.82248633879567</v>
      </c>
      <c r="M38" s="22">
        <v>128.4608647990253</v>
      </c>
      <c r="O38" s="129"/>
      <c r="P38" s="55">
        <v>40299</v>
      </c>
      <c r="Q38" s="19">
        <v>109.37952392821632</v>
      </c>
      <c r="R38" s="19">
        <v>106.27769087026103</v>
      </c>
      <c r="S38" s="19">
        <v>95.82248633879567</v>
      </c>
      <c r="T38" s="31">
        <v>128.4608647990253</v>
      </c>
      <c r="V38" s="129"/>
      <c r="W38" s="67">
        <v>40299</v>
      </c>
      <c r="X38" s="17">
        <v>109.37952392821632</v>
      </c>
      <c r="Y38" s="17">
        <v>106.27769087026103</v>
      </c>
      <c r="Z38" s="17">
        <v>95.82248633879567</v>
      </c>
      <c r="AA38" s="27">
        <v>128.4608647990253</v>
      </c>
    </row>
    <row r="39" spans="1:27" x14ac:dyDescent="0.35">
      <c r="A39" s="129"/>
      <c r="B39" s="64">
        <v>40330</v>
      </c>
      <c r="C39" s="9">
        <v>110.3246159833955</v>
      </c>
      <c r="D39" s="9">
        <v>106.3568439612112</v>
      </c>
      <c r="E39" s="9">
        <v>97.849152789952583</v>
      </c>
      <c r="F39" s="10">
        <v>127.70956882255358</v>
      </c>
      <c r="H39" s="129"/>
      <c r="I39" s="61">
        <v>40330</v>
      </c>
      <c r="J39" s="15">
        <v>110.3246159833955</v>
      </c>
      <c r="K39" s="15">
        <v>106.3568439612112</v>
      </c>
      <c r="L39" s="15">
        <v>97.849152789952583</v>
      </c>
      <c r="M39" s="22">
        <v>127.70956882255358</v>
      </c>
      <c r="O39" s="129"/>
      <c r="P39" s="55">
        <v>40330</v>
      </c>
      <c r="Q39" s="19">
        <v>110.3246159833955</v>
      </c>
      <c r="R39" s="19">
        <v>106.3568439612112</v>
      </c>
      <c r="S39" s="19">
        <v>97.849152789952583</v>
      </c>
      <c r="T39" s="31">
        <v>127.70956882255358</v>
      </c>
      <c r="V39" s="129"/>
      <c r="W39" s="67">
        <v>40330</v>
      </c>
      <c r="X39" s="17">
        <v>110.3246159833955</v>
      </c>
      <c r="Y39" s="17">
        <v>106.3568439612112</v>
      </c>
      <c r="Z39" s="17">
        <v>97.849152789952583</v>
      </c>
      <c r="AA39" s="27">
        <v>127.70956882255358</v>
      </c>
    </row>
    <row r="40" spans="1:27" x14ac:dyDescent="0.35">
      <c r="A40" s="129"/>
      <c r="B40" s="64">
        <v>40360</v>
      </c>
      <c r="C40" s="9">
        <v>107.47184132476653</v>
      </c>
      <c r="D40" s="9">
        <v>104.7169976771201</v>
      </c>
      <c r="E40" s="9">
        <v>101.55796102385158</v>
      </c>
      <c r="F40" s="10">
        <v>126.42453980582525</v>
      </c>
      <c r="H40" s="129"/>
      <c r="I40" s="61">
        <v>40360</v>
      </c>
      <c r="J40" s="15">
        <v>107.47184132476653</v>
      </c>
      <c r="K40" s="15">
        <v>104.7169976771201</v>
      </c>
      <c r="L40" s="15">
        <v>101.55796102385158</v>
      </c>
      <c r="M40" s="22">
        <v>126.42453980582525</v>
      </c>
      <c r="O40" s="129"/>
      <c r="P40" s="55">
        <v>40360</v>
      </c>
      <c r="Q40" s="19">
        <v>107.47184132476653</v>
      </c>
      <c r="R40" s="19">
        <v>104.7169976771201</v>
      </c>
      <c r="S40" s="19">
        <v>101.55796102385158</v>
      </c>
      <c r="T40" s="31">
        <v>126.42453980582525</v>
      </c>
      <c r="V40" s="129"/>
      <c r="W40" s="67">
        <v>40360</v>
      </c>
      <c r="X40" s="17">
        <v>107.47184132476653</v>
      </c>
      <c r="Y40" s="17">
        <v>104.7169976771201</v>
      </c>
      <c r="Z40" s="17">
        <v>101.55796102385158</v>
      </c>
      <c r="AA40" s="27">
        <v>126.42453980582525</v>
      </c>
    </row>
    <row r="41" spans="1:27" x14ac:dyDescent="0.35">
      <c r="A41" s="129"/>
      <c r="B41" s="64">
        <v>40391</v>
      </c>
      <c r="C41" s="9">
        <v>104.55057908590668</v>
      </c>
      <c r="D41" s="9">
        <v>102.78745899280604</v>
      </c>
      <c r="E41" s="9">
        <v>98.393931832016122</v>
      </c>
      <c r="F41" s="10">
        <v>126.60527365129003</v>
      </c>
      <c r="H41" s="129"/>
      <c r="I41" s="61">
        <v>40391</v>
      </c>
      <c r="J41" s="15">
        <v>104.55057908590668</v>
      </c>
      <c r="K41" s="15">
        <v>102.78745899280604</v>
      </c>
      <c r="L41" s="15">
        <v>98.393931832016122</v>
      </c>
      <c r="M41" s="22">
        <v>126.60527365129003</v>
      </c>
      <c r="O41" s="129"/>
      <c r="P41" s="55">
        <v>40391</v>
      </c>
      <c r="Q41" s="19">
        <v>104.55057908590668</v>
      </c>
      <c r="R41" s="19">
        <v>102.78745899280604</v>
      </c>
      <c r="S41" s="19">
        <v>98.393931832016122</v>
      </c>
      <c r="T41" s="31">
        <v>126.60527365129003</v>
      </c>
      <c r="V41" s="129"/>
      <c r="W41" s="67">
        <v>40391</v>
      </c>
      <c r="X41" s="17">
        <v>104.55057908590668</v>
      </c>
      <c r="Y41" s="17">
        <v>102.78745899280604</v>
      </c>
      <c r="Z41" s="17">
        <v>98.393931832016122</v>
      </c>
      <c r="AA41" s="27">
        <v>126.60527365129003</v>
      </c>
    </row>
    <row r="42" spans="1:27" x14ac:dyDescent="0.35">
      <c r="A42" s="129"/>
      <c r="B42" s="64">
        <v>40422</v>
      </c>
      <c r="C42" s="9">
        <v>105.7808288564861</v>
      </c>
      <c r="D42" s="9">
        <v>103.322775484281</v>
      </c>
      <c r="E42" s="9">
        <v>106.33906689635418</v>
      </c>
      <c r="F42" s="10">
        <v>125.77655785123929</v>
      </c>
      <c r="H42" s="129"/>
      <c r="I42" s="61">
        <v>40422</v>
      </c>
      <c r="J42" s="15">
        <v>105.7808288564861</v>
      </c>
      <c r="K42" s="15">
        <v>103.322775484281</v>
      </c>
      <c r="L42" s="15">
        <v>106.33906689635418</v>
      </c>
      <c r="M42" s="22">
        <v>125.77655785123929</v>
      </c>
      <c r="O42" s="129"/>
      <c r="P42" s="55">
        <v>40422</v>
      </c>
      <c r="Q42" s="19">
        <v>105.7808288564861</v>
      </c>
      <c r="R42" s="19">
        <v>103.322775484281</v>
      </c>
      <c r="S42" s="19">
        <v>106.33906689635418</v>
      </c>
      <c r="T42" s="31">
        <v>125.77655785123929</v>
      </c>
      <c r="V42" s="129"/>
      <c r="W42" s="67">
        <v>40422</v>
      </c>
      <c r="X42" s="17">
        <v>105.7808288564861</v>
      </c>
      <c r="Y42" s="17">
        <v>103.322775484281</v>
      </c>
      <c r="Z42" s="17">
        <v>106.33906689635418</v>
      </c>
      <c r="AA42" s="27">
        <v>125.77655785123929</v>
      </c>
    </row>
    <row r="43" spans="1:27" x14ac:dyDescent="0.35">
      <c r="A43" s="129"/>
      <c r="B43" s="64">
        <v>40452</v>
      </c>
      <c r="C43" s="9">
        <v>104.87147382199069</v>
      </c>
      <c r="D43" s="9">
        <v>102.60427779830235</v>
      </c>
      <c r="E43" s="9">
        <v>106.83105938525941</v>
      </c>
      <c r="F43" s="10">
        <v>127.16556607495012</v>
      </c>
      <c r="H43" s="129"/>
      <c r="I43" s="61">
        <v>40452</v>
      </c>
      <c r="J43" s="15">
        <v>104.87147382199069</v>
      </c>
      <c r="K43" s="15">
        <v>102.60427779830235</v>
      </c>
      <c r="L43" s="15">
        <v>106.83105938525941</v>
      </c>
      <c r="M43" s="22">
        <v>127.16556607495012</v>
      </c>
      <c r="O43" s="129"/>
      <c r="P43" s="55">
        <v>40452</v>
      </c>
      <c r="Q43" s="19">
        <v>104.87147382199069</v>
      </c>
      <c r="R43" s="19">
        <v>102.60427779830235</v>
      </c>
      <c r="S43" s="19">
        <v>106.83105938525941</v>
      </c>
      <c r="T43" s="31">
        <v>127.16556607495012</v>
      </c>
      <c r="V43" s="129"/>
      <c r="W43" s="67">
        <v>40452</v>
      </c>
      <c r="X43" s="17">
        <v>104.87147382199069</v>
      </c>
      <c r="Y43" s="17">
        <v>102.60427779830235</v>
      </c>
      <c r="Z43" s="17">
        <v>106.83105938525941</v>
      </c>
      <c r="AA43" s="27">
        <v>127.16556607495012</v>
      </c>
    </row>
    <row r="44" spans="1:27" x14ac:dyDescent="0.35">
      <c r="A44" s="129"/>
      <c r="B44" s="64">
        <v>40483</v>
      </c>
      <c r="C44" s="9">
        <v>106.93290238986596</v>
      </c>
      <c r="D44" s="9">
        <v>103.90897990140496</v>
      </c>
      <c r="E44" s="9">
        <v>113.66320201421856</v>
      </c>
      <c r="F44" s="10">
        <v>127.76137973137912</v>
      </c>
      <c r="H44" s="129"/>
      <c r="I44" s="61">
        <v>40483</v>
      </c>
      <c r="J44" s="15">
        <v>106.93290238986596</v>
      </c>
      <c r="K44" s="15">
        <v>103.90897990140496</v>
      </c>
      <c r="L44" s="15">
        <v>113.66320201421856</v>
      </c>
      <c r="M44" s="22">
        <v>127.76137973137912</v>
      </c>
      <c r="O44" s="129"/>
      <c r="P44" s="55">
        <v>40483</v>
      </c>
      <c r="Q44" s="19">
        <v>106.93290238986596</v>
      </c>
      <c r="R44" s="19">
        <v>103.90897990140496</v>
      </c>
      <c r="S44" s="19">
        <v>113.66320201421856</v>
      </c>
      <c r="T44" s="31">
        <v>127.76137973137912</v>
      </c>
      <c r="V44" s="129"/>
      <c r="W44" s="67">
        <v>40483</v>
      </c>
      <c r="X44" s="17">
        <v>106.93290238986596</v>
      </c>
      <c r="Y44" s="17">
        <v>103.90897990140496</v>
      </c>
      <c r="Z44" s="17">
        <v>113.66320201421856</v>
      </c>
      <c r="AA44" s="27">
        <v>127.76137973137912</v>
      </c>
    </row>
    <row r="45" spans="1:27" x14ac:dyDescent="0.35">
      <c r="A45" s="129"/>
      <c r="B45" s="65">
        <v>40513</v>
      </c>
      <c r="C45" s="11">
        <v>116.04913881020039</v>
      </c>
      <c r="D45" s="11">
        <v>109.6670571729224</v>
      </c>
      <c r="E45" s="11">
        <v>152.60393720565193</v>
      </c>
      <c r="F45" s="12">
        <v>129.88275587415396</v>
      </c>
      <c r="H45" s="129"/>
      <c r="I45" s="62">
        <v>40513</v>
      </c>
      <c r="J45" s="14">
        <v>116.04913881020039</v>
      </c>
      <c r="K45" s="14">
        <v>109.6670571729224</v>
      </c>
      <c r="L45" s="14">
        <v>152.60393720565193</v>
      </c>
      <c r="M45" s="23">
        <v>129.88275587415396</v>
      </c>
      <c r="O45" s="129"/>
      <c r="P45" s="56">
        <v>40513</v>
      </c>
      <c r="Q45" s="18">
        <v>116.1762247055285</v>
      </c>
      <c r="R45" s="18">
        <v>109.6670571729224</v>
      </c>
      <c r="S45" s="18">
        <v>152.60393720565193</v>
      </c>
      <c r="T45" s="32">
        <v>129.88275587415396</v>
      </c>
      <c r="V45" s="129"/>
      <c r="W45" s="68">
        <v>40513</v>
      </c>
      <c r="X45" s="16">
        <v>116.1762247055285</v>
      </c>
      <c r="Y45" s="16">
        <v>109.6670571729224</v>
      </c>
      <c r="Z45" s="16">
        <v>152.60393720565193</v>
      </c>
      <c r="AA45" s="28">
        <v>129.88275587415396</v>
      </c>
    </row>
    <row r="46" spans="1:27" x14ac:dyDescent="0.35">
      <c r="A46" s="129">
        <v>2011</v>
      </c>
      <c r="B46" s="64">
        <v>40179</v>
      </c>
      <c r="C46" s="9">
        <v>116.14619895609682</v>
      </c>
      <c r="D46" s="9">
        <v>110.54484061781281</v>
      </c>
      <c r="E46" s="9">
        <v>125.86243993232004</v>
      </c>
      <c r="F46" s="10">
        <v>145.12730449251151</v>
      </c>
      <c r="H46" s="129">
        <v>2011</v>
      </c>
      <c r="I46" s="61">
        <v>40179</v>
      </c>
      <c r="J46" s="15">
        <v>116.14619895609682</v>
      </c>
      <c r="K46" s="15">
        <v>110.54484061781281</v>
      </c>
      <c r="L46" s="15">
        <v>125.86243993232004</v>
      </c>
      <c r="M46" s="22">
        <v>145.12730449251151</v>
      </c>
      <c r="O46" s="129">
        <v>2011</v>
      </c>
      <c r="P46" s="55">
        <v>40179</v>
      </c>
      <c r="Q46" s="19">
        <v>116.14619895609682</v>
      </c>
      <c r="R46" s="19">
        <v>110.54484061781281</v>
      </c>
      <c r="S46" s="19">
        <v>125.86243993232004</v>
      </c>
      <c r="T46" s="31">
        <v>145.12730449251151</v>
      </c>
      <c r="V46" s="129">
        <v>2011</v>
      </c>
      <c r="W46" s="67">
        <v>40179</v>
      </c>
      <c r="X46" s="17">
        <v>116.14619895609682</v>
      </c>
      <c r="Y46" s="17">
        <v>110.54484061781281</v>
      </c>
      <c r="Z46" s="17">
        <v>125.86243993232004</v>
      </c>
      <c r="AA46" s="27">
        <v>145.12730449251151</v>
      </c>
    </row>
    <row r="47" spans="1:27" x14ac:dyDescent="0.35">
      <c r="A47" s="129"/>
      <c r="B47" s="64">
        <v>40210</v>
      </c>
      <c r="C47" s="9">
        <v>111.02212450028748</v>
      </c>
      <c r="D47" s="9">
        <v>107.54865233192101</v>
      </c>
      <c r="E47" s="9">
        <v>118.70863818014276</v>
      </c>
      <c r="F47" s="10">
        <v>143.70024036281148</v>
      </c>
      <c r="H47" s="129"/>
      <c r="I47" s="61">
        <v>40210</v>
      </c>
      <c r="J47" s="15">
        <v>111.02212450028748</v>
      </c>
      <c r="K47" s="15">
        <v>107.54865233192101</v>
      </c>
      <c r="L47" s="15">
        <v>118.70863818014276</v>
      </c>
      <c r="M47" s="22">
        <v>143.70024036281148</v>
      </c>
      <c r="O47" s="129"/>
      <c r="P47" s="55">
        <v>40210</v>
      </c>
      <c r="Q47" s="19">
        <v>111.02212450028748</v>
      </c>
      <c r="R47" s="19">
        <v>107.54865233192101</v>
      </c>
      <c r="S47" s="19">
        <v>118.70863818014276</v>
      </c>
      <c r="T47" s="31">
        <v>143.70024036281148</v>
      </c>
      <c r="V47" s="129"/>
      <c r="W47" s="67">
        <v>40210</v>
      </c>
      <c r="X47" s="17">
        <v>111.02212450028748</v>
      </c>
      <c r="Y47" s="17">
        <v>107.54865233192101</v>
      </c>
      <c r="Z47" s="17">
        <v>118.70863818014276</v>
      </c>
      <c r="AA47" s="27">
        <v>143.70024036281148</v>
      </c>
    </row>
    <row r="48" spans="1:27" x14ac:dyDescent="0.35">
      <c r="A48" s="129"/>
      <c r="B48" s="64">
        <v>40238</v>
      </c>
      <c r="C48" s="9">
        <v>113.0084143605096</v>
      </c>
      <c r="D48" s="9">
        <v>108.70666937889931</v>
      </c>
      <c r="E48" s="9">
        <v>117.33168224298925</v>
      </c>
      <c r="F48" s="10">
        <v>142.11125609756039</v>
      </c>
      <c r="H48" s="129"/>
      <c r="I48" s="61">
        <v>40238</v>
      </c>
      <c r="J48" s="15">
        <v>113.0084143605096</v>
      </c>
      <c r="K48" s="15">
        <v>108.70666937889931</v>
      </c>
      <c r="L48" s="15">
        <v>117.33168224298925</v>
      </c>
      <c r="M48" s="22">
        <v>142.11125609756039</v>
      </c>
      <c r="O48" s="129"/>
      <c r="P48" s="55">
        <v>40238</v>
      </c>
      <c r="Q48" s="19">
        <v>113.0084143605096</v>
      </c>
      <c r="R48" s="19">
        <v>108.70666937889931</v>
      </c>
      <c r="S48" s="19">
        <v>117.33168224298925</v>
      </c>
      <c r="T48" s="31">
        <v>142.11125609756039</v>
      </c>
      <c r="V48" s="129"/>
      <c r="W48" s="67">
        <v>40238</v>
      </c>
      <c r="X48" s="17">
        <v>113.0084143605096</v>
      </c>
      <c r="Y48" s="17">
        <v>108.70666937889931</v>
      </c>
      <c r="Z48" s="17">
        <v>117.33168224298925</v>
      </c>
      <c r="AA48" s="27">
        <v>142.11125609756039</v>
      </c>
    </row>
    <row r="49" spans="1:27" x14ac:dyDescent="0.35">
      <c r="A49" s="129"/>
      <c r="B49" s="64" t="s">
        <v>13</v>
      </c>
      <c r="C49" s="9">
        <v>115.55651563654364</v>
      </c>
      <c r="D49" s="9">
        <v>110.72396833773094</v>
      </c>
      <c r="E49" s="9">
        <v>107.70526392534478</v>
      </c>
      <c r="F49" s="10">
        <v>140.87290569243771</v>
      </c>
      <c r="H49" s="129"/>
      <c r="I49" s="61" t="s">
        <v>13</v>
      </c>
      <c r="J49" s="15">
        <v>115.55651563654364</v>
      </c>
      <c r="K49" s="15">
        <v>110.72396833773094</v>
      </c>
      <c r="L49" s="15">
        <v>107.70526392534478</v>
      </c>
      <c r="M49" s="22">
        <v>140.87290569243771</v>
      </c>
      <c r="O49" s="129"/>
      <c r="P49" s="55" t="s">
        <v>13</v>
      </c>
      <c r="Q49" s="19">
        <v>115.55651563654364</v>
      </c>
      <c r="R49" s="19">
        <v>110.72396833773094</v>
      </c>
      <c r="S49" s="19">
        <v>107.70526392534478</v>
      </c>
      <c r="T49" s="31">
        <v>140.87290569243771</v>
      </c>
      <c r="V49" s="129"/>
      <c r="W49" s="67" t="s">
        <v>13</v>
      </c>
      <c r="X49" s="17">
        <v>115.55651563654364</v>
      </c>
      <c r="Y49" s="17">
        <v>110.72396833773094</v>
      </c>
      <c r="Z49" s="17">
        <v>107.70526392534478</v>
      </c>
      <c r="AA49" s="27">
        <v>140.87290569243771</v>
      </c>
    </row>
    <row r="50" spans="1:27" x14ac:dyDescent="0.35">
      <c r="A50" s="129"/>
      <c r="B50" s="64">
        <v>40299</v>
      </c>
      <c r="C50" s="9">
        <v>116.51209398756137</v>
      </c>
      <c r="D50" s="9">
        <v>111.45956618740657</v>
      </c>
      <c r="E50" s="9">
        <v>108.2753216374296</v>
      </c>
      <c r="F50" s="10">
        <v>136.84739867659206</v>
      </c>
      <c r="H50" s="129"/>
      <c r="I50" s="61">
        <v>40299</v>
      </c>
      <c r="J50" s="15">
        <v>116.51209398756137</v>
      </c>
      <c r="K50" s="15">
        <v>111.45956618740657</v>
      </c>
      <c r="L50" s="15">
        <v>108.2753216374296</v>
      </c>
      <c r="M50" s="22">
        <v>136.84739867659206</v>
      </c>
      <c r="O50" s="129"/>
      <c r="P50" s="55">
        <v>40299</v>
      </c>
      <c r="Q50" s="19">
        <v>116.51209398756137</v>
      </c>
      <c r="R50" s="19">
        <v>111.45956618740657</v>
      </c>
      <c r="S50" s="19">
        <v>108.2753216374296</v>
      </c>
      <c r="T50" s="31">
        <v>136.84739867659206</v>
      </c>
      <c r="V50" s="129"/>
      <c r="W50" s="67">
        <v>40299</v>
      </c>
      <c r="X50" s="17">
        <v>116.51209398756137</v>
      </c>
      <c r="Y50" s="17">
        <v>111.45956618740657</v>
      </c>
      <c r="Z50" s="17">
        <v>108.2753216374296</v>
      </c>
      <c r="AA50" s="27">
        <v>136.84739867659206</v>
      </c>
    </row>
    <row r="51" spans="1:27" x14ac:dyDescent="0.35">
      <c r="A51" s="129"/>
      <c r="B51" s="64">
        <v>40330</v>
      </c>
      <c r="C51" s="9">
        <v>113.24929591096164</v>
      </c>
      <c r="D51" s="9">
        <v>110.6714616419919</v>
      </c>
      <c r="E51" s="9">
        <v>102.27669345237939</v>
      </c>
      <c r="F51" s="10">
        <v>136.2042713107239</v>
      </c>
      <c r="H51" s="129"/>
      <c r="I51" s="61">
        <v>40330</v>
      </c>
      <c r="J51" s="15">
        <v>113.24929591096164</v>
      </c>
      <c r="K51" s="15">
        <v>110.6714616419919</v>
      </c>
      <c r="L51" s="15">
        <v>102.27669345237939</v>
      </c>
      <c r="M51" s="22">
        <v>136.2042713107239</v>
      </c>
      <c r="O51" s="129"/>
      <c r="P51" s="55">
        <v>40330</v>
      </c>
      <c r="Q51" s="19">
        <v>113.24929591096164</v>
      </c>
      <c r="R51" s="19">
        <v>110.6714616419919</v>
      </c>
      <c r="S51" s="19">
        <v>102.27669345237939</v>
      </c>
      <c r="T51" s="31">
        <v>136.2042713107239</v>
      </c>
      <c r="V51" s="129"/>
      <c r="W51" s="67">
        <v>40330</v>
      </c>
      <c r="X51" s="17">
        <v>113.24929591096164</v>
      </c>
      <c r="Y51" s="17">
        <v>110.6714616419919</v>
      </c>
      <c r="Z51" s="17">
        <v>102.27669345237939</v>
      </c>
      <c r="AA51" s="27">
        <v>136.2042713107239</v>
      </c>
    </row>
    <row r="52" spans="1:27" x14ac:dyDescent="0.35">
      <c r="A52" s="129"/>
      <c r="B52" s="64">
        <v>40360</v>
      </c>
      <c r="C52" s="9">
        <v>109.47034064296386</v>
      </c>
      <c r="D52" s="9">
        <v>108.96336067494717</v>
      </c>
      <c r="E52" s="9">
        <v>92.84787485242056</v>
      </c>
      <c r="F52" s="10">
        <v>133.42762484263494</v>
      </c>
      <c r="H52" s="129"/>
      <c r="I52" s="61">
        <v>40360</v>
      </c>
      <c r="J52" s="15">
        <v>109.47034064296386</v>
      </c>
      <c r="K52" s="15">
        <v>108.96336067494717</v>
      </c>
      <c r="L52" s="15">
        <v>92.84787485242056</v>
      </c>
      <c r="M52" s="22">
        <v>133.42762484263494</v>
      </c>
      <c r="O52" s="129"/>
      <c r="P52" s="55">
        <v>40360</v>
      </c>
      <c r="Q52" s="19">
        <v>109.47034064296386</v>
      </c>
      <c r="R52" s="19">
        <v>108.96336067494717</v>
      </c>
      <c r="S52" s="19">
        <v>92.84787485242056</v>
      </c>
      <c r="T52" s="31">
        <v>133.42762484263494</v>
      </c>
      <c r="V52" s="129"/>
      <c r="W52" s="67">
        <v>40360</v>
      </c>
      <c r="X52" s="17">
        <v>109.47034064296386</v>
      </c>
      <c r="Y52" s="17">
        <v>108.96336067494717</v>
      </c>
      <c r="Z52" s="17">
        <v>92.84787485242056</v>
      </c>
      <c r="AA52" s="27">
        <v>133.42762484263494</v>
      </c>
    </row>
    <row r="53" spans="1:27" x14ac:dyDescent="0.35">
      <c r="A53" s="129"/>
      <c r="B53" s="64">
        <v>40391</v>
      </c>
      <c r="C53" s="9">
        <v>108.60456190867977</v>
      </c>
      <c r="D53" s="9">
        <v>108.22089649005201</v>
      </c>
      <c r="E53" s="9">
        <v>95.149337944663884</v>
      </c>
      <c r="F53" s="10">
        <v>130.85724039247719</v>
      </c>
      <c r="H53" s="129"/>
      <c r="I53" s="61">
        <v>40391</v>
      </c>
      <c r="J53" s="15">
        <v>108.60456190867977</v>
      </c>
      <c r="K53" s="15">
        <v>108.22089649005201</v>
      </c>
      <c r="L53" s="15">
        <v>95.149337944663884</v>
      </c>
      <c r="M53" s="22">
        <v>130.85724039247719</v>
      </c>
      <c r="O53" s="129"/>
      <c r="P53" s="55">
        <v>40391</v>
      </c>
      <c r="Q53" s="19">
        <v>108.60456190867977</v>
      </c>
      <c r="R53" s="19">
        <v>108.22089649005201</v>
      </c>
      <c r="S53" s="19">
        <v>95.149337944663884</v>
      </c>
      <c r="T53" s="31">
        <v>130.85724039247719</v>
      </c>
      <c r="V53" s="129"/>
      <c r="W53" s="67">
        <v>40391</v>
      </c>
      <c r="X53" s="17">
        <v>108.60456190867977</v>
      </c>
      <c r="Y53" s="17">
        <v>108.22089649005201</v>
      </c>
      <c r="Z53" s="17">
        <v>95.149337944663884</v>
      </c>
      <c r="AA53" s="27">
        <v>130.85724039247719</v>
      </c>
    </row>
    <row r="54" spans="1:27" x14ac:dyDescent="0.35">
      <c r="A54" s="129"/>
      <c r="B54" s="64">
        <v>40422</v>
      </c>
      <c r="C54" s="9">
        <v>108.30557552822533</v>
      </c>
      <c r="D54" s="9">
        <v>107.73210950621544</v>
      </c>
      <c r="E54" s="9">
        <v>86.29747368421053</v>
      </c>
      <c r="F54" s="10">
        <v>130.84840365682228</v>
      </c>
      <c r="H54" s="129"/>
      <c r="I54" s="61">
        <v>40422</v>
      </c>
      <c r="J54" s="15">
        <v>108.30557552822533</v>
      </c>
      <c r="K54" s="15">
        <v>107.73210950621544</v>
      </c>
      <c r="L54" s="15">
        <v>86.29747368421053</v>
      </c>
      <c r="M54" s="22">
        <v>130.84840365682228</v>
      </c>
      <c r="O54" s="129"/>
      <c r="P54" s="55">
        <v>40422</v>
      </c>
      <c r="Q54" s="19">
        <v>108.30557552822533</v>
      </c>
      <c r="R54" s="19">
        <v>107.73210950621544</v>
      </c>
      <c r="S54" s="19">
        <v>86.29747368421053</v>
      </c>
      <c r="T54" s="31">
        <v>130.84840365682228</v>
      </c>
      <c r="V54" s="129"/>
      <c r="W54" s="67">
        <v>40422</v>
      </c>
      <c r="X54" s="17">
        <v>108.30557552822533</v>
      </c>
      <c r="Y54" s="17">
        <v>107.73210950621544</v>
      </c>
      <c r="Z54" s="17">
        <v>86.29747368421053</v>
      </c>
      <c r="AA54" s="27">
        <v>130.84840365682228</v>
      </c>
    </row>
    <row r="55" spans="1:27" x14ac:dyDescent="0.35">
      <c r="A55" s="129"/>
      <c r="B55" s="64">
        <v>40452</v>
      </c>
      <c r="C55" s="9">
        <v>104.15625</v>
      </c>
      <c r="D55" s="9">
        <v>104.05318681318677</v>
      </c>
      <c r="E55" s="9">
        <v>83.775894736842133</v>
      </c>
      <c r="F55" s="10">
        <v>129.56158730158728</v>
      </c>
      <c r="H55" s="129"/>
      <c r="I55" s="61">
        <v>40452</v>
      </c>
      <c r="J55" s="15">
        <v>104.26938144329898</v>
      </c>
      <c r="K55" s="15">
        <v>104.1697826086956</v>
      </c>
      <c r="L55" s="15">
        <v>83.775894736842133</v>
      </c>
      <c r="M55" s="22">
        <v>130.11725806451611</v>
      </c>
      <c r="O55" s="129"/>
      <c r="P55" s="55">
        <v>40452</v>
      </c>
      <c r="Q55" s="19">
        <v>105.9538144329897</v>
      </c>
      <c r="R55" s="19">
        <v>105.37365591397845</v>
      </c>
      <c r="S55" s="19">
        <v>83.775894736842133</v>
      </c>
      <c r="T55" s="31">
        <v>130.40818181818179</v>
      </c>
      <c r="V55" s="129"/>
      <c r="W55" s="67">
        <v>40452</v>
      </c>
      <c r="X55" s="17">
        <v>113.44869565217392</v>
      </c>
      <c r="Y55" s="17">
        <v>113.70883720930233</v>
      </c>
      <c r="Z55" s="17">
        <v>83.775894736842133</v>
      </c>
      <c r="AA55" s="27">
        <v>130.48156862745094</v>
      </c>
    </row>
    <row r="56" spans="1:27" x14ac:dyDescent="0.35">
      <c r="A56" s="129"/>
      <c r="B56" s="64">
        <v>40483</v>
      </c>
      <c r="C56" s="9">
        <v>103.2382105263158</v>
      </c>
      <c r="D56" s="9">
        <v>103.09898876404492</v>
      </c>
      <c r="E56" s="9">
        <v>94.024722222222223</v>
      </c>
      <c r="F56" s="10">
        <v>128.98467741935482</v>
      </c>
      <c r="H56" s="129"/>
      <c r="I56" s="61">
        <v>40483</v>
      </c>
      <c r="J56" s="15">
        <v>103.36572916666665</v>
      </c>
      <c r="K56" s="15">
        <v>103.17299999999997</v>
      </c>
      <c r="L56" s="15">
        <v>94.09</v>
      </c>
      <c r="M56" s="22">
        <v>128.98467741935482</v>
      </c>
      <c r="O56" s="129"/>
      <c r="P56" s="55">
        <v>40483</v>
      </c>
      <c r="Q56" s="19">
        <v>104.91520408163264</v>
      </c>
      <c r="R56" s="19">
        <v>104.32510869565215</v>
      </c>
      <c r="S56" s="19">
        <v>96.603164556962028</v>
      </c>
      <c r="T56" s="31">
        <v>130.31312500000001</v>
      </c>
      <c r="V56" s="129"/>
      <c r="W56" s="67">
        <v>40483</v>
      </c>
      <c r="X56" s="17">
        <v>112.6326923076923</v>
      </c>
      <c r="Y56" s="17">
        <v>112.92638297872342</v>
      </c>
      <c r="Z56" s="17">
        <v>104.7379365079365</v>
      </c>
      <c r="AA56" s="27">
        <v>131.4008</v>
      </c>
    </row>
    <row r="57" spans="1:27" x14ac:dyDescent="0.35">
      <c r="A57" s="129"/>
      <c r="B57" s="65">
        <v>40513</v>
      </c>
      <c r="C57" s="11">
        <v>99.334565217391258</v>
      </c>
      <c r="D57" s="11">
        <v>100.29670588235294</v>
      </c>
      <c r="E57" s="11">
        <v>86.16243589743587</v>
      </c>
      <c r="F57" s="12">
        <v>131.4810526315789</v>
      </c>
      <c r="H57" s="129"/>
      <c r="I57" s="62">
        <v>40513</v>
      </c>
      <c r="J57" s="14">
        <v>99.376808510638284</v>
      </c>
      <c r="K57" s="14">
        <v>100.40093023255814</v>
      </c>
      <c r="L57" s="14">
        <v>86.351111111111109</v>
      </c>
      <c r="M57" s="23">
        <v>131.48403508771926</v>
      </c>
      <c r="O57" s="129"/>
      <c r="P57" s="56">
        <v>40513</v>
      </c>
      <c r="Q57" s="18">
        <v>100.6970526315789</v>
      </c>
      <c r="R57" s="18">
        <v>101.51902173913041</v>
      </c>
      <c r="S57" s="18">
        <v>87.175647058823543</v>
      </c>
      <c r="T57" s="32">
        <v>132.61733333333331</v>
      </c>
      <c r="V57" s="129"/>
      <c r="W57" s="68">
        <v>40513</v>
      </c>
      <c r="X57" s="16">
        <v>108.47634615384615</v>
      </c>
      <c r="Y57" s="16">
        <v>110.10640000000001</v>
      </c>
      <c r="Z57" s="16">
        <v>90.491527777777776</v>
      </c>
      <c r="AA57" s="28">
        <v>134.89466666666664</v>
      </c>
    </row>
    <row r="58" spans="1:27" x14ac:dyDescent="0.35">
      <c r="A58" s="128">
        <v>2012</v>
      </c>
      <c r="B58" s="64" t="s">
        <v>14</v>
      </c>
      <c r="C58" s="9">
        <v>96.250217391304346</v>
      </c>
      <c r="D58" s="9">
        <v>98.498214285714283</v>
      </c>
      <c r="E58" s="9">
        <v>88.25407407407404</v>
      </c>
      <c r="F58" s="10">
        <v>131.4309615384615</v>
      </c>
      <c r="H58" s="128">
        <v>2012</v>
      </c>
      <c r="I58" s="61" t="s">
        <v>14</v>
      </c>
      <c r="J58" s="15">
        <v>96.270645161290318</v>
      </c>
      <c r="K58" s="15">
        <v>98.535176470588226</v>
      </c>
      <c r="L58" s="15">
        <v>88.190377358490579</v>
      </c>
      <c r="M58" s="22">
        <v>131.40058823529407</v>
      </c>
      <c r="O58" s="128">
        <v>2012</v>
      </c>
      <c r="P58" s="55" t="s">
        <v>14</v>
      </c>
      <c r="Q58" s="19">
        <v>97.684421052631563</v>
      </c>
      <c r="R58" s="19">
        <v>99.775393258426945</v>
      </c>
      <c r="S58" s="19">
        <v>89.497457627118663</v>
      </c>
      <c r="T58" s="31">
        <v>132.3564814814815</v>
      </c>
      <c r="V58" s="128">
        <v>2012</v>
      </c>
      <c r="W58" s="67" t="s">
        <v>14</v>
      </c>
      <c r="X58" s="17">
        <v>105.2028846</v>
      </c>
      <c r="Y58" s="17">
        <v>108.0740385</v>
      </c>
      <c r="Z58" s="17">
        <v>89.477058823529447</v>
      </c>
      <c r="AA58" s="27">
        <v>133.51749999999998</v>
      </c>
    </row>
    <row r="59" spans="1:27" x14ac:dyDescent="0.35">
      <c r="A59" s="128"/>
      <c r="B59" s="64" t="s">
        <v>15</v>
      </c>
      <c r="C59" s="9">
        <v>96.494787234042562</v>
      </c>
      <c r="D59" s="9">
        <v>97.914482758620679</v>
      </c>
      <c r="E59" s="9">
        <v>103.55639344262292</v>
      </c>
      <c r="F59" s="10">
        <v>133.99857142857141</v>
      </c>
      <c r="H59" s="128"/>
      <c r="I59" s="61" t="s">
        <v>15</v>
      </c>
      <c r="J59" s="15">
        <v>96.892371134020607</v>
      </c>
      <c r="K59" s="15">
        <v>97.765909090909091</v>
      </c>
      <c r="L59" s="15">
        <v>103.40366666666667</v>
      </c>
      <c r="M59" s="22">
        <v>133.99645833333332</v>
      </c>
      <c r="O59" s="128"/>
      <c r="P59" s="55" t="s">
        <v>15</v>
      </c>
      <c r="Q59" s="19">
        <v>98.523737373737347</v>
      </c>
      <c r="R59" s="19">
        <v>99.464395604395591</v>
      </c>
      <c r="S59" s="19">
        <v>106.37873015873014</v>
      </c>
      <c r="T59" s="31">
        <v>134.70579999999998</v>
      </c>
      <c r="V59" s="128"/>
      <c r="W59" s="67" t="s">
        <v>15</v>
      </c>
      <c r="X59" s="17">
        <v>104.60285714285715</v>
      </c>
      <c r="Y59" s="17">
        <v>106.70924528301889</v>
      </c>
      <c r="Z59" s="17">
        <v>108.55888888888887</v>
      </c>
      <c r="AA59" s="27">
        <v>138.89256410256408</v>
      </c>
    </row>
    <row r="60" spans="1:27" x14ac:dyDescent="0.35">
      <c r="A60" s="128"/>
      <c r="B60" s="64" t="s">
        <v>16</v>
      </c>
      <c r="C60" s="9">
        <v>95.23479166666668</v>
      </c>
      <c r="D60" s="9">
        <v>97.610898876404477</v>
      </c>
      <c r="E60" s="9">
        <v>78.200967741935486</v>
      </c>
      <c r="F60" s="10">
        <v>132.88529411764705</v>
      </c>
      <c r="H60" s="128"/>
      <c r="I60" s="61" t="s">
        <v>16</v>
      </c>
      <c r="J60" s="15">
        <v>95.631515151515131</v>
      </c>
      <c r="K60" s="15">
        <v>97.449777777777754</v>
      </c>
      <c r="L60" s="15">
        <v>78.882580645161298</v>
      </c>
      <c r="M60" s="22">
        <v>132.8374</v>
      </c>
      <c r="O60" s="128"/>
      <c r="P60" s="55" t="s">
        <v>16</v>
      </c>
      <c r="Q60" s="19">
        <v>97.336831683168327</v>
      </c>
      <c r="R60" s="19">
        <v>99.270760869565194</v>
      </c>
      <c r="S60" s="19">
        <v>79.163749999999979</v>
      </c>
      <c r="T60" s="31">
        <v>133.0996154</v>
      </c>
      <c r="V60" s="128"/>
      <c r="W60" s="67" t="s">
        <v>16</v>
      </c>
      <c r="X60" s="17">
        <v>103.0356896551724</v>
      </c>
      <c r="Y60" s="17">
        <v>106.2474074</v>
      </c>
      <c r="Z60" s="17">
        <v>79.781754385964902</v>
      </c>
      <c r="AA60" s="27">
        <v>136.20097559999999</v>
      </c>
    </row>
    <row r="61" spans="1:27" x14ac:dyDescent="0.35">
      <c r="A61" s="128"/>
      <c r="B61" s="64" t="s">
        <v>13</v>
      </c>
      <c r="C61" s="9">
        <v>93.838437499999998</v>
      </c>
      <c r="D61" s="9">
        <v>96.531685393258442</v>
      </c>
      <c r="E61" s="9">
        <v>80.793050847457664</v>
      </c>
      <c r="F61" s="10">
        <v>127.91647058823527</v>
      </c>
      <c r="H61" s="128"/>
      <c r="I61" s="61" t="s">
        <v>13</v>
      </c>
      <c r="J61" s="15">
        <v>93.822783505154618</v>
      </c>
      <c r="K61" s="15">
        <v>96.529000000000011</v>
      </c>
      <c r="L61" s="15">
        <v>80.761379310344822</v>
      </c>
      <c r="M61" s="22">
        <v>127.85059999999997</v>
      </c>
      <c r="O61" s="128"/>
      <c r="P61" s="55" t="s">
        <v>13</v>
      </c>
      <c r="Q61" s="19">
        <v>95.494489795918355</v>
      </c>
      <c r="R61" s="19">
        <v>98.217872340425529</v>
      </c>
      <c r="S61" s="19">
        <v>81.0017741935484</v>
      </c>
      <c r="T61" s="31">
        <v>127.78509433962265</v>
      </c>
      <c r="V61" s="128"/>
      <c r="W61" s="67" t="s">
        <v>13</v>
      </c>
      <c r="X61" s="17">
        <v>99.875438596491236</v>
      </c>
      <c r="Y61" s="17">
        <v>102.68849056603773</v>
      </c>
      <c r="Z61" s="17">
        <v>83.244545454545445</v>
      </c>
      <c r="AA61" s="27">
        <v>131.61924999999999</v>
      </c>
    </row>
    <row r="62" spans="1:27" x14ac:dyDescent="0.35">
      <c r="A62" s="128"/>
      <c r="B62" s="64" t="s">
        <v>17</v>
      </c>
      <c r="C62" s="9">
        <v>92.876526315789462</v>
      </c>
      <c r="D62" s="9">
        <v>95.687386363636364</v>
      </c>
      <c r="E62" s="9">
        <v>82.257894736842104</v>
      </c>
      <c r="F62" s="10">
        <v>126.41538461538461</v>
      </c>
      <c r="H62" s="128"/>
      <c r="I62" s="61" t="s">
        <v>17</v>
      </c>
      <c r="J62" s="15">
        <v>92.891263157894741</v>
      </c>
      <c r="K62" s="15">
        <v>95.70314606741573</v>
      </c>
      <c r="L62" s="15">
        <v>82.340535714285721</v>
      </c>
      <c r="M62" s="22">
        <v>126.92659999999998</v>
      </c>
      <c r="O62" s="128"/>
      <c r="P62" s="55" t="s">
        <v>17</v>
      </c>
      <c r="Q62" s="19">
        <v>94.434742268041219</v>
      </c>
      <c r="R62" s="19">
        <v>97.160645161290304</v>
      </c>
      <c r="S62" s="19">
        <v>83.126999999999995</v>
      </c>
      <c r="T62" s="31">
        <v>126.79094339622641</v>
      </c>
      <c r="V62" s="128"/>
      <c r="W62" s="67" t="s">
        <v>17</v>
      </c>
      <c r="X62" s="17">
        <v>99.095932203389822</v>
      </c>
      <c r="Y62" s="17">
        <v>101.7933962264151</v>
      </c>
      <c r="Z62" s="17">
        <v>85.776296296296337</v>
      </c>
      <c r="AA62" s="27">
        <v>131.01725000000005</v>
      </c>
    </row>
    <row r="63" spans="1:27" x14ac:dyDescent="0.35">
      <c r="A63" s="128"/>
      <c r="B63" s="64" t="s">
        <v>18</v>
      </c>
      <c r="C63" s="9">
        <v>91.559677419354855</v>
      </c>
      <c r="D63" s="9">
        <v>94.231685393258459</v>
      </c>
      <c r="E63" s="9">
        <v>75.779482758620688</v>
      </c>
      <c r="F63" s="10">
        <v>125.29555555555554</v>
      </c>
      <c r="H63" s="128"/>
      <c r="I63" s="61" t="s">
        <v>18</v>
      </c>
      <c r="J63" s="15">
        <v>91.567659574468095</v>
      </c>
      <c r="K63" s="15">
        <v>94.276111111111121</v>
      </c>
      <c r="L63" s="15">
        <v>75.697358490566032</v>
      </c>
      <c r="M63" s="22">
        <v>125.76846153846152</v>
      </c>
      <c r="O63" s="128"/>
      <c r="P63" s="55" t="s">
        <v>18</v>
      </c>
      <c r="Q63" s="19">
        <v>92.859393939393925</v>
      </c>
      <c r="R63" s="19">
        <v>95.740625000000009</v>
      </c>
      <c r="S63" s="19">
        <v>76.743220338983022</v>
      </c>
      <c r="T63" s="31">
        <v>125.799649122807</v>
      </c>
      <c r="V63" s="128"/>
      <c r="W63" s="67" t="s">
        <v>18</v>
      </c>
      <c r="X63" s="17">
        <v>97.245689655172427</v>
      </c>
      <c r="Y63" s="17">
        <v>99.909642857142856</v>
      </c>
      <c r="Z63" s="17">
        <v>85.990999999999985</v>
      </c>
      <c r="AA63" s="27">
        <v>129.78307692307692</v>
      </c>
    </row>
    <row r="64" spans="1:27" x14ac:dyDescent="0.35">
      <c r="A64" s="128"/>
      <c r="B64" s="64" t="s">
        <v>19</v>
      </c>
      <c r="C64" s="9">
        <v>91.315054945054939</v>
      </c>
      <c r="D64" s="9">
        <v>93.857558139534902</v>
      </c>
      <c r="E64" s="9">
        <v>61.279531249999984</v>
      </c>
      <c r="F64" s="10">
        <v>122.04017543859648</v>
      </c>
      <c r="H64" s="128"/>
      <c r="I64" s="61" t="s">
        <v>19</v>
      </c>
      <c r="J64" s="15">
        <v>91.329782608695652</v>
      </c>
      <c r="K64" s="15">
        <v>93.86643678160921</v>
      </c>
      <c r="L64" s="15">
        <v>61.091718749999991</v>
      </c>
      <c r="M64" s="22">
        <v>123.53690909090906</v>
      </c>
      <c r="O64" s="128"/>
      <c r="P64" s="55" t="s">
        <v>19</v>
      </c>
      <c r="Q64" s="19">
        <v>92.830412371134017</v>
      </c>
      <c r="R64" s="19">
        <v>95.392934782608705</v>
      </c>
      <c r="S64" s="19">
        <v>61.67552238805969</v>
      </c>
      <c r="T64" s="31">
        <v>122.80999999999999</v>
      </c>
      <c r="V64" s="128"/>
      <c r="W64" s="67" t="s">
        <v>19</v>
      </c>
      <c r="X64" s="17">
        <v>97.869152542372888</v>
      </c>
      <c r="Y64" s="17">
        <v>100.14473684210527</v>
      </c>
      <c r="Z64" s="17">
        <v>68.690508474576262</v>
      </c>
      <c r="AA64" s="27">
        <v>127.43682926829268</v>
      </c>
    </row>
    <row r="65" spans="1:27" x14ac:dyDescent="0.35">
      <c r="A65" s="128"/>
      <c r="B65" s="64" t="s">
        <v>20</v>
      </c>
      <c r="C65" s="9">
        <v>91.28422222222224</v>
      </c>
      <c r="D65" s="9">
        <v>98.498214285714283</v>
      </c>
      <c r="E65" s="9">
        <v>73.919142857142845</v>
      </c>
      <c r="F65" s="10">
        <v>119.85631578947367</v>
      </c>
      <c r="H65" s="128"/>
      <c r="I65" s="61" t="s">
        <v>20</v>
      </c>
      <c r="J65" s="15">
        <v>91.461428571428584</v>
      </c>
      <c r="K65" s="15">
        <v>98.535176470588226</v>
      </c>
      <c r="L65" s="15">
        <v>73.751176470588234</v>
      </c>
      <c r="M65" s="22">
        <v>120.72499999999998</v>
      </c>
      <c r="O65" s="128"/>
      <c r="P65" s="55" t="s">
        <v>20</v>
      </c>
      <c r="Q65" s="19">
        <v>93.02690721649482</v>
      </c>
      <c r="R65" s="19">
        <v>99.775393258426945</v>
      </c>
      <c r="S65" s="19">
        <v>74.702027027027043</v>
      </c>
      <c r="T65" s="31">
        <v>120.73416666666665</v>
      </c>
      <c r="V65" s="128"/>
      <c r="W65" s="67" t="s">
        <v>20</v>
      </c>
      <c r="X65" s="17">
        <v>97.679649122807007</v>
      </c>
      <c r="Y65" s="17">
        <v>108.07403846153846</v>
      </c>
      <c r="Z65" s="17">
        <v>75.197812500000026</v>
      </c>
      <c r="AA65" s="27">
        <v>125.36813953488374</v>
      </c>
    </row>
    <row r="66" spans="1:27" x14ac:dyDescent="0.35">
      <c r="A66" s="128"/>
      <c r="B66" s="64" t="s">
        <v>21</v>
      </c>
      <c r="C66" s="9">
        <v>92.495978260869563</v>
      </c>
      <c r="D66" s="9">
        <v>93.806179775280924</v>
      </c>
      <c r="E66" s="9">
        <v>77.676486486486468</v>
      </c>
      <c r="F66" s="10">
        <v>121.65464285714282</v>
      </c>
      <c r="H66" s="128"/>
      <c r="I66" s="61" t="s">
        <v>21</v>
      </c>
      <c r="J66" s="15">
        <v>92.68365591397847</v>
      </c>
      <c r="K66" s="15">
        <v>93.827555555555548</v>
      </c>
      <c r="L66" s="15">
        <v>77.622465753424663</v>
      </c>
      <c r="M66" s="22">
        <v>122.29745454545453</v>
      </c>
      <c r="O66" s="128"/>
      <c r="P66" s="55" t="s">
        <v>21</v>
      </c>
      <c r="Q66" s="19">
        <v>94.038499999999985</v>
      </c>
      <c r="R66" s="19">
        <v>95.231666666666641</v>
      </c>
      <c r="S66" s="19">
        <v>78.058666666666667</v>
      </c>
      <c r="T66" s="31">
        <v>122.31355932203388</v>
      </c>
      <c r="V66" s="128"/>
      <c r="W66" s="67" t="s">
        <v>21</v>
      </c>
      <c r="X66" s="17">
        <v>97.647192982456147</v>
      </c>
      <c r="Y66" s="17">
        <v>99.939107142857168</v>
      </c>
      <c r="Z66" s="17">
        <v>78.641384615384609</v>
      </c>
      <c r="AA66" s="27">
        <v>126.95195121951218</v>
      </c>
    </row>
    <row r="67" spans="1:27" x14ac:dyDescent="0.35">
      <c r="A67" s="128"/>
      <c r="B67" s="64" t="s">
        <v>22</v>
      </c>
      <c r="C67" s="9">
        <v>93.08373626373627</v>
      </c>
      <c r="D67" s="9">
        <v>94.026629213483176</v>
      </c>
      <c r="E67" s="9">
        <v>84.64059523809523</v>
      </c>
      <c r="F67" s="10">
        <v>121.08122807017543</v>
      </c>
      <c r="H67" s="128"/>
      <c r="I67" s="61" t="s">
        <v>22</v>
      </c>
      <c r="J67" s="15">
        <v>93.214301075268807</v>
      </c>
      <c r="K67" s="15">
        <v>94.042637362637393</v>
      </c>
      <c r="L67" s="15">
        <v>84.595542168674697</v>
      </c>
      <c r="M67" s="22">
        <v>121.67482142857141</v>
      </c>
      <c r="O67" s="128"/>
      <c r="P67" s="55" t="s">
        <v>22</v>
      </c>
      <c r="Q67" s="19">
        <v>94.120100000000022</v>
      </c>
      <c r="R67" s="19">
        <v>95.333333333333329</v>
      </c>
      <c r="S67" s="19">
        <v>84.68101123595504</v>
      </c>
      <c r="T67" s="31">
        <v>121.7055</v>
      </c>
      <c r="V67" s="128"/>
      <c r="W67" s="67" t="s">
        <v>22</v>
      </c>
      <c r="X67" s="17">
        <v>97.856724137931053</v>
      </c>
      <c r="Y67" s="17">
        <v>99.960344827586184</v>
      </c>
      <c r="Z67" s="17">
        <v>84.67424657534248</v>
      </c>
      <c r="AA67" s="27">
        <v>125.30024390243901</v>
      </c>
    </row>
    <row r="68" spans="1:27" x14ac:dyDescent="0.35">
      <c r="A68" s="128"/>
      <c r="B68" s="64" t="s">
        <v>23</v>
      </c>
      <c r="C68" s="9">
        <v>92.061326530612234</v>
      </c>
      <c r="D68" s="9">
        <v>94.174432989690729</v>
      </c>
      <c r="E68" s="9">
        <v>84.17770114942526</v>
      </c>
      <c r="F68" s="10">
        <v>121.7041935483871</v>
      </c>
      <c r="H68" s="128"/>
      <c r="I68" s="61" t="s">
        <v>23</v>
      </c>
      <c r="J68" s="15">
        <v>92.247100000000003</v>
      </c>
      <c r="K68" s="15">
        <v>94.221818181818179</v>
      </c>
      <c r="L68" s="15">
        <v>84.158488372093004</v>
      </c>
      <c r="M68" s="22">
        <v>122.07133333333333</v>
      </c>
      <c r="O68" s="128"/>
      <c r="P68" s="55" t="s">
        <v>23</v>
      </c>
      <c r="Q68" s="19">
        <v>93.39390476190475</v>
      </c>
      <c r="R68" s="19">
        <v>95.412941176470611</v>
      </c>
      <c r="S68" s="19">
        <v>84.214065934065928</v>
      </c>
      <c r="T68" s="31">
        <v>121.87826086956522</v>
      </c>
      <c r="V68" s="128"/>
      <c r="W68" s="67" t="s">
        <v>23</v>
      </c>
      <c r="X68" s="17">
        <v>97.545846153846142</v>
      </c>
      <c r="Y68" s="17">
        <v>100.0279104477612</v>
      </c>
      <c r="Z68" s="17">
        <v>84.200789473684196</v>
      </c>
      <c r="AA68" s="27">
        <v>125.09826086956522</v>
      </c>
    </row>
    <row r="69" spans="1:27" x14ac:dyDescent="0.35">
      <c r="A69" s="128"/>
      <c r="B69" s="65" t="s">
        <v>24</v>
      </c>
      <c r="C69" s="11">
        <v>93.754747474747433</v>
      </c>
      <c r="D69" s="11">
        <v>95.320107526881742</v>
      </c>
      <c r="E69" s="11">
        <v>95.481190476190463</v>
      </c>
      <c r="F69" s="12">
        <v>122.84350000000002</v>
      </c>
      <c r="H69" s="128"/>
      <c r="I69" s="62" t="s">
        <v>24</v>
      </c>
      <c r="J69" s="14">
        <v>93.945445544554417</v>
      </c>
      <c r="K69" s="14">
        <v>95.354315789473688</v>
      </c>
      <c r="L69" s="14">
        <v>96.086097560975588</v>
      </c>
      <c r="M69" s="23">
        <v>123.26155172413795</v>
      </c>
      <c r="O69" s="128"/>
      <c r="P69" s="56" t="s">
        <v>24</v>
      </c>
      <c r="Q69" s="18">
        <v>94.894326923076903</v>
      </c>
      <c r="R69" s="18">
        <v>96.499368419999996</v>
      </c>
      <c r="S69" s="18">
        <v>95.294059405940615</v>
      </c>
      <c r="T69" s="32">
        <v>123.13477611940297</v>
      </c>
      <c r="V69" s="128"/>
      <c r="W69" s="68" t="s">
        <v>24</v>
      </c>
      <c r="X69" s="16">
        <v>99.026515151515113</v>
      </c>
      <c r="Y69" s="16">
        <v>100.92705882352942</v>
      </c>
      <c r="Z69" s="16">
        <v>97.21397260273973</v>
      </c>
      <c r="AA69" s="28">
        <v>126.16893617021276</v>
      </c>
    </row>
    <row r="70" spans="1:27" x14ac:dyDescent="0.35">
      <c r="A70" s="128">
        <v>2013</v>
      </c>
      <c r="B70" s="64" t="s">
        <v>14</v>
      </c>
      <c r="C70" s="9">
        <v>94.414574470000005</v>
      </c>
      <c r="D70" s="9">
        <v>94.887222222222249</v>
      </c>
      <c r="E70" s="9">
        <v>92.559310344827594</v>
      </c>
      <c r="F70" s="10">
        <v>123.33482142857144</v>
      </c>
      <c r="H70" s="128">
        <v>2013</v>
      </c>
      <c r="I70" s="61" t="s">
        <v>14</v>
      </c>
      <c r="J70" s="15">
        <v>94.439587628865993</v>
      </c>
      <c r="K70" s="15">
        <v>94.950326086956522</v>
      </c>
      <c r="L70" s="15">
        <v>92.725977011494294</v>
      </c>
      <c r="M70" s="22">
        <v>123.65800000000002</v>
      </c>
      <c r="O70" s="128">
        <v>2013</v>
      </c>
      <c r="P70" s="55" t="s">
        <v>14</v>
      </c>
      <c r="Q70" s="19">
        <v>95.294059405940615</v>
      </c>
      <c r="R70" s="19">
        <v>96.097526881720427</v>
      </c>
      <c r="S70" s="19">
        <v>93.342777777777755</v>
      </c>
      <c r="T70" s="31">
        <v>122.22225806451614</v>
      </c>
      <c r="V70" s="128">
        <v>2013</v>
      </c>
      <c r="W70" s="67" t="s">
        <v>14</v>
      </c>
      <c r="X70" s="17">
        <v>99.465781249999978</v>
      </c>
      <c r="Y70" s="17">
        <v>100.10698412698416</v>
      </c>
      <c r="Z70" s="17">
        <v>93.781298701298681</v>
      </c>
      <c r="AA70" s="27">
        <v>126.60886363636364</v>
      </c>
    </row>
    <row r="71" spans="1:27" x14ac:dyDescent="0.35">
      <c r="A71" s="128"/>
      <c r="B71" s="64" t="s">
        <v>15</v>
      </c>
      <c r="C71" s="9">
        <v>93.291111111111093</v>
      </c>
      <c r="D71" s="9">
        <v>93.249247311827915</v>
      </c>
      <c r="E71" s="9">
        <v>88.914705882352948</v>
      </c>
      <c r="F71" s="10">
        <v>123.03438596491227</v>
      </c>
      <c r="H71" s="128"/>
      <c r="I71" s="61" t="s">
        <v>15</v>
      </c>
      <c r="J71" s="15">
        <v>93.291485148514838</v>
      </c>
      <c r="K71" s="15">
        <v>93.304631578947351</v>
      </c>
      <c r="L71" s="15">
        <v>88.857647058823517</v>
      </c>
      <c r="M71" s="22">
        <v>123.27357142857143</v>
      </c>
      <c r="O71" s="128"/>
      <c r="P71" s="55" t="s">
        <v>15</v>
      </c>
      <c r="Q71" s="19">
        <v>94.038095238095224</v>
      </c>
      <c r="R71" s="19">
        <v>94.156666666666638</v>
      </c>
      <c r="S71" s="19">
        <v>88.991860465116275</v>
      </c>
      <c r="T71" s="31">
        <v>121.74301587301586</v>
      </c>
      <c r="V71" s="128"/>
      <c r="W71" s="67" t="s">
        <v>15</v>
      </c>
      <c r="X71" s="17">
        <v>97.293650793650798</v>
      </c>
      <c r="Y71" s="17">
        <v>97.752580645161302</v>
      </c>
      <c r="Z71" s="17">
        <v>89.197199999999938</v>
      </c>
      <c r="AA71" s="27">
        <v>125.4842222222222</v>
      </c>
    </row>
    <row r="72" spans="1:27" x14ac:dyDescent="0.35">
      <c r="A72" s="128"/>
      <c r="B72" s="64" t="s">
        <v>16</v>
      </c>
      <c r="C72" s="9">
        <v>92.58409999999995</v>
      </c>
      <c r="D72" s="9">
        <v>91.965106382978718</v>
      </c>
      <c r="E72" s="9">
        <v>93.323975903614453</v>
      </c>
      <c r="F72" s="10">
        <v>122.2377966101695</v>
      </c>
      <c r="H72" s="128"/>
      <c r="I72" s="61" t="s">
        <v>16</v>
      </c>
      <c r="J72" s="15">
        <v>92.539411764705847</v>
      </c>
      <c r="K72" s="15">
        <v>91.96718749999998</v>
      </c>
      <c r="L72" s="15">
        <v>93.387195121951208</v>
      </c>
      <c r="M72" s="22">
        <v>122.5189655172414</v>
      </c>
      <c r="O72" s="128"/>
      <c r="P72" s="55" t="s">
        <v>16</v>
      </c>
      <c r="Q72" s="19">
        <v>93.294622641509378</v>
      </c>
      <c r="R72" s="19">
        <v>92.785567010309251</v>
      </c>
      <c r="S72" s="19">
        <v>93.458409090909072</v>
      </c>
      <c r="T72" s="31">
        <v>120.90492307692308</v>
      </c>
      <c r="V72" s="128"/>
      <c r="W72" s="67" t="s">
        <v>16</v>
      </c>
      <c r="X72" s="17">
        <v>95.368730158730187</v>
      </c>
      <c r="Y72" s="17">
        <v>95.708548387096812</v>
      </c>
      <c r="Z72" s="17">
        <v>93.743239436619717</v>
      </c>
      <c r="AA72" s="27">
        <v>123.9641304347826</v>
      </c>
    </row>
    <row r="73" spans="1:27" x14ac:dyDescent="0.35">
      <c r="A73" s="128"/>
      <c r="B73" s="64" t="s">
        <v>13</v>
      </c>
      <c r="C73" s="9">
        <v>93.489099999999965</v>
      </c>
      <c r="D73" s="9">
        <v>92.020752688172024</v>
      </c>
      <c r="E73" s="9">
        <v>93.466206896551725</v>
      </c>
      <c r="F73" s="10">
        <v>123.21245614035088</v>
      </c>
      <c r="H73" s="128"/>
      <c r="I73" s="61" t="s">
        <v>13</v>
      </c>
      <c r="J73" s="15">
        <v>93.495049504950458</v>
      </c>
      <c r="K73" s="15">
        <v>92.069893617021279</v>
      </c>
      <c r="L73" s="15">
        <v>93.556744186046515</v>
      </c>
      <c r="M73" s="22">
        <v>123.21280701754388</v>
      </c>
      <c r="O73" s="128"/>
      <c r="P73" s="55" t="s">
        <v>13</v>
      </c>
      <c r="Q73" s="19">
        <v>94.145384615384572</v>
      </c>
      <c r="R73" s="19">
        <v>92.927473684210511</v>
      </c>
      <c r="S73" s="19">
        <v>93.700217391304406</v>
      </c>
      <c r="T73" s="31">
        <v>121.51234375000001</v>
      </c>
      <c r="V73" s="128"/>
      <c r="W73" s="67" t="s">
        <v>13</v>
      </c>
      <c r="X73" s="17">
        <v>96.277049180327865</v>
      </c>
      <c r="Y73" s="17">
        <v>95.289500000000018</v>
      </c>
      <c r="Z73" s="17">
        <v>94.031666666666638</v>
      </c>
      <c r="AA73" s="27">
        <v>124.78666666666663</v>
      </c>
    </row>
    <row r="74" spans="1:27" x14ac:dyDescent="0.35">
      <c r="A74" s="128"/>
      <c r="B74" s="64" t="s">
        <v>17</v>
      </c>
      <c r="C74" s="9">
        <v>92.664999999999978</v>
      </c>
      <c r="D74" s="9">
        <v>91.548817204301045</v>
      </c>
      <c r="E74" s="9">
        <v>85.862333333333325</v>
      </c>
      <c r="F74" s="10">
        <v>122.9035593220339</v>
      </c>
      <c r="H74" s="128"/>
      <c r="I74" s="61" t="s">
        <v>17</v>
      </c>
      <c r="J74" s="15">
        <v>92.690588235294086</v>
      </c>
      <c r="K74" s="15">
        <v>91.580105263157861</v>
      </c>
      <c r="L74" s="15">
        <v>85.928888888888849</v>
      </c>
      <c r="M74" s="22">
        <v>123.12120689655173</v>
      </c>
      <c r="O74" s="128"/>
      <c r="P74" s="55" t="s">
        <v>17</v>
      </c>
      <c r="Q74" s="19">
        <v>93.395809523809518</v>
      </c>
      <c r="R74" s="19">
        <v>92.48185567010303</v>
      </c>
      <c r="S74" s="19">
        <v>86.093655909999995</v>
      </c>
      <c r="T74" s="31">
        <v>121.60676923076925</v>
      </c>
      <c r="V74" s="128"/>
      <c r="W74" s="67" t="s">
        <v>17</v>
      </c>
      <c r="X74" s="17">
        <v>95.087619047619057</v>
      </c>
      <c r="Y74" s="17">
        <v>94.330806451612887</v>
      </c>
      <c r="Z74" s="17">
        <v>86.444050632911384</v>
      </c>
      <c r="AA74" s="27">
        <v>124.66422222222221</v>
      </c>
    </row>
    <row r="75" spans="1:27" x14ac:dyDescent="0.35">
      <c r="A75" s="128"/>
      <c r="B75" s="64" t="s">
        <v>18</v>
      </c>
      <c r="C75" s="9">
        <v>91.121414141414107</v>
      </c>
      <c r="D75" s="9">
        <v>90.241702127659593</v>
      </c>
      <c r="E75" s="9">
        <v>83.920595238095231</v>
      </c>
      <c r="F75" s="10">
        <v>121.40116666666667</v>
      </c>
      <c r="H75" s="128"/>
      <c r="I75" s="61" t="s">
        <v>18</v>
      </c>
      <c r="J75" s="15">
        <v>91.168811881188105</v>
      </c>
      <c r="K75" s="15">
        <v>90.283020833333353</v>
      </c>
      <c r="L75" s="15">
        <v>83.968554216867489</v>
      </c>
      <c r="M75" s="22">
        <v>121.40349999999999</v>
      </c>
      <c r="O75" s="128"/>
      <c r="P75" s="55" t="s">
        <v>18</v>
      </c>
      <c r="Q75" s="19">
        <v>92.048476190476208</v>
      </c>
      <c r="R75" s="19">
        <v>91.31680412371135</v>
      </c>
      <c r="S75" s="19">
        <v>84.039325842696655</v>
      </c>
      <c r="T75" s="31">
        <v>121.3490909090909</v>
      </c>
      <c r="V75" s="128"/>
      <c r="W75" s="67" t="s">
        <v>18</v>
      </c>
      <c r="X75" s="17">
        <v>93.186612903225807</v>
      </c>
      <c r="Y75" s="17">
        <v>92.88887096774198</v>
      </c>
      <c r="Z75" s="17">
        <v>84.227792207792191</v>
      </c>
      <c r="AA75" s="27">
        <v>122.42565217391304</v>
      </c>
    </row>
    <row r="76" spans="1:27" x14ac:dyDescent="0.35">
      <c r="A76" s="128"/>
      <c r="B76" s="64" t="s">
        <v>19</v>
      </c>
      <c r="C76" s="9">
        <v>90.155247524752454</v>
      </c>
      <c r="D76" s="9">
        <v>90.217872340425501</v>
      </c>
      <c r="E76" s="9">
        <v>83.439318181818152</v>
      </c>
      <c r="F76" s="10">
        <v>121.48576271186441</v>
      </c>
      <c r="H76" s="128"/>
      <c r="I76" s="61" t="s">
        <v>19</v>
      </c>
      <c r="J76" s="15">
        <v>90.199029126213574</v>
      </c>
      <c r="K76" s="15">
        <v>90.216249999999988</v>
      </c>
      <c r="L76" s="15">
        <v>83.668823529411753</v>
      </c>
      <c r="M76" s="22">
        <v>121.48898305084747</v>
      </c>
      <c r="O76" s="128"/>
      <c r="P76" s="55" t="s">
        <v>19</v>
      </c>
      <c r="Q76" s="19">
        <v>91.135092592592599</v>
      </c>
      <c r="R76" s="19">
        <v>91.362187499999948</v>
      </c>
      <c r="S76" s="19">
        <v>83.526853932584274</v>
      </c>
      <c r="T76" s="31">
        <v>121.40923076923077</v>
      </c>
      <c r="V76" s="128"/>
      <c r="W76" s="67" t="s">
        <v>19</v>
      </c>
      <c r="X76" s="17">
        <v>92.203492063492064</v>
      </c>
      <c r="Y76" s="17">
        <v>92.829523809523849</v>
      </c>
      <c r="Z76" s="17">
        <v>84.501891891891916</v>
      </c>
      <c r="AA76" s="27">
        <v>122.43022222222224</v>
      </c>
    </row>
    <row r="77" spans="1:27" x14ac:dyDescent="0.35">
      <c r="A77" s="128"/>
      <c r="B77" s="64" t="s">
        <v>20</v>
      </c>
      <c r="C77" s="9">
        <v>90.310399999999987</v>
      </c>
      <c r="D77" s="9">
        <v>90.031958762886603</v>
      </c>
      <c r="E77" s="9">
        <v>90.835308641975288</v>
      </c>
      <c r="F77" s="10">
        <v>118.97278688524591</v>
      </c>
      <c r="H77" s="128"/>
      <c r="I77" s="61" t="s">
        <v>20</v>
      </c>
      <c r="J77" s="15">
        <v>90.35823529411762</v>
      </c>
      <c r="K77" s="15">
        <v>90.071919191919164</v>
      </c>
      <c r="L77" s="15">
        <v>90.797375000000017</v>
      </c>
      <c r="M77" s="22">
        <v>119.27399999999999</v>
      </c>
      <c r="O77" s="128"/>
      <c r="P77" s="55" t="s">
        <v>20</v>
      </c>
      <c r="Q77" s="19">
        <v>91.311238095238068</v>
      </c>
      <c r="R77" s="19">
        <v>91.188099999999963</v>
      </c>
      <c r="S77" s="19">
        <v>90.92817073170734</v>
      </c>
      <c r="T77" s="31">
        <v>119.40575757575758</v>
      </c>
      <c r="V77" s="128"/>
      <c r="W77" s="67" t="s">
        <v>20</v>
      </c>
      <c r="X77" s="17">
        <v>92.406825396825411</v>
      </c>
      <c r="Y77" s="17">
        <v>92.519365079365073</v>
      </c>
      <c r="Z77" s="17">
        <v>90.944285714285712</v>
      </c>
      <c r="AA77" s="27">
        <v>119.78521739130434</v>
      </c>
    </row>
    <row r="78" spans="1:27" x14ac:dyDescent="0.35">
      <c r="A78" s="128"/>
      <c r="B78" s="64" t="s">
        <v>21</v>
      </c>
      <c r="C78" s="9">
        <v>91.98891089108912</v>
      </c>
      <c r="D78" s="9">
        <v>91.159795918367323</v>
      </c>
      <c r="E78" s="9">
        <v>95.383953488372057</v>
      </c>
      <c r="F78" s="10">
        <v>119.67699999999999</v>
      </c>
      <c r="H78" s="128"/>
      <c r="I78" s="61" t="s">
        <v>21</v>
      </c>
      <c r="J78" s="15">
        <v>91.998349514563088</v>
      </c>
      <c r="K78" s="15">
        <v>91.183199999999957</v>
      </c>
      <c r="L78" s="15">
        <v>95.378720930232561</v>
      </c>
      <c r="M78" s="22">
        <v>119.68249999999999</v>
      </c>
      <c r="O78" s="128"/>
      <c r="P78" s="55" t="s">
        <v>21</v>
      </c>
      <c r="Q78" s="19">
        <v>92.628207547169808</v>
      </c>
      <c r="R78" s="19">
        <v>91.896138613861382</v>
      </c>
      <c r="S78" s="19">
        <v>96.625555555555522</v>
      </c>
      <c r="T78" s="31">
        <v>119.69136363636363</v>
      </c>
      <c r="V78" s="128"/>
      <c r="W78" s="67" t="s">
        <v>21</v>
      </c>
      <c r="X78" s="17">
        <v>94.473749999999981</v>
      </c>
      <c r="Y78" s="17">
        <v>93.837187499999999</v>
      </c>
      <c r="Z78" s="17">
        <v>97.110263157894735</v>
      </c>
      <c r="AA78" s="27">
        <v>119.90304347826087</v>
      </c>
    </row>
    <row r="79" spans="1:27" x14ac:dyDescent="0.35">
      <c r="A79" s="128"/>
      <c r="B79" s="64" t="s">
        <v>22</v>
      </c>
      <c r="C79" s="9">
        <v>94.551386138613836</v>
      </c>
      <c r="D79" s="9">
        <v>92.9359183673469</v>
      </c>
      <c r="E79" s="9">
        <v>92.255714285714319</v>
      </c>
      <c r="F79" s="10">
        <v>121.58847457627118</v>
      </c>
      <c r="H79" s="128"/>
      <c r="I79" s="61" t="s">
        <v>22</v>
      </c>
      <c r="J79" s="15">
        <v>94.52631067961164</v>
      </c>
      <c r="K79" s="15">
        <v>92.937299999999937</v>
      </c>
      <c r="L79" s="15">
        <v>92.215714285714299</v>
      </c>
      <c r="M79" s="22">
        <v>121.58999999999999</v>
      </c>
      <c r="O79" s="128"/>
      <c r="P79" s="55" t="s">
        <v>22</v>
      </c>
      <c r="Q79" s="19">
        <v>95.26666666666668</v>
      </c>
      <c r="R79" s="19">
        <v>93.660392156862713</v>
      </c>
      <c r="S79" s="19">
        <v>93.152499999999975</v>
      </c>
      <c r="T79" s="31">
        <v>121.3576923076923</v>
      </c>
      <c r="V79" s="128"/>
      <c r="W79" s="67" t="s">
        <v>22</v>
      </c>
      <c r="X79" s="17">
        <v>97.012812499999995</v>
      </c>
      <c r="Y79" s="17">
        <v>95.3620895522388</v>
      </c>
      <c r="Z79" s="17">
        <v>93.10728571428568</v>
      </c>
      <c r="AA79" s="27">
        <v>121.86466666666668</v>
      </c>
    </row>
    <row r="80" spans="1:27" x14ac:dyDescent="0.35">
      <c r="A80" s="128"/>
      <c r="B80" s="64" t="s">
        <v>23</v>
      </c>
      <c r="C80" s="9">
        <v>93.249702970296951</v>
      </c>
      <c r="D80" s="9">
        <v>92.301326530612201</v>
      </c>
      <c r="E80" s="9">
        <v>87.745374999999967</v>
      </c>
      <c r="F80" s="10">
        <v>120.53790322580646</v>
      </c>
      <c r="H80" s="128"/>
      <c r="I80" s="61" t="s">
        <v>23</v>
      </c>
      <c r="J80" s="15">
        <v>93.263592233009675</v>
      </c>
      <c r="K80" s="15">
        <v>92.320599999999942</v>
      </c>
      <c r="L80" s="15">
        <v>87.73555555555555</v>
      </c>
      <c r="M80" s="22">
        <v>120.7490322580645</v>
      </c>
      <c r="O80" s="128"/>
      <c r="P80" s="55" t="s">
        <v>23</v>
      </c>
      <c r="Q80" s="19">
        <v>93.855377358490529</v>
      </c>
      <c r="R80" s="19">
        <v>92.909603960396026</v>
      </c>
      <c r="S80" s="19">
        <v>88.190595238095227</v>
      </c>
      <c r="T80" s="31">
        <v>120.86074626865671</v>
      </c>
      <c r="V80" s="128"/>
      <c r="W80" s="67" t="s">
        <v>23</v>
      </c>
      <c r="X80" s="17">
        <v>95.419193548387099</v>
      </c>
      <c r="Y80" s="17">
        <v>94.943538461538481</v>
      </c>
      <c r="Z80" s="17">
        <v>91.632238805970175</v>
      </c>
      <c r="AA80" s="27">
        <v>121.58688888888892</v>
      </c>
    </row>
    <row r="81" spans="1:27" x14ac:dyDescent="0.35">
      <c r="A81" s="128"/>
      <c r="B81" s="65" t="s">
        <v>24</v>
      </c>
      <c r="C81" s="11">
        <v>91.252019230769235</v>
      </c>
      <c r="D81" s="11">
        <v>90.572673267326735</v>
      </c>
      <c r="E81" s="11">
        <v>83.469176470588238</v>
      </c>
      <c r="F81" s="12">
        <v>120.11467741935482</v>
      </c>
      <c r="H81" s="128"/>
      <c r="I81" s="62" t="s">
        <v>24</v>
      </c>
      <c r="J81" s="14">
        <v>91.284150943396256</v>
      </c>
      <c r="K81" s="14">
        <v>90.613009708737863</v>
      </c>
      <c r="L81" s="14">
        <v>83.429302325581389</v>
      </c>
      <c r="M81" s="23">
        <v>120.14523809523807</v>
      </c>
      <c r="O81" s="128"/>
      <c r="P81" s="55" t="s">
        <v>24</v>
      </c>
      <c r="Q81" s="19">
        <v>91.997981651376151</v>
      </c>
      <c r="R81" s="19">
        <v>91.239903846153894</v>
      </c>
      <c r="S81" s="19">
        <v>83.782065217391306</v>
      </c>
      <c r="T81" s="31">
        <v>120.26348484848482</v>
      </c>
      <c r="V81" s="128"/>
      <c r="W81" s="67" t="s">
        <v>24</v>
      </c>
      <c r="X81" s="17">
        <v>93.368412698412698</v>
      </c>
      <c r="Y81" s="17">
        <v>93.038939393939373</v>
      </c>
      <c r="Z81" s="17">
        <v>85.250142857142862</v>
      </c>
      <c r="AA81" s="27">
        <v>121.61088888888891</v>
      </c>
    </row>
    <row r="82" spans="1:27" x14ac:dyDescent="0.35">
      <c r="A82" s="128">
        <v>2014</v>
      </c>
      <c r="B82" s="63" t="s">
        <v>14</v>
      </c>
      <c r="C82" s="81">
        <v>88.841730769230765</v>
      </c>
      <c r="D82" s="81">
        <v>90.310198019802002</v>
      </c>
      <c r="E82" s="81">
        <v>83.482530120481925</v>
      </c>
      <c r="F82" s="82">
        <v>118.48507936507934</v>
      </c>
      <c r="H82" s="128">
        <v>2014</v>
      </c>
      <c r="I82" s="60" t="s">
        <v>14</v>
      </c>
      <c r="J82" s="79">
        <v>88.946601941747574</v>
      </c>
      <c r="K82" s="79">
        <v>90.389019607843139</v>
      </c>
      <c r="L82" s="79">
        <v>83.464166666666657</v>
      </c>
      <c r="M82" s="80">
        <v>118.53234374999998</v>
      </c>
      <c r="O82" s="128">
        <v>2014</v>
      </c>
      <c r="P82" s="54" t="s">
        <v>14</v>
      </c>
      <c r="Q82" s="77">
        <v>89.554864864864868</v>
      </c>
      <c r="R82" s="77">
        <v>91.043523809523805</v>
      </c>
      <c r="S82" s="77">
        <v>84.215934065934064</v>
      </c>
      <c r="T82" s="78">
        <v>118.71720588235291</v>
      </c>
      <c r="V82" s="128">
        <v>2014</v>
      </c>
      <c r="W82" s="66" t="s">
        <v>14</v>
      </c>
      <c r="X82" s="75">
        <v>90.827619047619024</v>
      </c>
      <c r="Y82" s="75">
        <v>91.893484848484846</v>
      </c>
      <c r="Z82" s="75">
        <v>84.037058823529449</v>
      </c>
      <c r="AA82" s="76">
        <v>119.48574468085108</v>
      </c>
    </row>
    <row r="83" spans="1:27" x14ac:dyDescent="0.35">
      <c r="A83" s="128"/>
      <c r="B83" s="64" t="s">
        <v>15</v>
      </c>
      <c r="C83" s="83">
        <v>87.719215686274495</v>
      </c>
      <c r="D83" s="83">
        <v>88.832121212121223</v>
      </c>
      <c r="E83" s="83">
        <v>80.11882352941177</v>
      </c>
      <c r="F83" s="85">
        <v>115.14750000000001</v>
      </c>
      <c r="H83" s="128"/>
      <c r="I83" s="61" t="s">
        <v>15</v>
      </c>
      <c r="J83" s="86">
        <v>87.854509803921573</v>
      </c>
      <c r="K83" s="86">
        <v>88.954646464646444</v>
      </c>
      <c r="L83" s="86">
        <v>80.117764705882308</v>
      </c>
      <c r="M83" s="88">
        <v>112.90479999999999</v>
      </c>
      <c r="O83" s="128"/>
      <c r="P83" s="55" t="s">
        <v>15</v>
      </c>
      <c r="Q83" s="89">
        <v>88.49490909090909</v>
      </c>
      <c r="R83" s="89">
        <v>89.531226415094324</v>
      </c>
      <c r="S83" s="89">
        <v>80.099787234042566</v>
      </c>
      <c r="T83" s="91">
        <v>115.48770491803279</v>
      </c>
      <c r="V83" s="128"/>
      <c r="W83" s="67" t="s">
        <v>15</v>
      </c>
      <c r="X83" s="94">
        <v>89.704062499999992</v>
      </c>
      <c r="Y83" s="94">
        <v>91.296515151515152</v>
      </c>
      <c r="Z83" s="94">
        <v>81.505797101449247</v>
      </c>
      <c r="AA83" s="99">
        <v>120.74</v>
      </c>
    </row>
    <row r="84" spans="1:27" x14ac:dyDescent="0.35">
      <c r="A84" s="128"/>
      <c r="B84" s="64" t="s">
        <v>16</v>
      </c>
      <c r="C84" s="83">
        <v>85.683867924528315</v>
      </c>
      <c r="D84" s="83">
        <v>86.685000000000016</v>
      </c>
      <c r="E84" s="83">
        <v>76.022921348314625</v>
      </c>
      <c r="F84" s="85">
        <v>110.04285714285716</v>
      </c>
      <c r="H84" s="128"/>
      <c r="I84" s="61" t="s">
        <v>16</v>
      </c>
      <c r="J84" s="86">
        <v>85.786132075471727</v>
      </c>
      <c r="K84" s="86">
        <v>87.261200000000045</v>
      </c>
      <c r="L84" s="86">
        <v>75.970337078651696</v>
      </c>
      <c r="M84" s="88">
        <v>108.08473684210524</v>
      </c>
      <c r="O84" s="128"/>
      <c r="P84" s="55" t="s">
        <v>16</v>
      </c>
      <c r="Q84" s="89">
        <v>86.458596491228093</v>
      </c>
      <c r="R84" s="89">
        <v>87.897663551401862</v>
      </c>
      <c r="S84" s="89">
        <v>75.990515463917518</v>
      </c>
      <c r="T84" s="91">
        <v>114.07193548387097</v>
      </c>
      <c r="V84" s="128"/>
      <c r="W84" s="67" t="s">
        <v>16</v>
      </c>
      <c r="X84" s="94">
        <v>88.090294117647048</v>
      </c>
      <c r="Y84" s="94">
        <v>89.793970588235283</v>
      </c>
      <c r="Z84" s="94">
        <v>77.040675675675672</v>
      </c>
      <c r="AA84" s="99">
        <v>118.62925925925927</v>
      </c>
    </row>
    <row r="85" spans="1:27" x14ac:dyDescent="0.35">
      <c r="A85" s="128"/>
      <c r="B85" s="64" t="s">
        <v>13</v>
      </c>
      <c r="C85" s="83">
        <v>85.165619047619074</v>
      </c>
      <c r="D85" s="83">
        <v>86.238900000000072</v>
      </c>
      <c r="E85" s="83">
        <v>77.202891566265066</v>
      </c>
      <c r="F85" s="85">
        <v>107.18500000000002</v>
      </c>
      <c r="H85" s="128"/>
      <c r="I85" s="61" t="s">
        <v>13</v>
      </c>
      <c r="J85" s="86">
        <v>85.244476190476249</v>
      </c>
      <c r="K85" s="86">
        <v>86.780900000000074</v>
      </c>
      <c r="L85" s="86">
        <v>77.156071428571394</v>
      </c>
      <c r="M85" s="88">
        <v>105.97941176470587</v>
      </c>
      <c r="O85" s="128"/>
      <c r="P85" s="55" t="s">
        <v>13</v>
      </c>
      <c r="Q85" s="89">
        <v>85.833660714285728</v>
      </c>
      <c r="R85" s="89">
        <v>87.390373831775705</v>
      </c>
      <c r="S85" s="89">
        <v>77.186888888888888</v>
      </c>
      <c r="T85" s="91">
        <v>113.76380952380951</v>
      </c>
      <c r="V85" s="128"/>
      <c r="W85" s="67" t="s">
        <v>13</v>
      </c>
      <c r="X85" s="94">
        <v>87.234029850746253</v>
      </c>
      <c r="Y85" s="94">
        <v>88.970447761194023</v>
      </c>
      <c r="Z85" s="94">
        <v>77.431549295774644</v>
      </c>
      <c r="AA85" s="99">
        <v>117.21230769230768</v>
      </c>
    </row>
    <row r="86" spans="1:27" x14ac:dyDescent="0.35">
      <c r="A86" s="128"/>
      <c r="B86" s="64" t="s">
        <v>17</v>
      </c>
      <c r="C86" s="83">
        <v>86.276759259259265</v>
      </c>
      <c r="D86" s="83">
        <v>87.278252427184498</v>
      </c>
      <c r="E86" s="83">
        <v>86.11240963855424</v>
      </c>
      <c r="F86" s="85">
        <v>109.24545454545456</v>
      </c>
      <c r="H86" s="128"/>
      <c r="I86" s="61" t="s">
        <v>17</v>
      </c>
      <c r="J86" s="86">
        <v>86.357222222222262</v>
      </c>
      <c r="K86" s="86">
        <v>87.330388349514593</v>
      </c>
      <c r="L86" s="86">
        <v>86.130238095238099</v>
      </c>
      <c r="M86" s="88">
        <v>105.92833333333334</v>
      </c>
      <c r="O86" s="128"/>
      <c r="P86" s="55" t="s">
        <v>17</v>
      </c>
      <c r="Q86" s="89">
        <v>86.748189655172368</v>
      </c>
      <c r="R86" s="89">
        <v>87.961727272727302</v>
      </c>
      <c r="S86" s="89">
        <v>86.350434782608701</v>
      </c>
      <c r="T86" s="91">
        <v>115.56426229508193</v>
      </c>
      <c r="V86" s="128"/>
      <c r="W86" s="67" t="s">
        <v>17</v>
      </c>
      <c r="X86" s="94">
        <v>88.116000000000028</v>
      </c>
      <c r="Y86" s="94">
        <v>89.3827142857143</v>
      </c>
      <c r="Z86" s="94">
        <v>86.369571428571462</v>
      </c>
      <c r="AA86" s="99">
        <v>115.95925925925928</v>
      </c>
    </row>
    <row r="87" spans="1:27" x14ac:dyDescent="0.35">
      <c r="A87" s="128"/>
      <c r="B87" s="64" t="s">
        <v>18</v>
      </c>
      <c r="C87" s="83">
        <v>87.131809523809508</v>
      </c>
      <c r="D87" s="83">
        <v>88.146836734693906</v>
      </c>
      <c r="E87" s="83">
        <v>82.914823529411763</v>
      </c>
      <c r="F87" s="85">
        <v>110.97444444444444</v>
      </c>
      <c r="H87" s="128"/>
      <c r="I87" s="61" t="s">
        <v>18</v>
      </c>
      <c r="J87" s="86">
        <v>87.241047619047649</v>
      </c>
      <c r="K87" s="86">
        <v>88.181938775510247</v>
      </c>
      <c r="L87" s="86">
        <v>83.211882352941217</v>
      </c>
      <c r="M87" s="88">
        <v>106.20647058823529</v>
      </c>
      <c r="O87" s="128"/>
      <c r="P87" s="55" t="s">
        <v>18</v>
      </c>
      <c r="Q87" s="89">
        <v>87.675044247787596</v>
      </c>
      <c r="R87" s="89">
        <v>88.732870370370406</v>
      </c>
      <c r="S87" s="89">
        <v>83.649340659340638</v>
      </c>
      <c r="T87" s="91">
        <v>116.15525423728813</v>
      </c>
      <c r="V87" s="128"/>
      <c r="W87" s="67" t="s">
        <v>18</v>
      </c>
      <c r="X87" s="94">
        <v>88.799402985074607</v>
      </c>
      <c r="Y87" s="94">
        <v>90.205147058823542</v>
      </c>
      <c r="Z87" s="94">
        <v>83.987571428571428</v>
      </c>
      <c r="AA87" s="99">
        <v>115.9456</v>
      </c>
    </row>
    <row r="88" spans="1:27" x14ac:dyDescent="0.35">
      <c r="A88" s="128"/>
      <c r="B88" s="64" t="s">
        <v>19</v>
      </c>
      <c r="C88" s="83">
        <v>88.362571428571471</v>
      </c>
      <c r="D88" s="83">
        <v>89.123673469387768</v>
      </c>
      <c r="E88" s="83">
        <v>81.205747126436762</v>
      </c>
      <c r="F88" s="85">
        <v>108.99000000000002</v>
      </c>
      <c r="H88" s="128"/>
      <c r="I88" s="61" t="s">
        <v>19</v>
      </c>
      <c r="J88" s="86">
        <v>88.388857142857162</v>
      </c>
      <c r="K88" s="86">
        <v>89.13877551020407</v>
      </c>
      <c r="L88" s="86">
        <v>81.141460674157315</v>
      </c>
      <c r="M88" s="88">
        <v>105.94117647058823</v>
      </c>
      <c r="O88" s="128"/>
      <c r="P88" s="55" t="s">
        <v>19</v>
      </c>
      <c r="Q88" s="89">
        <v>88.920701754385973</v>
      </c>
      <c r="R88" s="89">
        <v>89.621743119266029</v>
      </c>
      <c r="S88" s="89">
        <v>81.122500000000016</v>
      </c>
      <c r="T88" s="91">
        <v>114.3282258064516</v>
      </c>
      <c r="V88" s="128"/>
      <c r="W88" s="67" t="s">
        <v>19</v>
      </c>
      <c r="X88" s="94">
        <v>90.043285714285716</v>
      </c>
      <c r="Y88" s="94">
        <v>91.300441176470585</v>
      </c>
      <c r="Z88" s="94">
        <v>81.266266666666652</v>
      </c>
      <c r="AA88" s="99">
        <v>114.28222222222222</v>
      </c>
    </row>
    <row r="89" spans="1:27" x14ac:dyDescent="0.35">
      <c r="A89" s="128"/>
      <c r="B89" s="64" t="s">
        <v>20</v>
      </c>
      <c r="C89" s="83">
        <v>89.032135922330127</v>
      </c>
      <c r="D89" s="83">
        <v>89.771800000000027</v>
      </c>
      <c r="E89" s="83">
        <v>86.061604938271586</v>
      </c>
      <c r="F89" s="85">
        <v>112.87272727272726</v>
      </c>
      <c r="H89" s="128"/>
      <c r="I89" s="61" t="s">
        <v>20</v>
      </c>
      <c r="J89" s="86">
        <v>89.024100000000004</v>
      </c>
      <c r="K89" s="86">
        <v>89.75630000000001</v>
      </c>
      <c r="L89" s="86">
        <v>85.989756097560985</v>
      </c>
      <c r="M89" s="88">
        <v>106.34999999999998</v>
      </c>
      <c r="O89" s="128"/>
      <c r="P89" s="55" t="s">
        <v>20</v>
      </c>
      <c r="Q89" s="89">
        <v>89.564599999999999</v>
      </c>
      <c r="R89" s="89">
        <v>90.238738738738675</v>
      </c>
      <c r="S89" s="89">
        <v>86.055000000000035</v>
      </c>
      <c r="T89" s="91">
        <v>114.71177419354839</v>
      </c>
      <c r="V89" s="128"/>
      <c r="W89" s="67" t="s">
        <v>20</v>
      </c>
      <c r="X89" s="94">
        <v>90.777857142857158</v>
      </c>
      <c r="Y89" s="94">
        <v>91.823676470588239</v>
      </c>
      <c r="Z89" s="94">
        <v>86.034531250000001</v>
      </c>
      <c r="AA89" s="99">
        <v>114.20862068965515</v>
      </c>
    </row>
    <row r="90" spans="1:27" x14ac:dyDescent="0.35">
      <c r="A90" s="128"/>
      <c r="B90" s="64" t="s">
        <v>21</v>
      </c>
      <c r="C90" s="83">
        <v>90.320485436893193</v>
      </c>
      <c r="D90" s="83">
        <v>90.74565656565656</v>
      </c>
      <c r="E90" s="83">
        <v>88.815978260869528</v>
      </c>
      <c r="F90" s="85">
        <v>110.95454545454545</v>
      </c>
      <c r="H90" s="128"/>
      <c r="I90" s="61" t="s">
        <v>21</v>
      </c>
      <c r="J90" s="86">
        <v>90.280194174757298</v>
      </c>
      <c r="K90" s="86">
        <v>90.73989898989899</v>
      </c>
      <c r="L90" s="86">
        <v>88.456236559139768</v>
      </c>
      <c r="M90" s="88">
        <v>107.64105263157894</v>
      </c>
      <c r="O90" s="128"/>
      <c r="P90" s="55" t="s">
        <v>21</v>
      </c>
      <c r="Q90" s="89">
        <v>90.71185840707966</v>
      </c>
      <c r="R90" s="89">
        <v>91.070275229357748</v>
      </c>
      <c r="S90" s="89">
        <v>88.527300000000025</v>
      </c>
      <c r="T90" s="91">
        <v>116.36431034482757</v>
      </c>
      <c r="V90" s="128"/>
      <c r="W90" s="67" t="s">
        <v>21</v>
      </c>
      <c r="X90" s="94">
        <v>91.992753623188406</v>
      </c>
      <c r="Y90" s="94">
        <v>92.729701492537302</v>
      </c>
      <c r="Z90" s="94">
        <v>88.774933333333323</v>
      </c>
      <c r="AA90" s="99">
        <v>115.19499999999998</v>
      </c>
    </row>
    <row r="91" spans="1:27" x14ac:dyDescent="0.35">
      <c r="A91" s="128"/>
      <c r="B91" s="64" t="s">
        <v>22</v>
      </c>
      <c r="C91" s="83">
        <v>89.575523809523801</v>
      </c>
      <c r="D91" s="83">
        <v>89.764653465346498</v>
      </c>
      <c r="E91" s="83">
        <v>83.074516129032247</v>
      </c>
      <c r="F91" s="85">
        <v>110.98181818181818</v>
      </c>
      <c r="H91" s="128"/>
      <c r="I91" s="61" t="s">
        <v>22</v>
      </c>
      <c r="J91" s="86">
        <v>89.58066666666673</v>
      </c>
      <c r="K91" s="86">
        <v>89.763663366336658</v>
      </c>
      <c r="L91" s="86">
        <v>83.17000000000003</v>
      </c>
      <c r="M91" s="88">
        <v>108.30555555555556</v>
      </c>
      <c r="O91" s="128"/>
      <c r="P91" s="55" t="s">
        <v>22</v>
      </c>
      <c r="Q91" s="89">
        <v>89.910173913043536</v>
      </c>
      <c r="R91" s="89">
        <v>90.105495495495461</v>
      </c>
      <c r="S91" s="89">
        <v>83.166530612244884</v>
      </c>
      <c r="T91" s="91">
        <v>114.94064516129031</v>
      </c>
      <c r="V91" s="128"/>
      <c r="W91" s="67" t="s">
        <v>22</v>
      </c>
      <c r="X91" s="94">
        <v>91.233478260869589</v>
      </c>
      <c r="Y91" s="94">
        <v>91.680144927536233</v>
      </c>
      <c r="Z91" s="94">
        <v>83.254929577464793</v>
      </c>
      <c r="AA91" s="99">
        <v>115.36642857142859</v>
      </c>
    </row>
    <row r="92" spans="1:27" x14ac:dyDescent="0.35">
      <c r="A92" s="128"/>
      <c r="B92" s="64" t="s">
        <v>23</v>
      </c>
      <c r="C92" s="83">
        <v>88.180192307692337</v>
      </c>
      <c r="D92" s="83">
        <v>89.210588235294097</v>
      </c>
      <c r="E92" s="83">
        <v>82.072470588235319</v>
      </c>
      <c r="F92" s="85">
        <v>110.71900000000001</v>
      </c>
      <c r="H92" s="128"/>
      <c r="I92" s="61" t="s">
        <v>23</v>
      </c>
      <c r="J92" s="86">
        <v>88.211346153846179</v>
      </c>
      <c r="K92" s="86">
        <v>89.219803921568641</v>
      </c>
      <c r="L92" s="86">
        <v>82.309080459770144</v>
      </c>
      <c r="M92" s="88">
        <v>107.55277777777775</v>
      </c>
      <c r="O92" s="128"/>
      <c r="P92" s="55" t="s">
        <v>23</v>
      </c>
      <c r="Q92" s="89">
        <v>88.504690265486687</v>
      </c>
      <c r="R92" s="89">
        <v>89.614818181818151</v>
      </c>
      <c r="S92" s="89">
        <v>82.731758241758229</v>
      </c>
      <c r="T92" s="91">
        <v>113.75952380952378</v>
      </c>
      <c r="V92" s="128"/>
      <c r="W92" s="67" t="s">
        <v>23</v>
      </c>
      <c r="X92" s="94">
        <v>89.715147058823547</v>
      </c>
      <c r="Y92" s="94">
        <v>91.181176470588241</v>
      </c>
      <c r="Z92" s="94">
        <v>83.159130434782597</v>
      </c>
      <c r="AA92" s="99">
        <v>114.41785714285713</v>
      </c>
    </row>
    <row r="93" spans="1:27" x14ac:dyDescent="0.35">
      <c r="A93" s="128"/>
      <c r="B93" s="65" t="s">
        <v>24</v>
      </c>
      <c r="C93" s="95">
        <v>88.952708333333376</v>
      </c>
      <c r="D93" s="95">
        <v>89.809574468085131</v>
      </c>
      <c r="E93" s="95">
        <v>83.976736842105254</v>
      </c>
      <c r="F93" s="96">
        <v>110.19666666666666</v>
      </c>
      <c r="H93" s="128"/>
      <c r="I93" s="62" t="s">
        <v>24</v>
      </c>
      <c r="J93" s="97">
        <v>88.980833333333393</v>
      </c>
      <c r="K93" s="97">
        <v>89.808404255319161</v>
      </c>
      <c r="L93" s="97">
        <v>83.935520833333328</v>
      </c>
      <c r="M93" s="98">
        <v>105.30562499999999</v>
      </c>
      <c r="O93" s="128"/>
      <c r="P93" s="56" t="s">
        <v>24</v>
      </c>
      <c r="Q93" s="92">
        <v>89.425047619047675</v>
      </c>
      <c r="R93" s="92">
        <v>90.175980392156887</v>
      </c>
      <c r="S93" s="92">
        <v>84.515000000000001</v>
      </c>
      <c r="T93" s="93">
        <v>114.13220338983048</v>
      </c>
      <c r="V93" s="128"/>
      <c r="W93" s="68" t="s">
        <v>24</v>
      </c>
      <c r="X93" s="100">
        <v>90.892711864406763</v>
      </c>
      <c r="Y93" s="100">
        <v>91.773220338983052</v>
      </c>
      <c r="Z93" s="100">
        <v>85.981733333333324</v>
      </c>
      <c r="AA93" s="101">
        <v>114.34499999999997</v>
      </c>
    </row>
    <row r="94" spans="1:27" x14ac:dyDescent="0.35">
      <c r="A94" s="128">
        <v>2015</v>
      </c>
      <c r="B94" s="63" t="s">
        <v>14</v>
      </c>
      <c r="C94" s="81">
        <v>87.443333333333342</v>
      </c>
      <c r="D94" s="81">
        <v>88.625729166666702</v>
      </c>
      <c r="E94" s="81">
        <v>87.534166666666692</v>
      </c>
      <c r="F94" s="82">
        <v>109.71</v>
      </c>
      <c r="H94" s="128">
        <v>2015</v>
      </c>
      <c r="I94" s="60" t="s">
        <v>14</v>
      </c>
      <c r="J94" s="79">
        <v>87.445408163265327</v>
      </c>
      <c r="K94" s="79">
        <v>88.627500000000012</v>
      </c>
      <c r="L94" s="79">
        <v>87.52827586206898</v>
      </c>
      <c r="M94" s="80">
        <v>108.04599999999999</v>
      </c>
      <c r="O94" s="128">
        <v>2015</v>
      </c>
      <c r="P94" s="54" t="s">
        <v>14</v>
      </c>
      <c r="Q94" s="77">
        <v>87.859622641509418</v>
      </c>
      <c r="R94" s="77">
        <v>88.974563106796097</v>
      </c>
      <c r="S94" s="77">
        <v>87.763333333333335</v>
      </c>
      <c r="T94" s="78">
        <v>114.47892857142857</v>
      </c>
      <c r="V94" s="128">
        <v>2015</v>
      </c>
      <c r="W94" s="66" t="s">
        <v>14</v>
      </c>
      <c r="X94" s="75">
        <v>89.577049180327862</v>
      </c>
      <c r="Y94" s="75">
        <v>90.604098360655726</v>
      </c>
      <c r="Z94" s="75">
        <v>88.345000000000041</v>
      </c>
      <c r="AA94" s="76">
        <v>112.99300000000001</v>
      </c>
    </row>
    <row r="95" spans="1:27" x14ac:dyDescent="0.35">
      <c r="A95" s="128"/>
      <c r="B95" s="64" t="s">
        <v>15</v>
      </c>
      <c r="C95" s="83">
        <v>86.147878787878781</v>
      </c>
      <c r="D95" s="83">
        <v>92.168787878787882</v>
      </c>
      <c r="E95" s="83">
        <v>81.05606741573034</v>
      </c>
      <c r="F95" s="85">
        <v>111.42285714285715</v>
      </c>
      <c r="H95" s="128"/>
      <c r="I95" s="61" t="s">
        <v>15</v>
      </c>
      <c r="J95" s="86">
        <v>86.16397959183675</v>
      </c>
      <c r="K95" s="86">
        <v>92.183333333333323</v>
      </c>
      <c r="L95" s="86">
        <v>81.03166666666668</v>
      </c>
      <c r="M95" s="88">
        <v>103.39928571428571</v>
      </c>
      <c r="O95" s="128"/>
      <c r="P95" s="55" t="s">
        <v>15</v>
      </c>
      <c r="Q95" s="89">
        <v>86.099532710280386</v>
      </c>
      <c r="R95" s="89">
        <v>92.618504672897188</v>
      </c>
      <c r="S95" s="89">
        <v>82.295416666666654</v>
      </c>
      <c r="T95" s="91">
        <v>113.1050909090909</v>
      </c>
      <c r="V95" s="128"/>
      <c r="W95" s="67" t="s">
        <v>15</v>
      </c>
      <c r="X95" s="94">
        <v>88.263934426229525</v>
      </c>
      <c r="Y95" s="94">
        <v>94.347968749999993</v>
      </c>
      <c r="Z95" s="94">
        <v>85.24653333333336</v>
      </c>
      <c r="AA95" s="99">
        <v>112.44000000000001</v>
      </c>
    </row>
    <row r="96" spans="1:27" x14ac:dyDescent="0.35">
      <c r="A96" s="128"/>
      <c r="B96" s="64" t="s">
        <v>16</v>
      </c>
      <c r="C96" s="83">
        <v>87.962745098039221</v>
      </c>
      <c r="D96" s="83">
        <v>86.397777777777804</v>
      </c>
      <c r="E96" s="83">
        <v>76.372500000000016</v>
      </c>
      <c r="F96" s="85">
        <v>103.99625</v>
      </c>
      <c r="H96" s="128"/>
      <c r="I96" s="61" t="s">
        <v>16</v>
      </c>
      <c r="J96" s="86">
        <v>88.000990099009883</v>
      </c>
      <c r="K96" s="86">
        <v>89.369898989898999</v>
      </c>
      <c r="L96" s="86">
        <v>76.303529411764714</v>
      </c>
      <c r="M96" s="88">
        <v>103.73599999999998</v>
      </c>
      <c r="O96" s="128"/>
      <c r="P96" s="55" t="s">
        <v>16</v>
      </c>
      <c r="Q96" s="89">
        <v>88.084324324324385</v>
      </c>
      <c r="R96" s="89">
        <v>86.759439252336506</v>
      </c>
      <c r="S96" s="89">
        <v>76.794285714285735</v>
      </c>
      <c r="T96" s="91">
        <v>112.55033898305084</v>
      </c>
      <c r="V96" s="128"/>
      <c r="W96" s="67" t="s">
        <v>16</v>
      </c>
      <c r="X96" s="94">
        <v>87.749375000000015</v>
      </c>
      <c r="Y96" s="94">
        <v>88.673437500000006</v>
      </c>
      <c r="Z96" s="94">
        <v>78.034285714285701</v>
      </c>
      <c r="AA96" s="99">
        <v>112.93904761904763</v>
      </c>
    </row>
    <row r="97" spans="1:27" x14ac:dyDescent="0.35">
      <c r="A97" s="128"/>
      <c r="B97" s="64" t="s">
        <v>13</v>
      </c>
      <c r="C97" s="83">
        <v>84.819009900990167</v>
      </c>
      <c r="D97" s="83">
        <v>85.47734693877554</v>
      </c>
      <c r="E97" s="83">
        <v>76.035731707317083</v>
      </c>
      <c r="F97" s="85">
        <v>106.28833333333334</v>
      </c>
      <c r="H97" s="128"/>
      <c r="I97" s="61" t="s">
        <v>13</v>
      </c>
      <c r="J97" s="86">
        <v>84.77858585858587</v>
      </c>
      <c r="K97" s="86">
        <v>85.485408163265319</v>
      </c>
      <c r="L97" s="86">
        <v>75.973658536585376</v>
      </c>
      <c r="M97" s="88">
        <v>104.36636363636363</v>
      </c>
      <c r="O97" s="128"/>
      <c r="P97" s="55" t="s">
        <v>13</v>
      </c>
      <c r="Q97" s="89">
        <v>85.15354545454548</v>
      </c>
      <c r="R97" s="89">
        <v>85.979433962264181</v>
      </c>
      <c r="S97" s="89">
        <v>76.218089887640446</v>
      </c>
      <c r="T97" s="91">
        <v>111.08896551724135</v>
      </c>
      <c r="V97" s="128"/>
      <c r="W97" s="67" t="s">
        <v>13</v>
      </c>
      <c r="X97" s="94">
        <v>86.898095238095237</v>
      </c>
      <c r="Y97" s="94">
        <v>87.606984126984102</v>
      </c>
      <c r="Z97" s="94">
        <v>76.834545454545449</v>
      </c>
      <c r="AA97" s="99">
        <v>112.26649999999999</v>
      </c>
    </row>
    <row r="98" spans="1:27" x14ac:dyDescent="0.35">
      <c r="A98" s="128"/>
      <c r="B98" s="64" t="s">
        <v>17</v>
      </c>
      <c r="C98" s="83">
        <v>83.68610000000001</v>
      </c>
      <c r="D98" s="83">
        <v>85.000842105263175</v>
      </c>
      <c r="E98" s="83">
        <v>72.794772727272701</v>
      </c>
      <c r="F98" s="85">
        <v>106.31833333333333</v>
      </c>
      <c r="H98" s="128"/>
      <c r="I98" s="61" t="s">
        <v>17</v>
      </c>
      <c r="J98" s="86">
        <v>83.656734693877581</v>
      </c>
      <c r="K98" s="86">
        <v>85.063578947368455</v>
      </c>
      <c r="L98" s="86">
        <v>72.65831460674157</v>
      </c>
      <c r="M98" s="88">
        <v>103.50416666666666</v>
      </c>
      <c r="O98" s="128"/>
      <c r="P98" s="55" t="s">
        <v>17</v>
      </c>
      <c r="Q98" s="89">
        <v>84.018165137614673</v>
      </c>
      <c r="R98" s="89">
        <v>85.576857142857151</v>
      </c>
      <c r="S98" s="89">
        <v>72.796413043478282</v>
      </c>
      <c r="T98" s="91">
        <v>111.36157894736839</v>
      </c>
      <c r="V98" s="128"/>
      <c r="W98" s="67" t="s">
        <v>17</v>
      </c>
      <c r="X98" s="94">
        <v>85.626129032258063</v>
      </c>
      <c r="Y98" s="94">
        <v>87.166290322580636</v>
      </c>
      <c r="Z98" s="94">
        <v>73.98328767123283</v>
      </c>
      <c r="AA98" s="99">
        <v>109.15999999999997</v>
      </c>
    </row>
    <row r="99" spans="1:27" x14ac:dyDescent="0.35">
      <c r="A99" s="128"/>
      <c r="B99" s="64" t="s">
        <v>18</v>
      </c>
      <c r="C99" s="83">
        <v>81.903838383838405</v>
      </c>
      <c r="D99" s="83">
        <v>84.431914893617034</v>
      </c>
      <c r="E99" s="83">
        <v>64.54635514018689</v>
      </c>
      <c r="F99" s="85">
        <v>101.54666666666667</v>
      </c>
      <c r="H99" s="128"/>
      <c r="I99" s="61" t="s">
        <v>18</v>
      </c>
      <c r="J99" s="86">
        <v>81.911546391752594</v>
      </c>
      <c r="K99" s="86">
        <v>84.466489361702173</v>
      </c>
      <c r="L99" s="86">
        <v>64.475277777777791</v>
      </c>
      <c r="M99" s="88">
        <v>102.37416666666665</v>
      </c>
      <c r="O99" s="128"/>
      <c r="P99" s="55" t="s">
        <v>18</v>
      </c>
      <c r="Q99" s="89">
        <v>82.337129629629644</v>
      </c>
      <c r="R99" s="89">
        <v>85.083750000000023</v>
      </c>
      <c r="S99" s="89">
        <v>64.931759259259238</v>
      </c>
      <c r="T99" s="91">
        <v>110.50203389830504</v>
      </c>
      <c r="V99" s="128"/>
      <c r="W99" s="67" t="s">
        <v>18</v>
      </c>
      <c r="X99" s="94">
        <v>83.720491803278691</v>
      </c>
      <c r="Y99" s="94">
        <v>86.712295081967198</v>
      </c>
      <c r="Z99" s="94">
        <v>70.72583333333327</v>
      </c>
      <c r="AA99" s="99">
        <v>107.86095238095236</v>
      </c>
    </row>
    <row r="100" spans="1:27" x14ac:dyDescent="0.35">
      <c r="A100" s="128"/>
      <c r="B100" s="64" t="s">
        <v>19</v>
      </c>
      <c r="C100" s="83">
        <v>81.876574074074085</v>
      </c>
      <c r="D100" s="83">
        <v>84.416880733944936</v>
      </c>
      <c r="E100" s="83">
        <v>57.181261261261277</v>
      </c>
      <c r="F100" s="85">
        <v>96.490000000000009</v>
      </c>
      <c r="H100" s="128"/>
      <c r="I100" s="61" t="s">
        <v>19</v>
      </c>
      <c r="J100" s="86">
        <v>81.926226415094348</v>
      </c>
      <c r="K100" s="86">
        <v>84.429528301886819</v>
      </c>
      <c r="L100" s="86">
        <v>57.088318584070791</v>
      </c>
      <c r="M100" s="88">
        <v>99.933076923076911</v>
      </c>
      <c r="O100" s="128"/>
      <c r="P100" s="55" t="s">
        <v>19</v>
      </c>
      <c r="Q100" s="89">
        <v>82.309406779661032</v>
      </c>
      <c r="R100" s="89">
        <v>85.037456140350898</v>
      </c>
      <c r="S100" s="89">
        <v>57.218392857142859</v>
      </c>
      <c r="T100" s="91">
        <v>108.08640624999998</v>
      </c>
      <c r="V100" s="128"/>
      <c r="W100" s="67" t="s">
        <v>19</v>
      </c>
      <c r="X100" s="94">
        <v>84.203913043478266</v>
      </c>
      <c r="Y100" s="94">
        <v>86.796901408450694</v>
      </c>
      <c r="Z100" s="94">
        <v>57.476818181818196</v>
      </c>
      <c r="AA100" s="99">
        <v>106.36238095238093</v>
      </c>
    </row>
    <row r="101" spans="1:27" x14ac:dyDescent="0.35">
      <c r="A101" s="128"/>
      <c r="B101" s="64" t="s">
        <v>20</v>
      </c>
      <c r="C101" s="83">
        <v>80.832982456140371</v>
      </c>
      <c r="D101" s="83">
        <v>84.274173913043484</v>
      </c>
      <c r="E101" s="83">
        <v>64.83113043478258</v>
      </c>
      <c r="F101" s="85">
        <v>96.023333333333326</v>
      </c>
      <c r="H101" s="128"/>
      <c r="I101" s="61" t="s">
        <v>20</v>
      </c>
      <c r="J101" s="86">
        <v>81.590530973451365</v>
      </c>
      <c r="K101" s="86">
        <v>84.309999999999988</v>
      </c>
      <c r="L101" s="86">
        <v>64.774661016949125</v>
      </c>
      <c r="M101" s="88">
        <v>96.272499999999994</v>
      </c>
      <c r="O101" s="128"/>
      <c r="P101" s="55" t="s">
        <v>20</v>
      </c>
      <c r="Q101" s="89">
        <v>82.041854838709696</v>
      </c>
      <c r="R101" s="89">
        <v>85.004117647058862</v>
      </c>
      <c r="S101" s="89">
        <v>66.966302521008373</v>
      </c>
      <c r="T101" s="91">
        <v>104.98633333333329</v>
      </c>
      <c r="V101" s="128"/>
      <c r="W101" s="67" t="s">
        <v>20</v>
      </c>
      <c r="X101" s="94">
        <v>82.598028169014071</v>
      </c>
      <c r="Y101" s="94">
        <v>86.73986301369861</v>
      </c>
      <c r="Z101" s="94">
        <v>67.158315789473676</v>
      </c>
      <c r="AA101" s="99">
        <v>104.21952380952379</v>
      </c>
    </row>
    <row r="102" spans="1:27" x14ac:dyDescent="0.35">
      <c r="A102" s="128"/>
      <c r="B102" s="64" t="s">
        <v>21</v>
      </c>
      <c r="C102" s="83">
        <v>79.952672413793124</v>
      </c>
      <c r="D102" s="83">
        <v>82.563032786885259</v>
      </c>
      <c r="E102" s="83">
        <v>71.194260869565198</v>
      </c>
      <c r="F102" s="85">
        <v>103.83199999999999</v>
      </c>
      <c r="H102" s="128"/>
      <c r="I102" s="61" t="s">
        <v>21</v>
      </c>
      <c r="J102" s="86">
        <v>80.730769230769241</v>
      </c>
      <c r="K102" s="86">
        <v>82.561913043478256</v>
      </c>
      <c r="L102" s="86">
        <v>71.269224137931047</v>
      </c>
      <c r="M102" s="88">
        <v>97.274166666666659</v>
      </c>
      <c r="O102" s="128"/>
      <c r="P102" s="55" t="s">
        <v>21</v>
      </c>
      <c r="Q102" s="89">
        <v>81.174062500000034</v>
      </c>
      <c r="R102" s="89">
        <v>83.300000000000011</v>
      </c>
      <c r="S102" s="89">
        <v>71.512439024390247</v>
      </c>
      <c r="T102" s="91">
        <v>107.59561403508766</v>
      </c>
      <c r="V102" s="128"/>
      <c r="W102" s="67" t="s">
        <v>21</v>
      </c>
      <c r="X102" s="94">
        <v>82.67328767123287</v>
      </c>
      <c r="Y102" s="94">
        <v>84.371599999999972</v>
      </c>
      <c r="Z102" s="94">
        <v>73.027938144329866</v>
      </c>
      <c r="AA102" s="99">
        <v>106.90899999999999</v>
      </c>
    </row>
    <row r="103" spans="1:27" x14ac:dyDescent="0.35">
      <c r="A103" s="128"/>
      <c r="B103" s="64" t="s">
        <v>22</v>
      </c>
      <c r="C103" s="83">
        <v>80.285775862068959</v>
      </c>
      <c r="D103" s="83">
        <v>81.345983606557368</v>
      </c>
      <c r="E103" s="83">
        <v>74.163727272727257</v>
      </c>
      <c r="F103" s="85">
        <v>97.948571428571427</v>
      </c>
      <c r="H103" s="128"/>
      <c r="I103" s="61" t="s">
        <v>22</v>
      </c>
      <c r="J103" s="86">
        <v>80.337179487179526</v>
      </c>
      <c r="K103" s="86">
        <v>81.31226086956525</v>
      </c>
      <c r="L103" s="86">
        <v>74.216964285714283</v>
      </c>
      <c r="M103" s="88">
        <v>96.472142857142856</v>
      </c>
      <c r="O103" s="128"/>
      <c r="P103" s="55" t="s">
        <v>22</v>
      </c>
      <c r="Q103" s="89">
        <v>80.770937500000016</v>
      </c>
      <c r="R103" s="89">
        <v>82.096960000000038</v>
      </c>
      <c r="S103" s="89">
        <v>75.648448275862066</v>
      </c>
      <c r="T103" s="91">
        <v>107.16034482758616</v>
      </c>
      <c r="V103" s="128"/>
      <c r="W103" s="67" t="s">
        <v>22</v>
      </c>
      <c r="X103" s="94">
        <v>82.479863013698633</v>
      </c>
      <c r="Y103" s="94">
        <v>83.861066666666645</v>
      </c>
      <c r="Z103" s="94">
        <v>77.086222222222204</v>
      </c>
      <c r="AA103" s="99">
        <v>107.30199999999999</v>
      </c>
    </row>
    <row r="104" spans="1:27" x14ac:dyDescent="0.35">
      <c r="A104" s="128"/>
      <c r="B104" s="64" t="s">
        <v>23</v>
      </c>
      <c r="C104" s="83">
        <v>80.439652173913018</v>
      </c>
      <c r="D104" s="83">
        <v>81.231680672268922</v>
      </c>
      <c r="E104" s="83">
        <v>76.201339285714283</v>
      </c>
      <c r="F104" s="85">
        <v>102.31166666666667</v>
      </c>
      <c r="H104" s="128"/>
      <c r="I104" s="61" t="s">
        <v>23</v>
      </c>
      <c r="J104" s="86">
        <v>80.524310344827583</v>
      </c>
      <c r="K104" s="86">
        <v>81.241875000000022</v>
      </c>
      <c r="L104" s="86">
        <v>76.19330357142853</v>
      </c>
      <c r="M104" s="88">
        <v>97.253571428571448</v>
      </c>
      <c r="O104" s="128"/>
      <c r="P104" s="55" t="s">
        <v>23</v>
      </c>
      <c r="Q104" s="89">
        <v>81.025433070866143</v>
      </c>
      <c r="R104" s="89">
        <v>81.972096774193531</v>
      </c>
      <c r="S104" s="89">
        <v>78.04239316239314</v>
      </c>
      <c r="T104" s="91">
        <v>107.9263333333333</v>
      </c>
      <c r="V104" s="128"/>
      <c r="W104" s="67" t="s">
        <v>23</v>
      </c>
      <c r="X104" s="94">
        <v>82.78083333333332</v>
      </c>
      <c r="Y104" s="94">
        <v>83.878513513513511</v>
      </c>
      <c r="Z104" s="94">
        <v>78.870107526881711</v>
      </c>
      <c r="AA104" s="99">
        <v>107.221</v>
      </c>
    </row>
    <row r="105" spans="1:27" x14ac:dyDescent="0.35">
      <c r="A105" s="128"/>
      <c r="B105" s="65" t="s">
        <v>24</v>
      </c>
      <c r="C105" s="95">
        <v>77.11260869565217</v>
      </c>
      <c r="D105" s="95">
        <v>78.179406779660994</v>
      </c>
      <c r="E105" s="95">
        <v>70.02947916666669</v>
      </c>
      <c r="F105" s="96">
        <v>99.785714285714292</v>
      </c>
      <c r="H105" s="128"/>
      <c r="I105" s="62" t="s">
        <v>24</v>
      </c>
      <c r="J105" s="97">
        <v>77.220344827586203</v>
      </c>
      <c r="K105" s="97">
        <v>78.300540540540553</v>
      </c>
      <c r="L105" s="97">
        <v>70.01536082474226</v>
      </c>
      <c r="M105" s="98">
        <v>97.819999999999979</v>
      </c>
      <c r="O105" s="128"/>
      <c r="P105" s="56" t="s">
        <v>24</v>
      </c>
      <c r="Q105" s="92">
        <v>77.898240000000015</v>
      </c>
      <c r="R105" s="92">
        <v>79.231138211382088</v>
      </c>
      <c r="S105" s="92">
        <v>71.283999999999992</v>
      </c>
      <c r="T105" s="93">
        <v>107.90728813559321</v>
      </c>
      <c r="V105" s="128"/>
      <c r="W105" s="68" t="s">
        <v>24</v>
      </c>
      <c r="X105" s="100">
        <v>79.784999999999997</v>
      </c>
      <c r="Y105" s="100">
        <v>81.183783783783753</v>
      </c>
      <c r="Z105" s="100">
        <v>71.581527777777794</v>
      </c>
      <c r="AA105" s="101">
        <v>107.32549999999999</v>
      </c>
    </row>
    <row r="106" spans="1:27" x14ac:dyDescent="0.35">
      <c r="A106" s="128">
        <v>2016</v>
      </c>
      <c r="B106" s="63" t="s">
        <v>14</v>
      </c>
      <c r="C106" s="81">
        <v>76.880265486725662</v>
      </c>
      <c r="D106" s="81">
        <v>78.029658119658123</v>
      </c>
      <c r="E106" s="81">
        <v>84.825888888888912</v>
      </c>
      <c r="F106" s="82">
        <v>97.33</v>
      </c>
      <c r="H106" s="128">
        <v>2016</v>
      </c>
      <c r="I106" s="60" t="s">
        <v>14</v>
      </c>
      <c r="J106" s="79">
        <v>76.9309649122807</v>
      </c>
      <c r="K106" s="79">
        <v>78.070181818181823</v>
      </c>
      <c r="L106" s="79">
        <v>84.283369565217399</v>
      </c>
      <c r="M106" s="80">
        <v>96.08461538461539</v>
      </c>
      <c r="O106" s="128">
        <v>2016</v>
      </c>
      <c r="P106" s="54" t="s">
        <v>14</v>
      </c>
      <c r="Q106" s="77">
        <v>77.657983870967698</v>
      </c>
      <c r="R106" s="77">
        <v>78.84900826446281</v>
      </c>
      <c r="S106" s="77">
        <v>87.60567010309282</v>
      </c>
      <c r="T106" s="78">
        <v>106.06087719298245</v>
      </c>
      <c r="V106" s="128">
        <v>2016</v>
      </c>
      <c r="W106" s="66" t="s">
        <v>14</v>
      </c>
      <c r="X106" s="75">
        <v>79.399859154929601</v>
      </c>
      <c r="Y106" s="75">
        <v>80.931369863013714</v>
      </c>
      <c r="Z106" s="75">
        <v>87.511756756756768</v>
      </c>
      <c r="AA106" s="76">
        <v>106.2385</v>
      </c>
    </row>
    <row r="107" spans="1:27" x14ac:dyDescent="0.35">
      <c r="A107" s="128"/>
      <c r="B107" s="64" t="s">
        <v>15</v>
      </c>
      <c r="C107" s="83">
        <v>75.677964601769915</v>
      </c>
      <c r="D107" s="83">
        <v>75.801452991452976</v>
      </c>
      <c r="E107" s="83">
        <v>71.45</v>
      </c>
      <c r="F107" s="85">
        <v>105.78833333333334</v>
      </c>
      <c r="H107" s="128"/>
      <c r="I107" s="61" t="s">
        <v>15</v>
      </c>
      <c r="J107" s="86">
        <v>75.708070175438593</v>
      </c>
      <c r="K107" s="86">
        <v>75.839727272727259</v>
      </c>
      <c r="L107" s="110">
        <v>71.510000000000005</v>
      </c>
      <c r="M107" s="88">
        <v>101.86999999999999</v>
      </c>
      <c r="O107" s="128"/>
      <c r="P107" s="55" t="s">
        <v>15</v>
      </c>
      <c r="Q107" s="89">
        <v>76.240403225806446</v>
      </c>
      <c r="R107" s="89">
        <v>76.549338842975217</v>
      </c>
      <c r="S107" s="89">
        <v>71.87</v>
      </c>
      <c r="T107" s="91">
        <v>108.05839285714283</v>
      </c>
      <c r="V107" s="128"/>
      <c r="W107" s="67" t="s">
        <v>15</v>
      </c>
      <c r="X107" s="94">
        <v>77.661643835616445</v>
      </c>
      <c r="Y107" s="94">
        <v>78.437599999999989</v>
      </c>
      <c r="Z107" s="94">
        <v>72.739999999999995</v>
      </c>
      <c r="AA107" s="99">
        <v>107.76949999999999</v>
      </c>
    </row>
    <row r="108" spans="1:27" x14ac:dyDescent="0.35">
      <c r="A108" s="128"/>
      <c r="B108" s="64" t="s">
        <v>16</v>
      </c>
      <c r="C108" s="83">
        <v>75.03</v>
      </c>
      <c r="D108" s="83">
        <v>75.12</v>
      </c>
      <c r="E108" s="83">
        <v>72.930000000000007</v>
      </c>
      <c r="F108" s="85">
        <v>105.52</v>
      </c>
      <c r="H108" s="128"/>
      <c r="I108" s="61" t="s">
        <v>16</v>
      </c>
      <c r="J108" s="110">
        <v>75.09</v>
      </c>
      <c r="K108" s="110">
        <v>75.16</v>
      </c>
      <c r="L108" s="110">
        <v>73.09</v>
      </c>
      <c r="M108" s="111">
        <v>101.43</v>
      </c>
      <c r="O108" s="128"/>
      <c r="P108" s="55" t="s">
        <v>16</v>
      </c>
      <c r="Q108" s="89">
        <v>75.88</v>
      </c>
      <c r="R108" s="89">
        <v>75.97</v>
      </c>
      <c r="S108" s="89">
        <v>73.2</v>
      </c>
      <c r="T108" s="91">
        <v>106.03</v>
      </c>
      <c r="V108" s="128"/>
      <c r="W108" s="67" t="s">
        <v>16</v>
      </c>
      <c r="X108" s="94">
        <v>77.62</v>
      </c>
      <c r="Y108" s="94">
        <v>78.42</v>
      </c>
      <c r="Z108" s="94">
        <v>74.14</v>
      </c>
      <c r="AA108" s="99">
        <v>106.67</v>
      </c>
    </row>
    <row r="109" spans="1:27" x14ac:dyDescent="0.35">
      <c r="A109" s="128"/>
      <c r="B109" s="64" t="s">
        <v>13</v>
      </c>
      <c r="C109" s="83">
        <v>74.930000000000007</v>
      </c>
      <c r="D109" s="83">
        <v>75</v>
      </c>
      <c r="E109" s="83">
        <v>73.422002000000006</v>
      </c>
      <c r="F109" s="85">
        <v>103</v>
      </c>
      <c r="H109" s="128"/>
      <c r="I109" s="61" t="s">
        <v>13</v>
      </c>
      <c r="J109" s="86">
        <v>74.91</v>
      </c>
      <c r="K109" s="86">
        <v>75.02</v>
      </c>
      <c r="L109" s="86">
        <v>73.358665346534622</v>
      </c>
      <c r="M109" s="88">
        <v>98.84</v>
      </c>
      <c r="O109" s="128"/>
      <c r="P109" s="55" t="s">
        <v>13</v>
      </c>
      <c r="Q109" s="89">
        <v>75.83</v>
      </c>
      <c r="R109" s="89">
        <v>75.94</v>
      </c>
      <c r="S109" s="89">
        <v>73.421088785046749</v>
      </c>
      <c r="T109" s="91">
        <v>106.72</v>
      </c>
      <c r="V109" s="128"/>
      <c r="W109" s="67" t="s">
        <v>13</v>
      </c>
      <c r="X109" s="94">
        <v>76.98</v>
      </c>
      <c r="Y109" s="94">
        <v>77.459999999999994</v>
      </c>
      <c r="Z109" s="94">
        <v>73.662717241379326</v>
      </c>
      <c r="AA109" s="99">
        <v>105.53</v>
      </c>
    </row>
    <row r="110" spans="1:27" x14ac:dyDescent="0.35">
      <c r="A110" s="128"/>
      <c r="B110" s="64" t="s">
        <v>17</v>
      </c>
      <c r="C110" s="83">
        <v>76.750539655172417</v>
      </c>
      <c r="D110" s="83">
        <v>76.985980180180192</v>
      </c>
      <c r="E110" s="83">
        <v>74.585113725490189</v>
      </c>
      <c r="F110" s="85">
        <v>101.30625000000001</v>
      </c>
      <c r="H110" s="128"/>
      <c r="I110" s="61" t="s">
        <v>17</v>
      </c>
      <c r="J110" s="86">
        <v>76.767673275862066</v>
      </c>
      <c r="K110" s="86">
        <v>77.014453571428575</v>
      </c>
      <c r="L110" s="86">
        <v>74.620452427184475</v>
      </c>
      <c r="M110" s="88">
        <v>95.414274999999989</v>
      </c>
      <c r="O110" s="128"/>
      <c r="P110" s="55" t="s">
        <v>17</v>
      </c>
      <c r="Q110" s="89">
        <v>77.570186718750008</v>
      </c>
      <c r="R110" s="89">
        <v>77.913639024390235</v>
      </c>
      <c r="S110" s="89">
        <v>74.574309259259266</v>
      </c>
      <c r="T110" s="91">
        <v>107.40109032258064</v>
      </c>
      <c r="V110" s="128"/>
      <c r="W110" s="67" t="s">
        <v>17</v>
      </c>
      <c r="X110" s="94">
        <v>78.710578205128201</v>
      </c>
      <c r="Y110" s="94">
        <v>79.436858974358969</v>
      </c>
      <c r="Z110" s="94">
        <v>74.609792771084344</v>
      </c>
      <c r="AA110" s="99">
        <v>103.82757647058824</v>
      </c>
    </row>
    <row r="111" spans="1:27" x14ac:dyDescent="0.35">
      <c r="A111" s="128"/>
      <c r="B111" s="64" t="s">
        <v>18</v>
      </c>
      <c r="C111" s="83">
        <v>80.305824786324806</v>
      </c>
      <c r="D111" s="83">
        <v>80.217634821428575</v>
      </c>
      <c r="E111" s="83">
        <v>87.5411290076336</v>
      </c>
      <c r="F111" s="85">
        <v>97.525000000000006</v>
      </c>
      <c r="H111" s="128"/>
      <c r="I111" s="61" t="s">
        <v>18</v>
      </c>
      <c r="J111" s="86">
        <v>80.357213675213686</v>
      </c>
      <c r="K111" s="86">
        <v>80.196239823008852</v>
      </c>
      <c r="L111" s="86">
        <v>88.003809774436064</v>
      </c>
      <c r="M111" s="88">
        <v>97.80704545454546</v>
      </c>
      <c r="O111" s="128"/>
      <c r="P111" s="55" t="s">
        <v>18</v>
      </c>
      <c r="Q111" s="89">
        <v>81.19963125000001</v>
      </c>
      <c r="R111" s="89">
        <v>81.203297580645142</v>
      </c>
      <c r="S111" s="89">
        <v>86.99928248175182</v>
      </c>
      <c r="T111" s="91">
        <v>105.22439999999999</v>
      </c>
      <c r="V111" s="128"/>
      <c r="W111" s="67" t="s">
        <v>18</v>
      </c>
      <c r="X111" s="94">
        <v>82.551031645569623</v>
      </c>
      <c r="Y111" s="94">
        <v>81.890427848101254</v>
      </c>
      <c r="Z111" s="94">
        <v>88.805524074074128</v>
      </c>
      <c r="AA111" s="99">
        <v>109.31985882352943</v>
      </c>
    </row>
    <row r="112" spans="1:27" x14ac:dyDescent="0.35">
      <c r="A112" s="128"/>
      <c r="B112" s="64" t="s">
        <v>19</v>
      </c>
      <c r="C112" s="83">
        <v>81.178752000000017</v>
      </c>
      <c r="D112" s="83">
        <v>80.362910655737707</v>
      </c>
      <c r="E112" s="83">
        <v>82.35691681415932</v>
      </c>
      <c r="F112" s="85">
        <v>106.77857142857144</v>
      </c>
      <c r="H112" s="128"/>
      <c r="I112" s="61" t="s">
        <v>19</v>
      </c>
      <c r="J112" s="86">
        <v>81.140274193548407</v>
      </c>
      <c r="K112" s="86">
        <v>80.365956097560968</v>
      </c>
      <c r="L112" s="86">
        <v>82.457733333333351</v>
      </c>
      <c r="M112" s="88">
        <v>101.48886363636365</v>
      </c>
      <c r="O112" s="128"/>
      <c r="P112" s="55" t="s">
        <v>19</v>
      </c>
      <c r="Q112" s="89">
        <v>81.987342553191496</v>
      </c>
      <c r="R112" s="89">
        <v>81.323886956521747</v>
      </c>
      <c r="S112" s="89">
        <v>82.180995041322333</v>
      </c>
      <c r="T112" s="91">
        <v>107.51955081967212</v>
      </c>
      <c r="V112" s="128"/>
      <c r="W112" s="67" t="s">
        <v>19</v>
      </c>
      <c r="X112" s="94">
        <v>82.705836666666684</v>
      </c>
      <c r="Y112" s="94">
        <v>81.908065591397843</v>
      </c>
      <c r="Z112" s="94">
        <v>82.892122826086919</v>
      </c>
      <c r="AA112" s="99">
        <v>102.71223043478258</v>
      </c>
    </row>
    <row r="113" spans="1:27" x14ac:dyDescent="0.35">
      <c r="A113" s="128"/>
      <c r="B113" s="64" t="s">
        <v>20</v>
      </c>
      <c r="C113" s="83">
        <v>82.206496093750019</v>
      </c>
      <c r="D113" s="83">
        <v>80.795414173228338</v>
      </c>
      <c r="E113" s="83">
        <v>84.078152800000041</v>
      </c>
      <c r="F113" s="85">
        <v>103.42142857142856</v>
      </c>
      <c r="H113" s="128"/>
      <c r="I113" s="61" t="s">
        <v>20</v>
      </c>
      <c r="J113" s="86">
        <v>82.206153543307096</v>
      </c>
      <c r="K113" s="86">
        <v>80.807657031250017</v>
      </c>
      <c r="L113" s="86">
        <v>84.143457480314964</v>
      </c>
      <c r="M113" s="88">
        <v>98.404038461538448</v>
      </c>
      <c r="O113" s="128"/>
      <c r="P113" s="55" t="s">
        <v>20</v>
      </c>
      <c r="Q113" s="89">
        <v>82.808586013986044</v>
      </c>
      <c r="R113" s="89">
        <v>81.546109219858181</v>
      </c>
      <c r="S113" s="89">
        <v>84.230947407407299</v>
      </c>
      <c r="T113" s="91">
        <v>106.10766557377048</v>
      </c>
      <c r="V113" s="128"/>
      <c r="W113" s="67" t="s">
        <v>20</v>
      </c>
      <c r="X113" s="94">
        <v>82.903424210526325</v>
      </c>
      <c r="Y113" s="94">
        <v>81.620077551020401</v>
      </c>
      <c r="Z113" s="94">
        <v>84.423529245283049</v>
      </c>
      <c r="AA113" s="99">
        <v>100.72630416666665</v>
      </c>
    </row>
    <row r="114" spans="1:27" x14ac:dyDescent="0.35">
      <c r="A114" s="128"/>
      <c r="B114" s="64" t="s">
        <v>21</v>
      </c>
      <c r="C114" s="83">
        <v>80.64171705426358</v>
      </c>
      <c r="D114" s="83">
        <v>79.420112096774204</v>
      </c>
      <c r="E114" s="83">
        <v>82.973057547169802</v>
      </c>
      <c r="F114" s="85">
        <v>99.038749999999993</v>
      </c>
      <c r="H114" s="128"/>
      <c r="I114" s="61" t="s">
        <v>21</v>
      </c>
      <c r="J114" s="86">
        <v>80.627882812500005</v>
      </c>
      <c r="K114" s="86">
        <v>79.454451200000008</v>
      </c>
      <c r="L114" s="86">
        <v>83.018949606299159</v>
      </c>
      <c r="M114" s="88">
        <v>98.617499999999993</v>
      </c>
      <c r="O114" s="128"/>
      <c r="P114" s="55" t="s">
        <v>21</v>
      </c>
      <c r="Q114" s="89">
        <v>81.331051048951068</v>
      </c>
      <c r="R114" s="89">
        <v>80.28371521739129</v>
      </c>
      <c r="S114" s="89">
        <v>83.053949285714282</v>
      </c>
      <c r="T114" s="91">
        <v>107.08536451612902</v>
      </c>
      <c r="V114" s="128"/>
      <c r="W114" s="67" t="s">
        <v>21</v>
      </c>
      <c r="X114" s="94">
        <v>82.381976842105288</v>
      </c>
      <c r="Y114" s="94">
        <v>81.389541052631571</v>
      </c>
      <c r="Z114" s="94">
        <v>84.341951351351341</v>
      </c>
      <c r="AA114" s="99">
        <v>96.30264615384614</v>
      </c>
    </row>
    <row r="115" spans="1:27" x14ac:dyDescent="0.35">
      <c r="A115" s="128"/>
      <c r="B115" s="64" t="s">
        <v>22</v>
      </c>
      <c r="C115" s="83">
        <v>86.587217821782176</v>
      </c>
      <c r="D115" s="83">
        <v>83.55422346938775</v>
      </c>
      <c r="E115" s="83">
        <v>91.46</v>
      </c>
      <c r="F115" s="85">
        <v>107.45</v>
      </c>
      <c r="H115" s="128"/>
      <c r="I115" s="61" t="s">
        <v>22</v>
      </c>
      <c r="J115" s="86">
        <v>86.873616666666692</v>
      </c>
      <c r="K115" s="86">
        <v>83.69819572649574</v>
      </c>
      <c r="L115" s="86">
        <v>91.26</v>
      </c>
      <c r="M115" s="88">
        <v>97.799374999999984</v>
      </c>
      <c r="O115" s="128"/>
      <c r="P115" s="55" t="s">
        <v>22</v>
      </c>
      <c r="Q115" s="89">
        <v>87.663542335766451</v>
      </c>
      <c r="R115" s="89">
        <v>84.693732575757579</v>
      </c>
      <c r="S115" s="89">
        <v>91.46</v>
      </c>
      <c r="T115" s="91">
        <v>106.12105</v>
      </c>
      <c r="V115" s="128"/>
      <c r="W115" s="67" t="s">
        <v>22</v>
      </c>
      <c r="X115" s="94">
        <v>88.710084782608703</v>
      </c>
      <c r="Y115" s="94">
        <v>85.704770652173906</v>
      </c>
      <c r="Z115" s="94">
        <v>91.84</v>
      </c>
      <c r="AA115" s="99">
        <v>103.32075199999997</v>
      </c>
    </row>
    <row r="116" spans="1:27" x14ac:dyDescent="0.35">
      <c r="A116" s="128"/>
      <c r="B116" s="64" t="s">
        <v>23</v>
      </c>
      <c r="C116" s="83">
        <v>94.85</v>
      </c>
      <c r="D116" s="83">
        <v>87.88</v>
      </c>
      <c r="E116" s="83">
        <v>99.290627000000001</v>
      </c>
      <c r="F116" s="85">
        <v>110.36</v>
      </c>
      <c r="H116" s="128"/>
      <c r="I116" s="61" t="s">
        <v>23</v>
      </c>
      <c r="J116" s="86">
        <v>94.81</v>
      </c>
      <c r="K116" s="86">
        <v>87.86</v>
      </c>
      <c r="L116" s="86">
        <v>99.298669672131126</v>
      </c>
      <c r="M116" s="88">
        <v>97.57</v>
      </c>
      <c r="O116" s="128"/>
      <c r="P116" s="55" t="s">
        <v>23</v>
      </c>
      <c r="Q116" s="89">
        <v>95.42</v>
      </c>
      <c r="R116" s="89">
        <v>88.62</v>
      </c>
      <c r="S116" s="89">
        <v>99.353374100719407</v>
      </c>
      <c r="T116" s="91">
        <v>109.88</v>
      </c>
      <c r="V116" s="128"/>
      <c r="W116" s="67" t="s">
        <v>23</v>
      </c>
      <c r="X116" s="94">
        <v>96.1</v>
      </c>
      <c r="Y116" s="94">
        <v>89.34</v>
      </c>
      <c r="Z116" s="94">
        <v>99.721563999999958</v>
      </c>
      <c r="AA116" s="99">
        <v>105.01</v>
      </c>
    </row>
    <row r="117" spans="1:27" x14ac:dyDescent="0.35">
      <c r="A117" s="128"/>
      <c r="B117" s="65" t="s">
        <v>24</v>
      </c>
      <c r="C117" s="83">
        <v>85.066667619047649</v>
      </c>
      <c r="D117" s="83">
        <v>82.211667619047617</v>
      </c>
      <c r="E117" s="83">
        <v>89.37859255319151</v>
      </c>
      <c r="F117" s="85">
        <v>115.82750000000001</v>
      </c>
      <c r="H117" s="128"/>
      <c r="I117" s="62" t="s">
        <v>24</v>
      </c>
      <c r="J117" s="86">
        <v>85.21121111111114</v>
      </c>
      <c r="K117" s="86">
        <v>82.251280314960638</v>
      </c>
      <c r="L117" s="86">
        <v>89.338356410256424</v>
      </c>
      <c r="M117" s="88">
        <v>106.43769230769232</v>
      </c>
      <c r="O117" s="128"/>
      <c r="P117" s="56" t="s">
        <v>24</v>
      </c>
      <c r="Q117" s="89">
        <v>85.685263513513547</v>
      </c>
      <c r="R117" s="89">
        <v>83.064684931506847</v>
      </c>
      <c r="S117" s="89">
        <v>89.586627819548909</v>
      </c>
      <c r="T117" s="91">
        <v>111.23625151515151</v>
      </c>
      <c r="V117" s="128"/>
      <c r="W117" s="68" t="s">
        <v>24</v>
      </c>
      <c r="X117" s="94">
        <v>87.388738541666683</v>
      </c>
      <c r="Y117" s="94">
        <v>84.697450000000003</v>
      </c>
      <c r="Z117" s="94">
        <v>91.314861224489874</v>
      </c>
      <c r="AA117" s="99">
        <v>108.03899047619048</v>
      </c>
    </row>
    <row r="118" spans="1:27" x14ac:dyDescent="0.35">
      <c r="A118" s="128">
        <v>2017</v>
      </c>
      <c r="B118" s="63" t="s">
        <v>14</v>
      </c>
      <c r="C118" s="102">
        <v>84.644832692307688</v>
      </c>
      <c r="D118" s="81">
        <v>82.232039805825238</v>
      </c>
      <c r="E118" s="81">
        <v>86.087006306306321</v>
      </c>
      <c r="F118" s="82">
        <v>111.765625</v>
      </c>
      <c r="H118" s="128">
        <v>2017</v>
      </c>
      <c r="I118" s="60" t="s">
        <v>14</v>
      </c>
      <c r="J118" s="103">
        <v>84.81653306451615</v>
      </c>
      <c r="K118" s="79">
        <v>82.288000800000006</v>
      </c>
      <c r="L118" s="79">
        <v>86.170641481481496</v>
      </c>
      <c r="M118" s="80">
        <v>106.48770833333333</v>
      </c>
      <c r="O118" s="128">
        <v>2017</v>
      </c>
      <c r="P118" s="54" t="s">
        <v>14</v>
      </c>
      <c r="Q118" s="104">
        <v>85.428292517006838</v>
      </c>
      <c r="R118" s="77">
        <v>83.228187500000047</v>
      </c>
      <c r="S118" s="77">
        <v>86.281864705882398</v>
      </c>
      <c r="T118" s="78">
        <v>109.42779130434783</v>
      </c>
      <c r="V118" s="128">
        <v>2017</v>
      </c>
      <c r="W118" s="66" t="s">
        <v>14</v>
      </c>
      <c r="X118" s="115">
        <v>86.148187096774194</v>
      </c>
      <c r="Y118" s="75">
        <v>83.943422105263124</v>
      </c>
      <c r="Z118" s="75">
        <v>89.862990909090939</v>
      </c>
      <c r="AA118" s="76">
        <v>108.86518095238095</v>
      </c>
    </row>
    <row r="119" spans="1:27" x14ac:dyDescent="0.35">
      <c r="A119" s="128"/>
      <c r="B119" s="64" t="s">
        <v>15</v>
      </c>
      <c r="C119" s="84">
        <v>82.856695192307669</v>
      </c>
      <c r="D119" s="83">
        <v>80.561988571428586</v>
      </c>
      <c r="E119" s="83">
        <v>86.774571264367822</v>
      </c>
      <c r="F119" s="85">
        <v>114.39749999999999</v>
      </c>
      <c r="H119" s="128"/>
      <c r="I119" s="61" t="s">
        <v>15</v>
      </c>
      <c r="J119" s="87">
        <v>83.17867040000003</v>
      </c>
      <c r="K119" s="86">
        <v>80.739912499999988</v>
      </c>
      <c r="L119" s="86">
        <v>86.9020850877193</v>
      </c>
      <c r="M119" s="88">
        <v>104.50017857142858</v>
      </c>
      <c r="O119" s="128"/>
      <c r="P119" s="55" t="s">
        <v>15</v>
      </c>
      <c r="Q119" s="90">
        <v>83.850921621621652</v>
      </c>
      <c r="R119" s="89">
        <v>81.562322448979629</v>
      </c>
      <c r="S119" s="89">
        <v>86.95610240000002</v>
      </c>
      <c r="T119" s="91">
        <v>109.80559999999997</v>
      </c>
      <c r="V119" s="128"/>
      <c r="W119" s="67" t="s">
        <v>15</v>
      </c>
      <c r="X119" s="113">
        <v>84.752221276595776</v>
      </c>
      <c r="Y119" s="94">
        <v>82.365140816326516</v>
      </c>
      <c r="Z119" s="94">
        <v>88.677771590909046</v>
      </c>
      <c r="AA119" s="99">
        <v>108.8110818181818</v>
      </c>
    </row>
    <row r="120" spans="1:27" x14ac:dyDescent="0.35">
      <c r="A120" s="128"/>
      <c r="B120" s="64" t="s">
        <v>16</v>
      </c>
      <c r="C120" s="83">
        <v>83.363329702970276</v>
      </c>
      <c r="D120" s="83">
        <v>80.971191509433993</v>
      </c>
      <c r="E120" s="83">
        <v>83.899002000000038</v>
      </c>
      <c r="F120" s="85">
        <v>111.39687499999999</v>
      </c>
      <c r="H120" s="128"/>
      <c r="I120" s="61" t="s">
        <v>16</v>
      </c>
      <c r="J120" s="86">
        <v>83.550474193548368</v>
      </c>
      <c r="K120" s="86">
        <v>81.083632283464581</v>
      </c>
      <c r="L120" s="86">
        <v>84.000606451612924</v>
      </c>
      <c r="M120" s="88">
        <v>106.25211538461539</v>
      </c>
      <c r="O120" s="128"/>
      <c r="P120" s="55" t="s">
        <v>16</v>
      </c>
      <c r="Q120" s="89">
        <v>84.303838461538504</v>
      </c>
      <c r="R120" s="89">
        <v>81.878313986014007</v>
      </c>
      <c r="S120" s="89">
        <v>84.010646093749997</v>
      </c>
      <c r="T120" s="91">
        <v>110.34233432835819</v>
      </c>
      <c r="V120" s="128"/>
      <c r="W120" s="67" t="s">
        <v>16</v>
      </c>
      <c r="X120" s="94">
        <v>85.322378260869598</v>
      </c>
      <c r="Y120" s="94">
        <v>82.960183333333319</v>
      </c>
      <c r="Z120" s="94">
        <v>84.541303092783522</v>
      </c>
      <c r="AA120" s="99">
        <v>109.96719</v>
      </c>
    </row>
    <row r="121" spans="1:27" x14ac:dyDescent="0.35">
      <c r="A121" s="128"/>
      <c r="B121" s="64" t="s">
        <v>13</v>
      </c>
      <c r="C121" s="83">
        <v>82.692272115384625</v>
      </c>
      <c r="D121" s="83">
        <v>80.677913207547192</v>
      </c>
      <c r="E121" s="83">
        <v>81.718882291666674</v>
      </c>
      <c r="F121" s="85">
        <v>111.0925</v>
      </c>
      <c r="H121" s="128"/>
      <c r="I121" s="61" t="s">
        <v>13</v>
      </c>
      <c r="J121" s="86">
        <v>83.012870400000025</v>
      </c>
      <c r="K121" s="86">
        <v>80.8380527131783</v>
      </c>
      <c r="L121" s="86">
        <v>81.84601008403358</v>
      </c>
      <c r="M121" s="88">
        <v>103.61446428571428</v>
      </c>
      <c r="O121" s="128"/>
      <c r="P121" s="55" t="s">
        <v>13</v>
      </c>
      <c r="Q121" s="89">
        <v>83.76896083916084</v>
      </c>
      <c r="R121" s="89">
        <v>81.644044137931047</v>
      </c>
      <c r="S121" s="89">
        <v>81.909746456692915</v>
      </c>
      <c r="T121" s="91">
        <v>109.52248307692305</v>
      </c>
      <c r="V121" s="128"/>
      <c r="W121" s="67" t="s">
        <v>13</v>
      </c>
      <c r="X121" s="94">
        <v>84.782890322580656</v>
      </c>
      <c r="Y121" s="94">
        <v>82.671224742268024</v>
      </c>
      <c r="Z121" s="94">
        <v>82.700068085106423</v>
      </c>
      <c r="AA121" s="99">
        <v>107.3253</v>
      </c>
    </row>
    <row r="122" spans="1:27" x14ac:dyDescent="0.35">
      <c r="A122" s="128"/>
      <c r="B122" s="64" t="s">
        <v>17</v>
      </c>
      <c r="C122" s="84">
        <v>82.469555769230766</v>
      </c>
      <c r="D122" s="83">
        <v>80.427559433962301</v>
      </c>
      <c r="E122" s="83">
        <v>82.988317391304321</v>
      </c>
      <c r="F122" s="85">
        <v>113.5925</v>
      </c>
      <c r="H122" s="128"/>
      <c r="I122" s="61" t="s">
        <v>17</v>
      </c>
      <c r="J122" s="87">
        <v>82.779670400000015</v>
      </c>
      <c r="K122" s="86">
        <v>80.583207751937948</v>
      </c>
      <c r="L122" s="86">
        <v>83.199786206896519</v>
      </c>
      <c r="M122" s="88">
        <v>104.05211538461539</v>
      </c>
      <c r="O122" s="128"/>
      <c r="P122" s="55" t="s">
        <v>17</v>
      </c>
      <c r="Q122" s="90">
        <v>83.443786013986042</v>
      </c>
      <c r="R122" s="89">
        <v>81.420272027972047</v>
      </c>
      <c r="S122" s="89">
        <v>83.277322400000031</v>
      </c>
      <c r="T122" s="91">
        <v>108.30248307692307</v>
      </c>
      <c r="V122" s="128"/>
      <c r="W122" s="67" t="s">
        <v>17</v>
      </c>
      <c r="X122" s="113">
        <v>84.44270215053767</v>
      </c>
      <c r="Y122" s="94">
        <v>82.489265979381429</v>
      </c>
      <c r="Z122" s="94">
        <v>83.678563440860216</v>
      </c>
      <c r="AA122" s="99">
        <v>105.75539999999999</v>
      </c>
    </row>
    <row r="123" spans="1:27" x14ac:dyDescent="0.35">
      <c r="A123" s="128"/>
      <c r="B123" s="64" t="s">
        <v>18</v>
      </c>
      <c r="C123" s="83">
        <v>83.318298095238063</v>
      </c>
      <c r="D123" s="83">
        <v>80.945719811320743</v>
      </c>
      <c r="E123" s="83">
        <v>84.197527835051545</v>
      </c>
      <c r="F123" s="85">
        <v>113.86500000000001</v>
      </c>
      <c r="H123" s="128"/>
      <c r="I123" s="61" t="s">
        <v>18</v>
      </c>
      <c r="J123" s="86">
        <v>83.603270400000014</v>
      </c>
      <c r="K123" s="86">
        <v>81.135615625000014</v>
      </c>
      <c r="L123" s="86">
        <v>83.998636134453776</v>
      </c>
      <c r="M123" s="88">
        <v>105.42038461538462</v>
      </c>
      <c r="O123" s="128"/>
      <c r="P123" s="55" t="s">
        <v>18</v>
      </c>
      <c r="Q123" s="89">
        <v>84.406330281690188</v>
      </c>
      <c r="R123" s="89">
        <v>82.052964335664313</v>
      </c>
      <c r="S123" s="89">
        <v>83.970285156250014</v>
      </c>
      <c r="T123" s="91">
        <v>108.5281078125</v>
      </c>
      <c r="V123" s="128"/>
      <c r="W123" s="67" t="s">
        <v>18</v>
      </c>
      <c r="X123" s="94">
        <v>85.331680645161299</v>
      </c>
      <c r="Y123" s="94">
        <v>83.143003092783516</v>
      </c>
      <c r="Z123" s="94">
        <v>85.301837499999991</v>
      </c>
      <c r="AA123" s="99">
        <v>104.15462173913042</v>
      </c>
    </row>
    <row r="124" spans="1:27" x14ac:dyDescent="0.35">
      <c r="A124" s="128"/>
      <c r="B124" s="64" t="s">
        <v>19</v>
      </c>
      <c r="C124" s="83">
        <v>88.205613461538476</v>
      </c>
      <c r="D124" s="83">
        <v>85.431032038834971</v>
      </c>
      <c r="E124" s="83">
        <v>87.398888118811868</v>
      </c>
      <c r="F124" s="85">
        <v>117.125</v>
      </c>
      <c r="H124" s="128"/>
      <c r="I124" s="61" t="s">
        <v>19</v>
      </c>
      <c r="J124" s="86">
        <v>88.443270400000017</v>
      </c>
      <c r="K124" s="86">
        <v>85.590470399999973</v>
      </c>
      <c r="L124" s="86">
        <v>87.425895934959371</v>
      </c>
      <c r="M124" s="88">
        <v>106.78767857142859</v>
      </c>
      <c r="O124" s="128"/>
      <c r="P124" s="55" t="s">
        <v>19</v>
      </c>
      <c r="Q124" s="89">
        <v>89.200344366197228</v>
      </c>
      <c r="R124" s="89">
        <v>86.477045714285723</v>
      </c>
      <c r="S124" s="89">
        <v>87.209227007299319</v>
      </c>
      <c r="T124" s="91">
        <v>111.50896718749998</v>
      </c>
      <c r="V124" s="128"/>
      <c r="W124" s="67" t="s">
        <v>19</v>
      </c>
      <c r="X124" s="94">
        <v>90.042987368421052</v>
      </c>
      <c r="Y124" s="94">
        <v>87.406081250000014</v>
      </c>
      <c r="Z124" s="94">
        <v>87.6036</v>
      </c>
      <c r="AA124" s="99">
        <v>110.26218999999999</v>
      </c>
    </row>
    <row r="125" spans="1:27" x14ac:dyDescent="0.35">
      <c r="A125" s="128"/>
      <c r="B125" s="64" t="s">
        <v>20</v>
      </c>
      <c r="C125" s="84">
        <v>87.903376635513979</v>
      </c>
      <c r="D125" s="83">
        <v>85.373078301886778</v>
      </c>
      <c r="E125" s="83">
        <v>90.991316058394148</v>
      </c>
      <c r="F125" s="85">
        <v>117.89749999999999</v>
      </c>
      <c r="H125" s="128"/>
      <c r="I125" s="61" t="s">
        <v>20</v>
      </c>
      <c r="J125" s="87">
        <v>88.039754330708661</v>
      </c>
      <c r="K125" s="86">
        <v>85.480187401574824</v>
      </c>
      <c r="L125" s="86">
        <v>90.921540287769744</v>
      </c>
      <c r="M125" s="88">
        <v>109.82520833333332</v>
      </c>
      <c r="O125" s="128"/>
      <c r="P125" s="55" t="s">
        <v>20</v>
      </c>
      <c r="Q125" s="90">
        <v>88.791216551724176</v>
      </c>
      <c r="R125" s="89">
        <v>86.358530985915522</v>
      </c>
      <c r="S125" s="89">
        <v>91.169588079470174</v>
      </c>
      <c r="T125" s="91">
        <v>112.10613333333332</v>
      </c>
      <c r="V125" s="128"/>
      <c r="W125" s="67" t="s">
        <v>20</v>
      </c>
      <c r="X125" s="113">
        <v>89.571434736842122</v>
      </c>
      <c r="Y125" s="94">
        <v>87.327695833333351</v>
      </c>
      <c r="Z125" s="94">
        <v>91.675454867256633</v>
      </c>
      <c r="AA125" s="99">
        <v>107.4235818181818</v>
      </c>
    </row>
    <row r="126" spans="1:27" x14ac:dyDescent="0.35">
      <c r="A126" s="128"/>
      <c r="B126" s="64" t="s">
        <v>21</v>
      </c>
      <c r="C126" s="84">
        <v>90.216220161290309</v>
      </c>
      <c r="D126" s="83">
        <v>87.736169105691047</v>
      </c>
      <c r="E126" s="83">
        <v>92.682967647058788</v>
      </c>
      <c r="F126" s="85">
        <v>114.55</v>
      </c>
      <c r="H126" s="128"/>
      <c r="I126" s="61" t="s">
        <v>21</v>
      </c>
      <c r="J126" s="87">
        <v>90.21289040000002</v>
      </c>
      <c r="K126" s="86">
        <v>87.763790399999976</v>
      </c>
      <c r="L126" s="86">
        <v>92.881648412698397</v>
      </c>
      <c r="M126" s="88">
        <v>104.921875</v>
      </c>
      <c r="O126" s="128"/>
      <c r="P126" s="55" t="s">
        <v>21</v>
      </c>
      <c r="Q126" s="90">
        <v>91.003354929577483</v>
      </c>
      <c r="R126" s="89">
        <v>88.718849285714285</v>
      </c>
      <c r="S126" s="89">
        <v>94.176768115941982</v>
      </c>
      <c r="T126" s="91">
        <v>112.67113787878787</v>
      </c>
      <c r="V126" s="128"/>
      <c r="W126" s="67" t="s">
        <v>21</v>
      </c>
      <c r="X126" s="113">
        <v>91.739461052631611</v>
      </c>
      <c r="Y126" s="94">
        <v>89.58800833333332</v>
      </c>
      <c r="Z126" s="94">
        <v>94.950062745097981</v>
      </c>
      <c r="AA126" s="99">
        <v>109.14196666666666</v>
      </c>
    </row>
    <row r="127" spans="1:27" x14ac:dyDescent="0.35">
      <c r="A127" s="128"/>
      <c r="B127" s="64" t="s">
        <v>22</v>
      </c>
      <c r="C127" s="84">
        <v>88.711203738317735</v>
      </c>
      <c r="D127" s="83">
        <v>87.685366037735818</v>
      </c>
      <c r="E127" s="83">
        <v>86.90959457364346</v>
      </c>
      <c r="F127" s="85">
        <v>118.66458333333333</v>
      </c>
      <c r="H127" s="128"/>
      <c r="I127" s="61" t="s">
        <v>22</v>
      </c>
      <c r="J127" s="86">
        <v>88.77981338582677</v>
      </c>
      <c r="K127" s="86">
        <v>87.747136220472456</v>
      </c>
      <c r="L127" s="86">
        <v>87.011134375000012</v>
      </c>
      <c r="M127" s="88">
        <v>111.15340909090909</v>
      </c>
      <c r="O127" s="128"/>
      <c r="P127" s="55" t="s">
        <v>22</v>
      </c>
      <c r="Q127" s="90">
        <v>89.484664827586258</v>
      </c>
      <c r="R127" s="89">
        <v>88.738030555555582</v>
      </c>
      <c r="S127" s="89">
        <v>88.661040845070374</v>
      </c>
      <c r="T127" s="91">
        <v>113.31169999999999</v>
      </c>
      <c r="V127" s="128"/>
      <c r="W127" s="67" t="s">
        <v>22</v>
      </c>
      <c r="X127" s="113">
        <v>90.0388908163265</v>
      </c>
      <c r="Y127" s="94">
        <v>89.404912121212135</v>
      </c>
      <c r="Z127" s="94">
        <v>90.787072549019641</v>
      </c>
      <c r="AA127" s="99">
        <v>110.08719000000001</v>
      </c>
    </row>
    <row r="128" spans="1:27" x14ac:dyDescent="0.35">
      <c r="A128" s="128"/>
      <c r="B128" s="64" t="s">
        <v>23</v>
      </c>
      <c r="C128" s="84">
        <v>90.429553968253984</v>
      </c>
      <c r="D128" s="83">
        <v>90.383224603174597</v>
      </c>
      <c r="E128" s="83">
        <v>90.149530188679222</v>
      </c>
      <c r="F128" s="85">
        <v>116.05714285714285</v>
      </c>
      <c r="H128" s="128"/>
      <c r="I128" s="61" t="s">
        <v>23</v>
      </c>
      <c r="J128" s="87">
        <v>90.47065984251968</v>
      </c>
      <c r="K128" s="86">
        <v>90.410928124999998</v>
      </c>
      <c r="L128" s="86">
        <v>90.366347692307741</v>
      </c>
      <c r="M128" s="88">
        <v>112.64431818181819</v>
      </c>
      <c r="O128" s="128"/>
      <c r="P128" s="55" t="s">
        <v>23</v>
      </c>
      <c r="Q128" s="90">
        <v>91.444610416666691</v>
      </c>
      <c r="R128" s="89">
        <v>91.610281632653098</v>
      </c>
      <c r="S128" s="89">
        <v>90.715389436619731</v>
      </c>
      <c r="T128" s="91">
        <v>112.21517812499997</v>
      </c>
      <c r="V128" s="128"/>
      <c r="W128" s="67" t="s">
        <v>23</v>
      </c>
      <c r="X128" s="113">
        <v>92.339936082474239</v>
      </c>
      <c r="Y128" s="94">
        <v>92.424121782178233</v>
      </c>
      <c r="Z128" s="94">
        <v>93.698012727272797</v>
      </c>
      <c r="AA128" s="99">
        <v>110.43093999999999</v>
      </c>
    </row>
    <row r="129" spans="1:27" x14ac:dyDescent="0.35">
      <c r="A129" s="128"/>
      <c r="B129" s="65" t="s">
        <v>24</v>
      </c>
      <c r="C129" s="105">
        <v>89.363645794392554</v>
      </c>
      <c r="D129" s="95">
        <v>89.441262857142831</v>
      </c>
      <c r="E129" s="95">
        <v>47.494300000000003</v>
      </c>
      <c r="F129" s="96">
        <v>122.1425</v>
      </c>
      <c r="H129" s="128"/>
      <c r="I129" s="37" t="s">
        <v>24</v>
      </c>
      <c r="J129" s="87">
        <v>89.454473437499999</v>
      </c>
      <c r="K129" s="86">
        <v>89.49976456692913</v>
      </c>
      <c r="L129" s="86">
        <v>47.989472972972983</v>
      </c>
      <c r="M129" s="88">
        <v>111.92272727272729</v>
      </c>
      <c r="O129" s="128"/>
      <c r="P129" s="56" t="s">
        <v>24</v>
      </c>
      <c r="Q129" s="89">
        <v>90.486876388888902</v>
      </c>
      <c r="R129" s="89">
        <v>90.78627724137931</v>
      </c>
      <c r="S129" s="89">
        <v>48.778878991596642</v>
      </c>
      <c r="T129" s="93">
        <v>112.42210454545453</v>
      </c>
      <c r="V129" s="128"/>
      <c r="W129" s="68" t="s">
        <v>24</v>
      </c>
      <c r="X129" s="113">
        <v>91.614956122449001</v>
      </c>
      <c r="Y129" s="94">
        <v>91.705520792079213</v>
      </c>
      <c r="Z129" s="94">
        <v>51.094974999999984</v>
      </c>
      <c r="AA129" s="99">
        <v>110.29434761904761</v>
      </c>
    </row>
    <row r="130" spans="1:27" x14ac:dyDescent="0.35">
      <c r="A130" s="134" t="s">
        <v>25</v>
      </c>
      <c r="B130" s="63" t="s">
        <v>14</v>
      </c>
      <c r="C130" s="102">
        <v>49.386321698113214</v>
      </c>
      <c r="D130" s="81">
        <v>48.705000934579452</v>
      </c>
      <c r="E130" s="81">
        <v>50.403858510638301</v>
      </c>
      <c r="F130" s="85">
        <v>75.087500000000006</v>
      </c>
      <c r="H130" s="134" t="s">
        <v>25</v>
      </c>
      <c r="I130" s="60" t="s">
        <v>14</v>
      </c>
      <c r="J130" s="103">
        <v>49.40202</v>
      </c>
      <c r="K130" s="79">
        <v>48.695489062500002</v>
      </c>
      <c r="L130" s="79">
        <v>50.590042276422757</v>
      </c>
      <c r="M130" s="88">
        <v>73.230555555555554</v>
      </c>
      <c r="O130" s="134" t="s">
        <v>25</v>
      </c>
      <c r="P130" s="54" t="s">
        <v>14</v>
      </c>
      <c r="Q130" s="104">
        <v>50.487501379310359</v>
      </c>
      <c r="R130" s="77">
        <v>50.167723972602737</v>
      </c>
      <c r="S130" s="77">
        <v>50.808099242424213</v>
      </c>
      <c r="T130" s="91">
        <v>71.565058208955193</v>
      </c>
      <c r="V130" s="134" t="s">
        <v>25</v>
      </c>
      <c r="W130" s="66" t="s">
        <v>14</v>
      </c>
      <c r="X130" s="115">
        <v>51.820259595959612</v>
      </c>
      <c r="Y130" s="75">
        <v>51.165540196078425</v>
      </c>
      <c r="Z130" s="75">
        <v>51.812442990654191</v>
      </c>
      <c r="AA130" s="99">
        <v>71.070940000000022</v>
      </c>
    </row>
    <row r="131" spans="1:27" x14ac:dyDescent="0.35">
      <c r="A131" s="135"/>
      <c r="B131" s="64" t="s">
        <v>15</v>
      </c>
      <c r="C131" s="84">
        <v>51.227755555555568</v>
      </c>
      <c r="D131" s="83">
        <v>48.988945871559636</v>
      </c>
      <c r="E131" s="83">
        <v>60.748028421052638</v>
      </c>
      <c r="F131" s="85">
        <v>79.137500000000003</v>
      </c>
      <c r="H131" s="135"/>
      <c r="I131" s="61" t="s">
        <v>15</v>
      </c>
      <c r="J131" s="87">
        <v>51.330795348837228</v>
      </c>
      <c r="K131" s="86">
        <v>48.838445669291339</v>
      </c>
      <c r="L131" s="86">
        <v>60.911668333333367</v>
      </c>
      <c r="M131" s="88">
        <v>74.342500000000001</v>
      </c>
      <c r="O131" s="135"/>
      <c r="P131" s="55" t="s">
        <v>15</v>
      </c>
      <c r="Q131" s="90">
        <v>52.552675000000008</v>
      </c>
      <c r="R131" s="89">
        <v>50.339104827586219</v>
      </c>
      <c r="S131" s="89">
        <v>61.240334375000032</v>
      </c>
      <c r="T131" s="91">
        <v>74.726756451612886</v>
      </c>
      <c r="V131" s="135"/>
      <c r="W131" s="67" t="s">
        <v>15</v>
      </c>
      <c r="X131" s="113">
        <v>53.740281632653058</v>
      </c>
      <c r="Y131" s="94">
        <v>51.326560396039589</v>
      </c>
      <c r="Z131" s="94">
        <v>62.318077450980397</v>
      </c>
      <c r="AA131" s="99">
        <v>71.44375263157896</v>
      </c>
    </row>
    <row r="132" spans="1:27" x14ac:dyDescent="0.35">
      <c r="A132" s="135"/>
      <c r="B132" s="64" t="s">
        <v>16</v>
      </c>
      <c r="C132" s="83">
        <v>54.139559803921564</v>
      </c>
      <c r="D132" s="83">
        <v>50.560289423076945</v>
      </c>
      <c r="E132" s="83">
        <v>68.394502666666682</v>
      </c>
      <c r="F132" s="85">
        <v>82.367499999999993</v>
      </c>
      <c r="H132" s="135"/>
      <c r="I132" s="61" t="s">
        <v>16</v>
      </c>
      <c r="J132" s="86">
        <v>54.153380800000015</v>
      </c>
      <c r="K132" s="86">
        <v>50.37638292682928</v>
      </c>
      <c r="L132" s="86">
        <v>68.99552842105264</v>
      </c>
      <c r="M132" s="88">
        <v>73.247727272727275</v>
      </c>
      <c r="O132" s="135"/>
      <c r="P132" s="55" t="s">
        <v>16</v>
      </c>
      <c r="Q132" s="89">
        <v>55.262394285714301</v>
      </c>
      <c r="R132" s="89">
        <v>51.777413986014004</v>
      </c>
      <c r="S132" s="89">
        <v>68.814504854368948</v>
      </c>
      <c r="T132" s="91">
        <v>76.568691935483855</v>
      </c>
      <c r="V132" s="135"/>
      <c r="W132" s="67" t="s">
        <v>16</v>
      </c>
      <c r="X132" s="94">
        <v>56.731889361702116</v>
      </c>
      <c r="Y132" s="94">
        <v>52.934872164948445</v>
      </c>
      <c r="Z132" s="94">
        <v>69.128947619047636</v>
      </c>
      <c r="AA132" s="99">
        <v>72.514690000000002</v>
      </c>
    </row>
    <row r="133" spans="1:27" x14ac:dyDescent="0.35">
      <c r="A133" s="135"/>
      <c r="B133" s="64" t="s">
        <v>13</v>
      </c>
      <c r="C133" s="83">
        <v>57.787383018867949</v>
      </c>
      <c r="D133" s="83">
        <v>53.533155140186935</v>
      </c>
      <c r="E133" s="83">
        <v>63.18</v>
      </c>
      <c r="F133" s="85">
        <v>80.25</v>
      </c>
      <c r="H133" s="135"/>
      <c r="I133" s="61" t="s">
        <v>13</v>
      </c>
      <c r="J133" s="86">
        <v>58.135547656250019</v>
      </c>
      <c r="K133" s="86">
        <v>53.68351269841272</v>
      </c>
      <c r="L133" s="86">
        <v>63.32</v>
      </c>
      <c r="M133" s="88">
        <v>72.86</v>
      </c>
      <c r="O133" s="135"/>
      <c r="P133" s="55" t="s">
        <v>13</v>
      </c>
      <c r="Q133" s="89">
        <v>59.194013286713293</v>
      </c>
      <c r="R133" s="89">
        <v>55.0367993150685</v>
      </c>
      <c r="S133" s="89">
        <v>63.23</v>
      </c>
      <c r="T133" s="91">
        <v>75.03</v>
      </c>
      <c r="V133" s="135"/>
      <c r="W133" s="67" t="s">
        <v>13</v>
      </c>
      <c r="X133" s="94">
        <v>60.636882474226823</v>
      </c>
      <c r="Y133" s="94">
        <v>56.317226000000012</v>
      </c>
      <c r="Z133" s="94">
        <v>63.51</v>
      </c>
      <c r="AA133" s="99">
        <v>71.47</v>
      </c>
    </row>
    <row r="134" spans="1:27" x14ac:dyDescent="0.35">
      <c r="A134" s="135"/>
      <c r="B134" s="64" t="s">
        <v>17</v>
      </c>
      <c r="C134" s="84">
        <v>63.84</v>
      </c>
      <c r="D134" s="83">
        <v>58.17</v>
      </c>
      <c r="E134" s="83">
        <v>56.057680952380984</v>
      </c>
      <c r="F134" s="85">
        <v>80.640625</v>
      </c>
      <c r="H134" s="135"/>
      <c r="I134" s="61" t="s">
        <v>17</v>
      </c>
      <c r="J134" s="87">
        <v>64.37</v>
      </c>
      <c r="K134" s="86">
        <v>58.71</v>
      </c>
      <c r="L134" s="86">
        <v>56.035450000000004</v>
      </c>
      <c r="M134" s="88">
        <v>75.548611111111114</v>
      </c>
      <c r="O134" s="135"/>
      <c r="P134" s="55" t="s">
        <v>17</v>
      </c>
      <c r="Q134" s="90">
        <v>65.459999999999994</v>
      </c>
      <c r="R134" s="89">
        <v>59.86</v>
      </c>
      <c r="S134" s="89">
        <v>56.518870689655166</v>
      </c>
      <c r="T134" s="91">
        <v>73.875843103448247</v>
      </c>
      <c r="V134" s="135"/>
      <c r="W134" s="67" t="s">
        <v>17</v>
      </c>
      <c r="X134" s="113">
        <v>66.2</v>
      </c>
      <c r="Y134" s="94">
        <v>60.85</v>
      </c>
      <c r="Z134" s="94">
        <v>60.340935632183879</v>
      </c>
      <c r="AA134" s="99">
        <v>70.447042105263165</v>
      </c>
    </row>
    <row r="135" spans="1:27" x14ac:dyDescent="0.35">
      <c r="A135" s="135"/>
      <c r="B135" s="64" t="s">
        <v>18</v>
      </c>
      <c r="C135" s="83">
        <v>68.762329411764725</v>
      </c>
      <c r="D135" s="83">
        <v>60.227096190476203</v>
      </c>
      <c r="E135" s="83">
        <v>70.436461111111171</v>
      </c>
      <c r="F135" s="85">
        <v>82.62</v>
      </c>
      <c r="H135" s="135"/>
      <c r="I135" s="61" t="s">
        <v>18</v>
      </c>
      <c r="J135" s="86">
        <v>68.825060800000017</v>
      </c>
      <c r="K135" s="86">
        <v>60.286865873015877</v>
      </c>
      <c r="L135" s="86">
        <v>70.525722123893829</v>
      </c>
      <c r="M135" s="88">
        <v>76.54635833333333</v>
      </c>
      <c r="O135" s="135"/>
      <c r="P135" s="55" t="s">
        <v>18</v>
      </c>
      <c r="Q135" s="89">
        <v>70.087994366197222</v>
      </c>
      <c r="R135" s="89">
        <v>61.552811724137918</v>
      </c>
      <c r="S135" s="89">
        <v>70.541191803278693</v>
      </c>
      <c r="T135" s="91">
        <v>77.247927419354824</v>
      </c>
      <c r="V135" s="135"/>
      <c r="W135" s="67" t="s">
        <v>18</v>
      </c>
      <c r="X135" s="94">
        <v>71.369158947368433</v>
      </c>
      <c r="Y135" s="94">
        <v>63.247677777777781</v>
      </c>
      <c r="Z135" s="94">
        <v>74.037772043010747</v>
      </c>
      <c r="AA135" s="99">
        <v>77.436189473684223</v>
      </c>
    </row>
    <row r="136" spans="1:27" x14ac:dyDescent="0.35">
      <c r="A136" s="135"/>
      <c r="B136" s="64" t="s">
        <v>19</v>
      </c>
      <c r="C136" s="83">
        <v>75.453856074766364</v>
      </c>
      <c r="D136" s="83">
        <v>63.341514678899088</v>
      </c>
      <c r="E136" s="83">
        <v>81.78</v>
      </c>
      <c r="F136" s="85">
        <v>86.11</v>
      </c>
      <c r="H136" s="135"/>
      <c r="I136" s="61" t="s">
        <v>19</v>
      </c>
      <c r="J136" s="86">
        <v>75.402908527131785</v>
      </c>
      <c r="K136" s="86">
        <v>63.456106201550398</v>
      </c>
      <c r="L136" s="86">
        <v>81.91</v>
      </c>
      <c r="M136" s="88">
        <v>84.53</v>
      </c>
      <c r="O136" s="135"/>
      <c r="P136" s="55" t="s">
        <v>19</v>
      </c>
      <c r="Q136" s="89">
        <v>76.969180136986324</v>
      </c>
      <c r="R136" s="89">
        <v>65.191440410958904</v>
      </c>
      <c r="S136" s="89">
        <v>81.91</v>
      </c>
      <c r="T136" s="91">
        <v>81.44</v>
      </c>
      <c r="V136" s="135"/>
      <c r="W136" s="67" t="s">
        <v>19</v>
      </c>
      <c r="X136" s="94">
        <v>78.59091111111114</v>
      </c>
      <c r="Y136" s="94">
        <v>66.68713431372548</v>
      </c>
      <c r="Z136" s="94">
        <v>83.31</v>
      </c>
      <c r="AA136" s="99">
        <v>82.91</v>
      </c>
    </row>
    <row r="137" spans="1:27" x14ac:dyDescent="0.35">
      <c r="A137" s="135"/>
      <c r="B137" s="64" t="s">
        <v>20</v>
      </c>
      <c r="C137" s="84">
        <v>74.180000000000007</v>
      </c>
      <c r="D137" s="83">
        <v>62.7</v>
      </c>
      <c r="E137" s="83">
        <v>87.01</v>
      </c>
      <c r="F137" s="85">
        <v>82.87</v>
      </c>
      <c r="H137" s="135"/>
      <c r="I137" s="61" t="s">
        <v>20</v>
      </c>
      <c r="J137" s="87">
        <v>74.540000000000006</v>
      </c>
      <c r="K137" s="86">
        <v>63</v>
      </c>
      <c r="L137" s="86">
        <v>87.08</v>
      </c>
      <c r="M137" s="88">
        <v>86</v>
      </c>
      <c r="O137" s="135"/>
      <c r="P137" s="55" t="s">
        <v>20</v>
      </c>
      <c r="Q137" s="90">
        <v>76.11</v>
      </c>
      <c r="R137" s="89">
        <v>64.69</v>
      </c>
      <c r="S137" s="89">
        <v>88.33</v>
      </c>
      <c r="T137" s="91">
        <v>87.5</v>
      </c>
      <c r="V137" s="135"/>
      <c r="W137" s="67" t="s">
        <v>20</v>
      </c>
      <c r="X137" s="113">
        <v>77.099999999999994</v>
      </c>
      <c r="Y137" s="94">
        <v>66.069999999999993</v>
      </c>
      <c r="Z137" s="94">
        <v>89.63</v>
      </c>
      <c r="AA137" s="99">
        <v>89.25</v>
      </c>
    </row>
    <row r="138" spans="1:27" x14ac:dyDescent="0.35">
      <c r="A138" s="135"/>
      <c r="B138" s="64" t="s">
        <v>21</v>
      </c>
      <c r="C138" s="84">
        <v>82.79</v>
      </c>
      <c r="D138" s="83">
        <v>69.63</v>
      </c>
      <c r="E138" s="83">
        <v>80.304588888888887</v>
      </c>
      <c r="F138" s="85">
        <v>87.834374999999994</v>
      </c>
      <c r="H138" s="135"/>
      <c r="I138" s="61" t="s">
        <v>21</v>
      </c>
      <c r="J138" s="87">
        <v>82.91</v>
      </c>
      <c r="K138" s="86">
        <v>69.59</v>
      </c>
      <c r="L138" s="86">
        <v>80.676189655172436</v>
      </c>
      <c r="M138" s="88">
        <v>86.093181818181819</v>
      </c>
      <c r="O138" s="135"/>
      <c r="P138" s="55" t="s">
        <v>21</v>
      </c>
      <c r="Q138" s="90">
        <v>84.27</v>
      </c>
      <c r="R138" s="89">
        <v>71.150000000000006</v>
      </c>
      <c r="S138" s="89">
        <v>81.71379444444446</v>
      </c>
      <c r="T138" s="91">
        <v>86.900564999999958</v>
      </c>
      <c r="V138" s="135"/>
      <c r="W138" s="67" t="s">
        <v>21</v>
      </c>
      <c r="X138" s="113">
        <v>85.55</v>
      </c>
      <c r="Y138" s="94">
        <v>72.56</v>
      </c>
      <c r="Z138" s="94">
        <v>82.780991578947379</v>
      </c>
      <c r="AA138" s="99">
        <v>91.119100000000003</v>
      </c>
    </row>
    <row r="139" spans="1:27" x14ac:dyDescent="0.35">
      <c r="A139" s="135"/>
      <c r="B139" s="64" t="s">
        <v>22</v>
      </c>
      <c r="C139" s="84">
        <v>74.510902803738333</v>
      </c>
      <c r="D139" s="83">
        <v>66.66139026548673</v>
      </c>
      <c r="E139" s="83">
        <v>73.999008510638262</v>
      </c>
      <c r="F139" s="85">
        <v>85.699999999999989</v>
      </c>
      <c r="H139" s="135"/>
      <c r="I139" s="61" t="s">
        <v>22</v>
      </c>
      <c r="J139" s="86">
        <v>74.671640310077535</v>
      </c>
      <c r="K139" s="86">
        <v>66.285258208955227</v>
      </c>
      <c r="L139" s="86">
        <v>73.891514999999956</v>
      </c>
      <c r="M139" s="88">
        <v>84.523863636363629</v>
      </c>
      <c r="O139" s="135"/>
      <c r="P139" s="55" t="s">
        <v>22</v>
      </c>
      <c r="Q139" s="90">
        <v>76.344522377622383</v>
      </c>
      <c r="R139" s="89">
        <v>68.112497959183671</v>
      </c>
      <c r="S139" s="89">
        <v>74.956255038759693</v>
      </c>
      <c r="T139" s="91">
        <v>87.374748437499974</v>
      </c>
      <c r="V139" s="135"/>
      <c r="W139" s="67" t="s">
        <v>22</v>
      </c>
      <c r="X139" s="113">
        <v>77.699174257425767</v>
      </c>
      <c r="Y139" s="94">
        <v>69.596141121495336</v>
      </c>
      <c r="Z139" s="94">
        <v>83.122691999999986</v>
      </c>
      <c r="AA139" s="99">
        <v>95.085766666666686</v>
      </c>
    </row>
    <row r="140" spans="1:27" x14ac:dyDescent="0.35">
      <c r="A140" s="135"/>
      <c r="B140" s="64" t="s">
        <v>23</v>
      </c>
      <c r="C140" s="84">
        <v>73.799081308411232</v>
      </c>
      <c r="D140" s="83">
        <v>64.883199122807028</v>
      </c>
      <c r="E140" s="83">
        <v>78.370214444444457</v>
      </c>
      <c r="F140" s="85">
        <v>87.015625</v>
      </c>
      <c r="H140" s="135"/>
      <c r="I140" s="61" t="s">
        <v>23</v>
      </c>
      <c r="J140" s="87">
        <v>73.7612630769231</v>
      </c>
      <c r="K140" s="86">
        <v>64.463132089552261</v>
      </c>
      <c r="L140" s="86">
        <v>78.46764955752208</v>
      </c>
      <c r="M140" s="88">
        <v>88.578125</v>
      </c>
      <c r="O140" s="135"/>
      <c r="P140" s="55" t="s">
        <v>23</v>
      </c>
      <c r="Q140" s="90">
        <v>74.858891724137919</v>
      </c>
      <c r="R140" s="89">
        <v>66.262312837837854</v>
      </c>
      <c r="S140" s="89">
        <v>81.40808536585368</v>
      </c>
      <c r="T140" s="91">
        <v>91.14338360655735</v>
      </c>
      <c r="V140" s="135"/>
      <c r="W140" s="67" t="s">
        <v>23</v>
      </c>
      <c r="X140" s="113">
        <v>77.221951960784338</v>
      </c>
      <c r="Y140" s="94">
        <v>68.295767289719606</v>
      </c>
      <c r="Z140" s="94">
        <v>86.605055555555552</v>
      </c>
      <c r="AA140" s="99">
        <v>95.99309473684211</v>
      </c>
    </row>
    <row r="141" spans="1:27" x14ac:dyDescent="0.35">
      <c r="A141" s="136"/>
      <c r="B141" s="65" t="s">
        <v>24</v>
      </c>
      <c r="C141" s="105">
        <v>76.160895370370397</v>
      </c>
      <c r="D141" s="95">
        <v>67.080579310344831</v>
      </c>
      <c r="E141" s="95">
        <v>81.107157731958793</v>
      </c>
      <c r="F141" s="96">
        <v>88.933333333333323</v>
      </c>
      <c r="H141" s="136"/>
      <c r="I141" s="37" t="s">
        <v>24</v>
      </c>
      <c r="J141" s="87">
        <v>76.271101526717587</v>
      </c>
      <c r="K141" s="86">
        <v>66.989980000000017</v>
      </c>
      <c r="L141" s="86">
        <v>80.787494354838671</v>
      </c>
      <c r="M141" s="98">
        <v>90.695454545454552</v>
      </c>
      <c r="O141" s="136"/>
      <c r="P141" s="56" t="s">
        <v>24</v>
      </c>
      <c r="Q141" s="89">
        <v>77.383317482517484</v>
      </c>
      <c r="R141" s="89">
        <v>68.759846258503401</v>
      </c>
      <c r="S141" s="89">
        <v>81.83735267175571</v>
      </c>
      <c r="T141" s="93">
        <v>91.530564999999982</v>
      </c>
      <c r="V141" s="136"/>
      <c r="W141" s="68" t="s">
        <v>24</v>
      </c>
      <c r="X141" s="113">
        <v>80.389078846153865</v>
      </c>
      <c r="Y141" s="94">
        <v>71.239997247706427</v>
      </c>
      <c r="Z141" s="94">
        <v>83.002155769230754</v>
      </c>
      <c r="AA141" s="101">
        <v>98.016778947368437</v>
      </c>
    </row>
    <row r="142" spans="1:27" x14ac:dyDescent="0.35">
      <c r="A142" s="128" t="s">
        <v>44</v>
      </c>
      <c r="B142" s="63" t="s">
        <v>14</v>
      </c>
      <c r="C142" s="102">
        <v>80.188777064220162</v>
      </c>
      <c r="D142" s="81">
        <v>68.789292307692307</v>
      </c>
      <c r="E142" s="81">
        <v>85.98</v>
      </c>
      <c r="F142" s="85">
        <v>95.45</v>
      </c>
      <c r="H142" s="134" t="s">
        <v>44</v>
      </c>
      <c r="I142" s="60" t="s">
        <v>14</v>
      </c>
      <c r="J142" s="103">
        <v>80.18283740458017</v>
      </c>
      <c r="K142" s="79">
        <v>68.445362773722664</v>
      </c>
      <c r="L142" s="79">
        <v>85.72</v>
      </c>
      <c r="M142" s="88">
        <v>92.91</v>
      </c>
      <c r="O142" s="134" t="s">
        <v>44</v>
      </c>
      <c r="P142" s="54" t="s">
        <v>14</v>
      </c>
      <c r="Q142" s="104">
        <v>81.393241666666668</v>
      </c>
      <c r="R142" s="77">
        <v>70.32744832214766</v>
      </c>
      <c r="S142" s="77">
        <v>86.96</v>
      </c>
      <c r="T142" s="91">
        <v>96.98</v>
      </c>
      <c r="V142" s="134" t="s">
        <v>44</v>
      </c>
      <c r="W142" s="66" t="s">
        <v>14</v>
      </c>
      <c r="X142" s="115">
        <v>84.0362057142857</v>
      </c>
      <c r="Y142" s="75">
        <v>72.6312126126126</v>
      </c>
      <c r="Z142" s="75">
        <v>87.68</v>
      </c>
      <c r="AA142" s="99">
        <v>100.81</v>
      </c>
    </row>
    <row r="143" spans="1:27" x14ac:dyDescent="0.35">
      <c r="A143" s="128"/>
      <c r="B143" s="64" t="s">
        <v>15</v>
      </c>
      <c r="C143" s="84">
        <v>75.3</v>
      </c>
      <c r="D143" s="83">
        <v>66.540000000000006</v>
      </c>
      <c r="E143" s="83">
        <v>75.75</v>
      </c>
      <c r="F143" s="85">
        <v>91.42</v>
      </c>
      <c r="H143" s="135"/>
      <c r="I143" s="61" t="s">
        <v>15</v>
      </c>
      <c r="J143" s="87">
        <v>76.16</v>
      </c>
      <c r="K143" s="86">
        <v>66</v>
      </c>
      <c r="L143" s="86">
        <v>75.64</v>
      </c>
      <c r="M143" s="88">
        <v>88.08</v>
      </c>
      <c r="O143" s="135"/>
      <c r="P143" s="55" t="s">
        <v>15</v>
      </c>
      <c r="Q143" s="90">
        <v>76.099999999999994</v>
      </c>
      <c r="R143" s="89">
        <v>67.62</v>
      </c>
      <c r="S143" s="89">
        <v>75.95</v>
      </c>
      <c r="T143" s="91">
        <v>92.57</v>
      </c>
      <c r="V143" s="135"/>
      <c r="W143" s="67" t="s">
        <v>15</v>
      </c>
      <c r="X143" s="113">
        <v>77.959999999999994</v>
      </c>
      <c r="Y143" s="94">
        <v>69.7</v>
      </c>
      <c r="Z143" s="94">
        <v>77.23</v>
      </c>
      <c r="AA143" s="99">
        <v>96.8</v>
      </c>
    </row>
    <row r="144" spans="1:27" x14ac:dyDescent="0.35">
      <c r="A144" s="128"/>
      <c r="B144" s="64" t="s">
        <v>16</v>
      </c>
      <c r="C144" s="83">
        <v>72.260000000000005</v>
      </c>
      <c r="D144" s="83">
        <v>65.19</v>
      </c>
      <c r="E144" s="83">
        <v>66.92</v>
      </c>
      <c r="F144" s="85">
        <v>88.27</v>
      </c>
      <c r="H144" s="135"/>
      <c r="I144" s="61" t="s">
        <v>16</v>
      </c>
      <c r="J144" s="86">
        <v>72.3</v>
      </c>
      <c r="K144" s="86">
        <v>64.959999999999994</v>
      </c>
      <c r="L144" s="86">
        <v>66.959999999999994</v>
      </c>
      <c r="M144" s="88">
        <v>84.69</v>
      </c>
      <c r="O144" s="135"/>
      <c r="P144" s="55" t="s">
        <v>16</v>
      </c>
      <c r="Q144" s="89">
        <v>73.510000000000005</v>
      </c>
      <c r="R144" s="89">
        <v>66.680000000000007</v>
      </c>
      <c r="S144" s="89">
        <v>67.23</v>
      </c>
      <c r="T144" s="91">
        <v>88.71</v>
      </c>
      <c r="V144" s="135"/>
      <c r="W144" s="67" t="s">
        <v>16</v>
      </c>
      <c r="X144" s="94">
        <v>75.3</v>
      </c>
      <c r="Y144" s="94">
        <v>68.67</v>
      </c>
      <c r="Z144" s="94">
        <v>68.11</v>
      </c>
      <c r="AA144" s="99">
        <v>90.89</v>
      </c>
    </row>
    <row r="145" spans="1:27" x14ac:dyDescent="0.35">
      <c r="A145" s="128"/>
      <c r="B145" s="64" t="s">
        <v>13</v>
      </c>
      <c r="C145" s="83">
        <v>70.55</v>
      </c>
      <c r="D145" s="83">
        <v>64.709999999999994</v>
      </c>
      <c r="E145" s="83">
        <v>64.86</v>
      </c>
      <c r="F145" s="85">
        <v>92.21</v>
      </c>
      <c r="H145" s="135"/>
      <c r="I145" s="61" t="s">
        <v>13</v>
      </c>
      <c r="J145" s="86">
        <v>70.56</v>
      </c>
      <c r="K145" s="86">
        <v>64.45</v>
      </c>
      <c r="L145" s="86">
        <v>64.900000000000006</v>
      </c>
      <c r="M145" s="88">
        <v>88.83</v>
      </c>
      <c r="O145" s="135"/>
      <c r="P145" s="55" t="s">
        <v>13</v>
      </c>
      <c r="Q145" s="89">
        <v>72</v>
      </c>
      <c r="R145" s="89">
        <v>66.39</v>
      </c>
      <c r="S145" s="89">
        <v>65.09</v>
      </c>
      <c r="T145" s="91">
        <v>88.22</v>
      </c>
      <c r="V145" s="135"/>
      <c r="W145" s="67" t="s">
        <v>13</v>
      </c>
      <c r="X145" s="94">
        <v>73.59</v>
      </c>
      <c r="Y145" s="94">
        <v>68.260000000000005</v>
      </c>
      <c r="Z145" s="94">
        <v>66.16</v>
      </c>
      <c r="AA145" s="99">
        <v>92.7</v>
      </c>
    </row>
    <row r="146" spans="1:27" x14ac:dyDescent="0.35">
      <c r="A146" s="128"/>
      <c r="B146" s="64" t="s">
        <v>17</v>
      </c>
      <c r="C146" s="84">
        <v>71.86</v>
      </c>
      <c r="D146" s="83">
        <v>65.19</v>
      </c>
      <c r="E146" s="83">
        <v>63.625394531249995</v>
      </c>
      <c r="F146" s="85">
        <v>92.210714285714289</v>
      </c>
      <c r="H146" s="135"/>
      <c r="I146" s="61" t="s">
        <v>17</v>
      </c>
      <c r="J146" s="87">
        <v>71.84</v>
      </c>
      <c r="K146" s="86">
        <v>64.95</v>
      </c>
      <c r="L146" s="86">
        <v>63.586917968750001</v>
      </c>
      <c r="M146" s="88">
        <v>88.339772727272731</v>
      </c>
      <c r="O146" s="135"/>
      <c r="P146" s="55" t="s">
        <v>17</v>
      </c>
      <c r="Q146" s="90">
        <v>73.010000000000005</v>
      </c>
      <c r="R146" s="89">
        <v>66.67</v>
      </c>
      <c r="S146" s="89">
        <v>63.568569629629671</v>
      </c>
      <c r="T146" s="91">
        <v>85.790616981132089</v>
      </c>
      <c r="V146" s="135"/>
      <c r="W146" s="67" t="s">
        <v>17</v>
      </c>
      <c r="X146" s="113">
        <v>74.760000000000005</v>
      </c>
      <c r="Y146" s="94">
        <v>68.790000000000006</v>
      </c>
      <c r="Z146" s="94">
        <v>64.781961320754718</v>
      </c>
      <c r="AA146" s="99">
        <v>91.093094736842133</v>
      </c>
    </row>
    <row r="147" spans="1:27" x14ac:dyDescent="0.35">
      <c r="A147" s="128"/>
      <c r="B147" s="64" t="s">
        <v>18</v>
      </c>
      <c r="C147" s="83">
        <v>65.689296946564923</v>
      </c>
      <c r="D147" s="83">
        <v>62.289397037037041</v>
      </c>
      <c r="E147" s="83">
        <v>45.235354687500021</v>
      </c>
      <c r="F147" s="85">
        <v>74.939062499999991</v>
      </c>
      <c r="H147" s="135"/>
      <c r="I147" s="61" t="s">
        <v>18</v>
      </c>
      <c r="J147" s="86">
        <v>65.674151111111144</v>
      </c>
      <c r="K147" s="86">
        <v>62.016194160583943</v>
      </c>
      <c r="L147" s="86">
        <v>45.303103875968986</v>
      </c>
      <c r="M147" s="88">
        <v>75.825000000000003</v>
      </c>
      <c r="O147" s="135"/>
      <c r="P147" s="55" t="s">
        <v>18</v>
      </c>
      <c r="Q147" s="89">
        <v>66.920288590604059</v>
      </c>
      <c r="R147" s="89">
        <v>63.79333576158939</v>
      </c>
      <c r="S147" s="89">
        <v>45.542774626865679</v>
      </c>
      <c r="T147" s="91">
        <v>78.006792156862758</v>
      </c>
      <c r="V147" s="135"/>
      <c r="W147" s="67" t="s">
        <v>18</v>
      </c>
      <c r="X147" s="94">
        <v>68.545277981651395</v>
      </c>
      <c r="Y147" s="94">
        <v>66.099285087719281</v>
      </c>
      <c r="Z147" s="94">
        <v>50.483799074074078</v>
      </c>
      <c r="AA147" s="99">
        <v>80.590180952380976</v>
      </c>
    </row>
    <row r="148" spans="1:27" x14ac:dyDescent="0.35">
      <c r="A148" s="128"/>
      <c r="B148" s="64" t="s">
        <v>19</v>
      </c>
      <c r="C148" s="83">
        <v>64.978083720930258</v>
      </c>
      <c r="D148" s="83">
        <v>62.494074626865689</v>
      </c>
      <c r="E148" s="83">
        <v>57.429085156249982</v>
      </c>
      <c r="F148" s="85">
        <v>81.317187499999989</v>
      </c>
      <c r="H148" s="135"/>
      <c r="I148" s="61" t="s">
        <v>19</v>
      </c>
      <c r="J148" s="86">
        <v>64.874419548872197</v>
      </c>
      <c r="K148" s="86">
        <v>62.169118518518509</v>
      </c>
      <c r="L148" s="86">
        <v>57.433019047619034</v>
      </c>
      <c r="M148" s="88">
        <v>81.895454545454541</v>
      </c>
      <c r="O148" s="135"/>
      <c r="P148" s="55" t="s">
        <v>19</v>
      </c>
      <c r="Q148" s="89">
        <v>66.732284563758412</v>
      </c>
      <c r="R148" s="89">
        <v>64.456662913907309</v>
      </c>
      <c r="S148" s="89">
        <v>57.626708333333376</v>
      </c>
      <c r="T148" s="91">
        <v>82.24664814814814</v>
      </c>
      <c r="V148" s="135"/>
      <c r="W148" s="67" t="s">
        <v>19</v>
      </c>
      <c r="X148" s="94">
        <v>68.731403738317766</v>
      </c>
      <c r="Y148" s="94">
        <v>66.870253571428606</v>
      </c>
      <c r="Z148" s="94">
        <v>61.035323893805291</v>
      </c>
      <c r="AA148" s="99">
        <v>84.703871428571446</v>
      </c>
    </row>
    <row r="149" spans="1:27" x14ac:dyDescent="0.35">
      <c r="A149" s="128"/>
      <c r="B149" s="64" t="s">
        <v>20</v>
      </c>
      <c r="C149" s="84">
        <v>65.670137984496137</v>
      </c>
      <c r="D149" s="83">
        <v>62.868794776119415</v>
      </c>
      <c r="E149" s="83">
        <v>61.513137500000006</v>
      </c>
      <c r="F149" s="85">
        <v>83.189062499999991</v>
      </c>
      <c r="H149" s="135"/>
      <c r="I149" s="61" t="s">
        <v>20</v>
      </c>
      <c r="J149" s="87">
        <v>65.636731578947391</v>
      </c>
      <c r="K149" s="86">
        <v>62.580692592592577</v>
      </c>
      <c r="L149" s="86">
        <v>61.639883823529409</v>
      </c>
      <c r="M149" s="88">
        <v>83.692045454545465</v>
      </c>
      <c r="O149" s="135"/>
      <c r="P149" s="55" t="s">
        <v>20</v>
      </c>
      <c r="Q149" s="90">
        <v>67.346126845637585</v>
      </c>
      <c r="R149" s="89">
        <v>64.888362499999985</v>
      </c>
      <c r="S149" s="89">
        <v>61.794952413793133</v>
      </c>
      <c r="T149" s="91">
        <v>83.828708928571459</v>
      </c>
      <c r="V149" s="135"/>
      <c r="W149" s="67" t="s">
        <v>20</v>
      </c>
      <c r="X149" s="113">
        <v>69.175095327102838</v>
      </c>
      <c r="Y149" s="94">
        <v>66.871369642857161</v>
      </c>
      <c r="Z149" s="94">
        <v>64.716385087719274</v>
      </c>
      <c r="AA149" s="99">
        <v>85.247815000000031</v>
      </c>
    </row>
    <row r="150" spans="1:27" x14ac:dyDescent="0.35">
      <c r="A150" s="128"/>
      <c r="B150" s="64" t="s">
        <v>21</v>
      </c>
      <c r="C150" s="84">
        <v>63.303781679389346</v>
      </c>
      <c r="D150" s="83">
        <v>61.223463970588242</v>
      </c>
      <c r="E150" s="83">
        <v>57.93</v>
      </c>
      <c r="F150" s="85">
        <v>81.532812499999991</v>
      </c>
      <c r="H150" s="135"/>
      <c r="I150" s="61" t="s">
        <v>21</v>
      </c>
      <c r="J150" s="87">
        <v>63.269127007299296</v>
      </c>
      <c r="K150" s="86">
        <v>60.914054676258985</v>
      </c>
      <c r="L150" s="86">
        <v>57.96</v>
      </c>
      <c r="M150" s="88">
        <v>83.44874999999999</v>
      </c>
      <c r="O150" s="135"/>
      <c r="P150" s="55" t="s">
        <v>21</v>
      </c>
      <c r="Q150" s="90">
        <v>64.910019607843154</v>
      </c>
      <c r="R150" s="89">
        <v>63.356072258064522</v>
      </c>
      <c r="S150" s="89">
        <v>58.65</v>
      </c>
      <c r="T150" s="91">
        <v>80.822675862068976</v>
      </c>
      <c r="V150" s="135"/>
      <c r="W150" s="67" t="s">
        <v>21</v>
      </c>
      <c r="X150" s="113">
        <v>67.009068224299071</v>
      </c>
      <c r="Y150" s="94">
        <v>65.722910714285717</v>
      </c>
      <c r="Z150" s="94">
        <v>61.955970270270278</v>
      </c>
      <c r="AA150" s="99">
        <v>86.098440000000025</v>
      </c>
    </row>
    <row r="151" spans="1:27" x14ac:dyDescent="0.35">
      <c r="A151" s="128"/>
      <c r="B151" s="64" t="s">
        <v>22</v>
      </c>
      <c r="C151" s="84">
        <v>63.17643643410856</v>
      </c>
      <c r="D151" s="83">
        <v>61.347992537313466</v>
      </c>
      <c r="E151" s="83">
        <v>61.67</v>
      </c>
      <c r="F151" s="85">
        <v>82.50535714285715</v>
      </c>
      <c r="H151" s="135"/>
      <c r="I151" s="61" t="s">
        <v>22</v>
      </c>
      <c r="J151" s="86">
        <v>63.127688805970152</v>
      </c>
      <c r="K151" s="86">
        <v>60.954605839416097</v>
      </c>
      <c r="L151" s="86">
        <v>61.67</v>
      </c>
      <c r="M151" s="88">
        <v>83.715909090909079</v>
      </c>
      <c r="O151" s="135"/>
      <c r="P151" s="55" t="s">
        <v>22</v>
      </c>
      <c r="Q151" s="90">
        <v>64.992100000000008</v>
      </c>
      <c r="R151" s="89">
        <v>63.467967763157908</v>
      </c>
      <c r="S151" s="89">
        <v>63.03</v>
      </c>
      <c r="T151" s="91">
        <v>83.218038775510209</v>
      </c>
      <c r="V151" s="135"/>
      <c r="W151" s="67" t="s">
        <v>22</v>
      </c>
      <c r="X151" s="113">
        <v>67.333192380952383</v>
      </c>
      <c r="Y151" s="94">
        <v>65.977440000000001</v>
      </c>
      <c r="Z151" s="94">
        <v>69.599999999999994</v>
      </c>
      <c r="AA151" s="99">
        <v>86.899690000000021</v>
      </c>
    </row>
    <row r="152" spans="1:27" x14ac:dyDescent="0.35">
      <c r="A152" s="128"/>
      <c r="B152" s="64" t="s">
        <v>23</v>
      </c>
      <c r="C152" s="84">
        <v>65.635917500000019</v>
      </c>
      <c r="D152" s="83">
        <v>62.013100000000009</v>
      </c>
      <c r="E152" s="83">
        <v>67.030859055118086</v>
      </c>
      <c r="F152" s="85">
        <v>86.057142857142793</v>
      </c>
      <c r="H152" s="135"/>
      <c r="I152" s="61" t="s">
        <v>23</v>
      </c>
      <c r="J152" s="87">
        <v>65.623980800000041</v>
      </c>
      <c r="K152" s="86">
        <v>61.917441269841284</v>
      </c>
      <c r="L152" s="86">
        <v>67.048098437500002</v>
      </c>
      <c r="M152" s="88">
        <v>86.617045454545448</v>
      </c>
      <c r="O152" s="135"/>
      <c r="P152" s="55" t="s">
        <v>23</v>
      </c>
      <c r="Q152" s="90">
        <v>67.487528676470617</v>
      </c>
      <c r="R152" s="89">
        <v>64.683180434782599</v>
      </c>
      <c r="S152" s="89">
        <v>67.539194852941179</v>
      </c>
      <c r="T152" s="91">
        <v>86.629054000000011</v>
      </c>
      <c r="V152" s="135"/>
      <c r="W152" s="67" t="s">
        <v>23</v>
      </c>
      <c r="X152" s="113">
        <v>69.90480198019803</v>
      </c>
      <c r="Y152" s="118">
        <v>67.290600961538473</v>
      </c>
      <c r="Z152" s="118">
        <v>69.724655555555515</v>
      </c>
      <c r="AA152" s="99">
        <v>89.394100000000037</v>
      </c>
    </row>
    <row r="153" spans="1:27" x14ac:dyDescent="0.35">
      <c r="A153" s="128"/>
      <c r="B153" s="65" t="s">
        <v>24</v>
      </c>
      <c r="C153" s="105">
        <v>63.510690551181121</v>
      </c>
      <c r="D153" s="95">
        <v>60.624961290322574</v>
      </c>
      <c r="E153" s="95">
        <v>58.78</v>
      </c>
      <c r="F153" s="122">
        <v>80.77</v>
      </c>
      <c r="H153" s="136"/>
      <c r="I153" s="37" t="s">
        <v>24</v>
      </c>
      <c r="J153" s="106">
        <v>63.498164393939419</v>
      </c>
      <c r="K153" s="97">
        <v>60.599575193798479</v>
      </c>
      <c r="L153" s="97">
        <v>58.82</v>
      </c>
      <c r="M153" s="123">
        <v>82.36</v>
      </c>
      <c r="O153" s="136"/>
      <c r="P153" s="56" t="s">
        <v>24</v>
      </c>
      <c r="Q153" s="107">
        <v>64.867690410958915</v>
      </c>
      <c r="R153" s="92">
        <v>62.837812413793088</v>
      </c>
      <c r="S153" s="92">
        <v>59.72</v>
      </c>
      <c r="T153" s="127">
        <v>80.7</v>
      </c>
      <c r="V153" s="136"/>
      <c r="W153" s="68" t="s">
        <v>24</v>
      </c>
      <c r="X153" s="114">
        <v>67.560095283018896</v>
      </c>
      <c r="Y153" s="100">
        <v>65.561024761904747</v>
      </c>
      <c r="Z153" s="100">
        <v>61.65</v>
      </c>
      <c r="AA153" s="125">
        <v>82.16</v>
      </c>
    </row>
  </sheetData>
  <mergeCells count="57">
    <mergeCell ref="A142:A153"/>
    <mergeCell ref="H142:H153"/>
    <mergeCell ref="O142:O153"/>
    <mergeCell ref="V142:V153"/>
    <mergeCell ref="A130:A141"/>
    <mergeCell ref="H130:H141"/>
    <mergeCell ref="O130:O141"/>
    <mergeCell ref="V130:V141"/>
    <mergeCell ref="A82:A93"/>
    <mergeCell ref="H82:H93"/>
    <mergeCell ref="O82:O93"/>
    <mergeCell ref="V82:V93"/>
    <mergeCell ref="A118:A129"/>
    <mergeCell ref="H118:H129"/>
    <mergeCell ref="O118:O129"/>
    <mergeCell ref="V118:V129"/>
    <mergeCell ref="A106:A117"/>
    <mergeCell ref="H106:H117"/>
    <mergeCell ref="O106:O117"/>
    <mergeCell ref="V106:V117"/>
    <mergeCell ref="A94:A105"/>
    <mergeCell ref="H94:H105"/>
    <mergeCell ref="O94:O105"/>
    <mergeCell ref="V94:V105"/>
    <mergeCell ref="A46:A57"/>
    <mergeCell ref="H46:H57"/>
    <mergeCell ref="O46:O57"/>
    <mergeCell ref="V46:V57"/>
    <mergeCell ref="A58:A69"/>
    <mergeCell ref="H58:H69"/>
    <mergeCell ref="O58:O69"/>
    <mergeCell ref="V58:V69"/>
    <mergeCell ref="A70:A81"/>
    <mergeCell ref="H70:H81"/>
    <mergeCell ref="O70:O81"/>
    <mergeCell ref="V70:V81"/>
    <mergeCell ref="A3:E3"/>
    <mergeCell ref="A9:F9"/>
    <mergeCell ref="H9:M9"/>
    <mergeCell ref="O9:T9"/>
    <mergeCell ref="V9:AA9"/>
    <mergeCell ref="A8:F8"/>
    <mergeCell ref="H8:M8"/>
    <mergeCell ref="O8:T8"/>
    <mergeCell ref="V8:AA8"/>
    <mergeCell ref="A34:A45"/>
    <mergeCell ref="H34:H45"/>
    <mergeCell ref="O34:O45"/>
    <mergeCell ref="V34:V45"/>
    <mergeCell ref="A11:A21"/>
    <mergeCell ref="H11:H21"/>
    <mergeCell ref="O11:O21"/>
    <mergeCell ref="V11:V21"/>
    <mergeCell ref="A22:A33"/>
    <mergeCell ref="H22:H33"/>
    <mergeCell ref="O22:O33"/>
    <mergeCell ref="V22:V33"/>
  </mergeCells>
  <pageMargins left="0.7" right="0.7" top="0.75" bottom="0.75" header="0.3" footer="0.3"/>
  <pageSetup paperSize="9" orientation="portrait" r:id="rId1"/>
  <customProperties>
    <customPr name="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29"/>
  <sheetViews>
    <sheetView workbookViewId="0">
      <pane xSplit="1" ySplit="10" topLeftCell="B107" activePane="bottomRight" state="frozen"/>
      <selection pane="topRight" activeCell="B1" sqref="B1"/>
      <selection pane="bottomLeft" activeCell="A11" sqref="A11"/>
      <selection pane="bottomRight" activeCell="A6" sqref="A6"/>
    </sheetView>
  </sheetViews>
  <sheetFormatPr defaultColWidth="9.08984375" defaultRowHeight="14.5" x14ac:dyDescent="0.35"/>
  <cols>
    <col min="1" max="1" width="9.08984375" style="1"/>
    <col min="2" max="2" width="9.08984375" style="33"/>
    <col min="3" max="4" width="11.36328125" style="1" bestFit="1" customWidth="1"/>
    <col min="5" max="5" width="9.6328125" style="1" customWidth="1"/>
    <col min="6" max="6" width="11.6328125" style="1" bestFit="1" customWidth="1"/>
    <col min="7" max="8" width="9.08984375" style="1"/>
    <col min="9" max="9" width="9.08984375" style="33"/>
    <col min="10" max="11" width="9.08984375" style="1"/>
    <col min="12" max="12" width="9.6328125" style="1" customWidth="1"/>
    <col min="13" max="13" width="11.6328125" style="1" bestFit="1" customWidth="1"/>
    <col min="14" max="15" width="9.08984375" style="1"/>
    <col min="16" max="16" width="9.08984375" style="33"/>
    <col min="17" max="19" width="9.08984375" style="1"/>
    <col min="20" max="20" width="11.6328125" style="1" bestFit="1" customWidth="1"/>
    <col min="21" max="16384" width="9.08984375" style="1"/>
  </cols>
  <sheetData>
    <row r="2" spans="1:21" ht="60.75" customHeight="1" x14ac:dyDescent="0.35"/>
    <row r="3" spans="1:21" ht="14.25" customHeight="1" x14ac:dyDescent="0.35">
      <c r="A3" s="138" t="s">
        <v>27</v>
      </c>
      <c r="B3" s="138"/>
      <c r="C3" s="138"/>
      <c r="D3" s="138"/>
      <c r="E3" s="138"/>
    </row>
    <row r="4" spans="1:21" ht="14.25" customHeight="1" x14ac:dyDescent="0.35">
      <c r="A4" s="6" t="s">
        <v>2</v>
      </c>
      <c r="B4" s="43"/>
      <c r="C4" s="6"/>
      <c r="D4" s="6"/>
      <c r="E4" s="6"/>
    </row>
    <row r="5" spans="1:21" ht="14.25" customHeight="1" x14ac:dyDescent="0.35">
      <c r="A5" s="6" t="s">
        <v>3</v>
      </c>
      <c r="B5" s="43"/>
      <c r="C5" s="6"/>
      <c r="D5" s="6"/>
      <c r="E5" s="6"/>
    </row>
    <row r="6" spans="1:21" ht="14.25" customHeight="1" x14ac:dyDescent="0.35">
      <c r="A6" s="121" t="s">
        <v>46</v>
      </c>
      <c r="B6" s="43"/>
      <c r="C6" s="6"/>
      <c r="D6" s="6"/>
      <c r="E6" s="6"/>
    </row>
    <row r="7" spans="1:21" ht="14.25" customHeight="1" x14ac:dyDescent="0.35">
      <c r="A7" s="6"/>
      <c r="B7" s="43"/>
      <c r="C7" s="6"/>
      <c r="D7" s="6"/>
      <c r="E7" s="6"/>
    </row>
    <row r="8" spans="1:21" ht="14.25" customHeight="1" x14ac:dyDescent="0.35">
      <c r="A8" s="137" t="s">
        <v>28</v>
      </c>
      <c r="B8" s="137"/>
      <c r="C8" s="137"/>
      <c r="D8" s="137"/>
      <c r="E8" s="137"/>
      <c r="F8" s="137"/>
      <c r="H8" s="137" t="s">
        <v>28</v>
      </c>
      <c r="I8" s="137"/>
      <c r="J8" s="137"/>
      <c r="K8" s="137"/>
      <c r="L8" s="137"/>
      <c r="M8" s="137"/>
      <c r="O8" s="137" t="s">
        <v>28</v>
      </c>
      <c r="P8" s="137"/>
      <c r="Q8" s="137"/>
      <c r="R8" s="137"/>
      <c r="S8" s="137"/>
      <c r="T8" s="137"/>
    </row>
    <row r="9" spans="1:21" ht="15" x14ac:dyDescent="0.4">
      <c r="A9" s="139" t="s">
        <v>5</v>
      </c>
      <c r="B9" s="139"/>
      <c r="C9" s="139"/>
      <c r="D9" s="139"/>
      <c r="E9" s="139"/>
      <c r="F9" s="139"/>
      <c r="G9" s="2"/>
      <c r="H9" s="140" t="s">
        <v>6</v>
      </c>
      <c r="I9" s="140"/>
      <c r="J9" s="140"/>
      <c r="K9" s="140"/>
      <c r="L9" s="140"/>
      <c r="M9" s="140"/>
      <c r="N9" s="2"/>
      <c r="O9" s="140" t="s">
        <v>7</v>
      </c>
      <c r="P9" s="140"/>
      <c r="Q9" s="140"/>
      <c r="R9" s="140"/>
      <c r="S9" s="140"/>
      <c r="T9" s="140"/>
      <c r="U9" s="2"/>
    </row>
    <row r="10" spans="1:21" ht="27" x14ac:dyDescent="0.35">
      <c r="A10" s="3"/>
      <c r="B10" s="34"/>
      <c r="C10" s="4" t="s">
        <v>9</v>
      </c>
      <c r="D10" s="4" t="s">
        <v>10</v>
      </c>
      <c r="E10" s="5" t="s">
        <v>11</v>
      </c>
      <c r="F10" s="4" t="s">
        <v>12</v>
      </c>
      <c r="H10" s="3"/>
      <c r="I10" s="34"/>
      <c r="J10" s="4" t="s">
        <v>9</v>
      </c>
      <c r="K10" s="4" t="s">
        <v>10</v>
      </c>
      <c r="L10" s="5" t="s">
        <v>11</v>
      </c>
      <c r="M10" s="4" t="s">
        <v>12</v>
      </c>
      <c r="O10" s="3"/>
      <c r="P10" s="34"/>
      <c r="Q10" s="4" t="s">
        <v>9</v>
      </c>
      <c r="R10" s="4" t="s">
        <v>10</v>
      </c>
      <c r="S10" s="5" t="s">
        <v>11</v>
      </c>
      <c r="T10" s="4" t="s">
        <v>12</v>
      </c>
    </row>
    <row r="11" spans="1:21" x14ac:dyDescent="0.35">
      <c r="A11" s="129">
        <v>2008</v>
      </c>
      <c r="B11" s="44">
        <v>39486</v>
      </c>
      <c r="C11" s="48">
        <v>105.0432061068704</v>
      </c>
      <c r="D11" s="7">
        <v>107.86730103806146</v>
      </c>
      <c r="E11" s="7">
        <v>93.025638220277415</v>
      </c>
      <c r="F11" s="8">
        <v>114.02771739130517</v>
      </c>
      <c r="H11" s="129">
        <v>2008</v>
      </c>
      <c r="I11" s="35">
        <v>39486</v>
      </c>
      <c r="J11" s="51">
        <v>105.0432061068704</v>
      </c>
      <c r="K11" s="20">
        <v>107.86730103806146</v>
      </c>
      <c r="L11" s="20">
        <v>93.025638220277415</v>
      </c>
      <c r="M11" s="21">
        <v>114.02771739130517</v>
      </c>
      <c r="O11" s="129">
        <v>2008</v>
      </c>
      <c r="P11" s="54">
        <v>39486</v>
      </c>
      <c r="Q11" s="57">
        <v>105.0432061068704</v>
      </c>
      <c r="R11" s="29">
        <v>107.86730103806146</v>
      </c>
      <c r="S11" s="29">
        <v>93.025638220277415</v>
      </c>
      <c r="T11" s="30">
        <v>114.02771739130517</v>
      </c>
    </row>
    <row r="12" spans="1:21" x14ac:dyDescent="0.35">
      <c r="A12" s="129"/>
      <c r="B12" s="45">
        <v>39515</v>
      </c>
      <c r="C12" s="49">
        <v>104.33747703612957</v>
      </c>
      <c r="D12" s="9">
        <v>107.95951086956509</v>
      </c>
      <c r="E12" s="9">
        <v>84.327003540392667</v>
      </c>
      <c r="F12" s="10">
        <v>113.47825148408059</v>
      </c>
      <c r="H12" s="129"/>
      <c r="I12" s="36">
        <v>39515</v>
      </c>
      <c r="J12" s="52">
        <v>104.33747703612957</v>
      </c>
      <c r="K12" s="15">
        <v>107.95951086956509</v>
      </c>
      <c r="L12" s="15">
        <v>84.327003540392667</v>
      </c>
      <c r="M12" s="22">
        <v>113.47825148408059</v>
      </c>
      <c r="O12" s="129"/>
      <c r="P12" s="55">
        <v>39515</v>
      </c>
      <c r="Q12" s="58">
        <v>104.33747703612957</v>
      </c>
      <c r="R12" s="19">
        <v>107.95951086956509</v>
      </c>
      <c r="S12" s="19">
        <v>84.327003540392667</v>
      </c>
      <c r="T12" s="31">
        <v>113.47825148408059</v>
      </c>
    </row>
    <row r="13" spans="1:21" x14ac:dyDescent="0.35">
      <c r="A13" s="129"/>
      <c r="B13" s="45">
        <v>39546</v>
      </c>
      <c r="C13" s="49">
        <v>105.45460621912217</v>
      </c>
      <c r="D13" s="9">
        <v>108.41965729065517</v>
      </c>
      <c r="E13" s="9">
        <v>98.330672532997312</v>
      </c>
      <c r="F13" s="10">
        <v>112.21848317428497</v>
      </c>
      <c r="H13" s="129"/>
      <c r="I13" s="36">
        <v>39546</v>
      </c>
      <c r="J13" s="52">
        <v>105.45460621912217</v>
      </c>
      <c r="K13" s="15">
        <v>108.41965729065517</v>
      </c>
      <c r="L13" s="15">
        <v>98.330672532997312</v>
      </c>
      <c r="M13" s="22">
        <v>112.21848317428497</v>
      </c>
      <c r="O13" s="129"/>
      <c r="P13" s="55">
        <v>39546</v>
      </c>
      <c r="Q13" s="58">
        <v>105.45460621912217</v>
      </c>
      <c r="R13" s="19">
        <v>108.41965729065517</v>
      </c>
      <c r="S13" s="19">
        <v>98.330672532997312</v>
      </c>
      <c r="T13" s="31">
        <v>112.21848317428497</v>
      </c>
    </row>
    <row r="14" spans="1:21" x14ac:dyDescent="0.35">
      <c r="A14" s="129"/>
      <c r="B14" s="45">
        <v>39576</v>
      </c>
      <c r="C14" s="49">
        <v>110.25097485165318</v>
      </c>
      <c r="D14" s="9">
        <v>111.87163798597773</v>
      </c>
      <c r="E14" s="9">
        <v>92.668545803972549</v>
      </c>
      <c r="F14" s="10">
        <v>111.12131065532844</v>
      </c>
      <c r="H14" s="129"/>
      <c r="I14" s="36">
        <v>39576</v>
      </c>
      <c r="J14" s="52">
        <v>110.25097485165318</v>
      </c>
      <c r="K14" s="15">
        <v>111.87163798597773</v>
      </c>
      <c r="L14" s="15">
        <v>92.668545803972549</v>
      </c>
      <c r="M14" s="22">
        <v>111.12131065532844</v>
      </c>
      <c r="O14" s="129"/>
      <c r="P14" s="55">
        <v>39576</v>
      </c>
      <c r="Q14" s="58">
        <v>110.25097485165318</v>
      </c>
      <c r="R14" s="19">
        <v>111.87163798597773</v>
      </c>
      <c r="S14" s="19">
        <v>92.668545803972549</v>
      </c>
      <c r="T14" s="31">
        <v>111.12131065532844</v>
      </c>
    </row>
    <row r="15" spans="1:21" x14ac:dyDescent="0.35">
      <c r="A15" s="129"/>
      <c r="B15" s="45">
        <v>39607</v>
      </c>
      <c r="C15" s="49">
        <v>119.92860696517477</v>
      </c>
      <c r="D15" s="9">
        <v>120.15440467997405</v>
      </c>
      <c r="E15" s="9">
        <v>115.93961573650611</v>
      </c>
      <c r="F15" s="10">
        <v>112.12831858407067</v>
      </c>
      <c r="H15" s="129"/>
      <c r="I15" s="36">
        <v>39607</v>
      </c>
      <c r="J15" s="52">
        <v>119.92860696517477</v>
      </c>
      <c r="K15" s="15">
        <v>120.15440467997405</v>
      </c>
      <c r="L15" s="15">
        <v>115.93961573650611</v>
      </c>
      <c r="M15" s="22">
        <v>112.12831858407067</v>
      </c>
      <c r="O15" s="129"/>
      <c r="P15" s="55">
        <v>39607</v>
      </c>
      <c r="Q15" s="58">
        <v>119.92860696517477</v>
      </c>
      <c r="R15" s="19">
        <v>120.15440467997405</v>
      </c>
      <c r="S15" s="19">
        <v>115.93961573650611</v>
      </c>
      <c r="T15" s="31">
        <v>112.12831858407067</v>
      </c>
    </row>
    <row r="16" spans="1:21" x14ac:dyDescent="0.35">
      <c r="A16" s="129"/>
      <c r="B16" s="45">
        <v>39637</v>
      </c>
      <c r="C16" s="49">
        <v>127.03556240369781</v>
      </c>
      <c r="D16" s="9">
        <v>126.05108769544572</v>
      </c>
      <c r="E16" s="9">
        <v>118.38113150767336</v>
      </c>
      <c r="F16" s="10">
        <v>118.38742316784862</v>
      </c>
      <c r="H16" s="129"/>
      <c r="I16" s="36">
        <v>39637</v>
      </c>
      <c r="J16" s="52">
        <v>127.03556240369781</v>
      </c>
      <c r="K16" s="15">
        <v>126.05108769544572</v>
      </c>
      <c r="L16" s="15">
        <v>118.38113150767336</v>
      </c>
      <c r="M16" s="22">
        <v>118.38742316784862</v>
      </c>
      <c r="O16" s="129"/>
      <c r="P16" s="55">
        <v>39637</v>
      </c>
      <c r="Q16" s="58">
        <v>127.03556240369781</v>
      </c>
      <c r="R16" s="19">
        <v>126.05108769544572</v>
      </c>
      <c r="S16" s="19">
        <v>118.38113150767336</v>
      </c>
      <c r="T16" s="31">
        <v>118.38742316784862</v>
      </c>
    </row>
    <row r="17" spans="1:20" x14ac:dyDescent="0.35">
      <c r="A17" s="129"/>
      <c r="B17" s="45">
        <v>39668</v>
      </c>
      <c r="C17" s="49">
        <v>126.77321960465659</v>
      </c>
      <c r="D17" s="9">
        <v>124.44180622009728</v>
      </c>
      <c r="E17" s="9">
        <v>125.6893077873917</v>
      </c>
      <c r="F17" s="10">
        <v>124.35446789402729</v>
      </c>
      <c r="H17" s="129"/>
      <c r="I17" s="36">
        <v>39668</v>
      </c>
      <c r="J17" s="52">
        <v>126.77321960465659</v>
      </c>
      <c r="K17" s="15">
        <v>124.44180622009728</v>
      </c>
      <c r="L17" s="15">
        <v>125.6893077873917</v>
      </c>
      <c r="M17" s="22">
        <v>124.35446789402729</v>
      </c>
      <c r="O17" s="129"/>
      <c r="P17" s="55">
        <v>39668</v>
      </c>
      <c r="Q17" s="58">
        <v>126.77321960465659</v>
      </c>
      <c r="R17" s="19">
        <v>124.44180622009728</v>
      </c>
      <c r="S17" s="19">
        <v>125.6893077873917</v>
      </c>
      <c r="T17" s="31">
        <v>124.35446789402729</v>
      </c>
    </row>
    <row r="18" spans="1:20" x14ac:dyDescent="0.35">
      <c r="A18" s="129"/>
      <c r="B18" s="45">
        <v>39699</v>
      </c>
      <c r="C18" s="49">
        <v>130.81147362697078</v>
      </c>
      <c r="D18" s="9">
        <v>126.72110705596177</v>
      </c>
      <c r="E18" s="9">
        <v>136.66543980037193</v>
      </c>
      <c r="F18" s="10">
        <v>129.79593049839991</v>
      </c>
      <c r="H18" s="129"/>
      <c r="I18" s="36">
        <v>39699</v>
      </c>
      <c r="J18" s="52">
        <v>130.81147362697078</v>
      </c>
      <c r="K18" s="15">
        <v>126.72110705596177</v>
      </c>
      <c r="L18" s="15">
        <v>136.66543980037193</v>
      </c>
      <c r="M18" s="22">
        <v>129.79593049839991</v>
      </c>
      <c r="O18" s="129"/>
      <c r="P18" s="55">
        <v>39699</v>
      </c>
      <c r="Q18" s="58">
        <v>130.81147362697078</v>
      </c>
      <c r="R18" s="19">
        <v>126.72110705596177</v>
      </c>
      <c r="S18" s="19">
        <v>136.66543980037193</v>
      </c>
      <c r="T18" s="31">
        <v>129.79593049839991</v>
      </c>
    </row>
    <row r="19" spans="1:20" x14ac:dyDescent="0.35">
      <c r="A19" s="129"/>
      <c r="B19" s="45">
        <v>39729</v>
      </c>
      <c r="C19" s="49">
        <v>125.42741424802077</v>
      </c>
      <c r="D19" s="9">
        <v>122.08619147032638</v>
      </c>
      <c r="E19" s="9">
        <v>123.60564385338893</v>
      </c>
      <c r="F19" s="10">
        <v>135.2441110613523</v>
      </c>
      <c r="H19" s="129"/>
      <c r="I19" s="36">
        <v>39729</v>
      </c>
      <c r="J19" s="52">
        <v>125.42741424802077</v>
      </c>
      <c r="K19" s="15">
        <v>122.08619147032638</v>
      </c>
      <c r="L19" s="15">
        <v>123.60564385338893</v>
      </c>
      <c r="M19" s="22">
        <v>135.2441110613523</v>
      </c>
      <c r="O19" s="129"/>
      <c r="P19" s="55">
        <v>39729</v>
      </c>
      <c r="Q19" s="58">
        <v>125.42741424802077</v>
      </c>
      <c r="R19" s="19">
        <v>122.08619147032638</v>
      </c>
      <c r="S19" s="19">
        <v>123.60564385338893</v>
      </c>
      <c r="T19" s="31">
        <v>135.2441110613523</v>
      </c>
    </row>
    <row r="20" spans="1:20" x14ac:dyDescent="0.35">
      <c r="A20" s="129"/>
      <c r="B20" s="45">
        <v>39760</v>
      </c>
      <c r="C20" s="49">
        <v>116.73940886699546</v>
      </c>
      <c r="D20" s="9">
        <v>114.74615846338632</v>
      </c>
      <c r="E20" s="9">
        <v>117.20152346130499</v>
      </c>
      <c r="F20" s="10">
        <v>135.87575513491859</v>
      </c>
      <c r="H20" s="129"/>
      <c r="I20" s="36">
        <v>39760</v>
      </c>
      <c r="J20" s="52">
        <v>116.73940886699546</v>
      </c>
      <c r="K20" s="15">
        <v>114.74615846338632</v>
      </c>
      <c r="L20" s="15">
        <v>117.20152346130499</v>
      </c>
      <c r="M20" s="22">
        <v>135.87575513491859</v>
      </c>
      <c r="O20" s="129"/>
      <c r="P20" s="55">
        <v>39760</v>
      </c>
      <c r="Q20" s="58">
        <v>116.73940886699546</v>
      </c>
      <c r="R20" s="19">
        <v>114.74615846338632</v>
      </c>
      <c r="S20" s="19">
        <v>117.20152346130499</v>
      </c>
      <c r="T20" s="31">
        <v>135.87575513491859</v>
      </c>
    </row>
    <row r="21" spans="1:20" x14ac:dyDescent="0.35">
      <c r="A21" s="129"/>
      <c r="B21" s="46">
        <v>39790</v>
      </c>
      <c r="C21" s="50">
        <v>110.93375959079106</v>
      </c>
      <c r="D21" s="11">
        <v>107.85993663594456</v>
      </c>
      <c r="E21" s="11">
        <v>109.84560458066848</v>
      </c>
      <c r="F21" s="12">
        <v>137.28139260424669</v>
      </c>
      <c r="H21" s="129"/>
      <c r="I21" s="37">
        <v>39790</v>
      </c>
      <c r="J21" s="53">
        <v>110.93375959079106</v>
      </c>
      <c r="K21" s="14">
        <v>107.85993663594456</v>
      </c>
      <c r="L21" s="14">
        <v>109.84560458066848</v>
      </c>
      <c r="M21" s="23">
        <v>137.28139260424669</v>
      </c>
      <c r="O21" s="129"/>
      <c r="P21" s="56">
        <v>39790</v>
      </c>
      <c r="Q21" s="59">
        <v>110.93375959079106</v>
      </c>
      <c r="R21" s="18">
        <v>107.85993663594456</v>
      </c>
      <c r="S21" s="18">
        <v>109.84560458066848</v>
      </c>
      <c r="T21" s="32">
        <v>137.28139260424669</v>
      </c>
    </row>
    <row r="22" spans="1:20" x14ac:dyDescent="0.35">
      <c r="A22" s="129">
        <v>2009</v>
      </c>
      <c r="B22" s="45">
        <v>39814</v>
      </c>
      <c r="C22" s="48">
        <v>107.09929881337597</v>
      </c>
      <c r="D22" s="7">
        <v>105.11822157434476</v>
      </c>
      <c r="E22" s="7">
        <v>105.08191381065662</v>
      </c>
      <c r="F22" s="8">
        <v>133.74855291576546</v>
      </c>
      <c r="H22" s="129">
        <v>2009</v>
      </c>
      <c r="I22" s="36">
        <v>39814</v>
      </c>
      <c r="J22" s="51">
        <v>107.09929881337597</v>
      </c>
      <c r="K22" s="20">
        <v>105.11822157434476</v>
      </c>
      <c r="L22" s="20">
        <v>105.08191381065662</v>
      </c>
      <c r="M22" s="21">
        <v>133.74855291576546</v>
      </c>
      <c r="O22" s="129">
        <v>2009</v>
      </c>
      <c r="P22" s="38">
        <v>39814</v>
      </c>
      <c r="Q22" s="57">
        <v>107.09929881337597</v>
      </c>
      <c r="R22" s="29">
        <v>105.11822157434476</v>
      </c>
      <c r="S22" s="29">
        <v>105.08191381065662</v>
      </c>
      <c r="T22" s="30">
        <v>133.74855291576546</v>
      </c>
    </row>
    <row r="23" spans="1:20" x14ac:dyDescent="0.35">
      <c r="A23" s="129"/>
      <c r="B23" s="45">
        <v>39845</v>
      </c>
      <c r="C23" s="49">
        <v>104.2953816371684</v>
      </c>
      <c r="D23" s="9">
        <v>102.1948948948949</v>
      </c>
      <c r="E23" s="9">
        <v>101.79307437518767</v>
      </c>
      <c r="F23" s="10">
        <v>130.68651423238296</v>
      </c>
      <c r="H23" s="129"/>
      <c r="I23" s="36">
        <v>39845</v>
      </c>
      <c r="J23" s="52">
        <v>104.2953816371684</v>
      </c>
      <c r="K23" s="15">
        <v>102.1948948948949</v>
      </c>
      <c r="L23" s="15">
        <v>101.79307437518767</v>
      </c>
      <c r="M23" s="22">
        <v>130.68651423238296</v>
      </c>
      <c r="O23" s="129"/>
      <c r="P23" s="38">
        <v>39845</v>
      </c>
      <c r="Q23" s="58">
        <v>104.2953816371684</v>
      </c>
      <c r="R23" s="19">
        <v>102.1948948948949</v>
      </c>
      <c r="S23" s="19">
        <v>101.79307437518767</v>
      </c>
      <c r="T23" s="31">
        <v>130.68651423238296</v>
      </c>
    </row>
    <row r="24" spans="1:20" x14ac:dyDescent="0.35">
      <c r="A24" s="129"/>
      <c r="B24" s="45">
        <v>39873</v>
      </c>
      <c r="C24" s="49">
        <v>99.675103092783019</v>
      </c>
      <c r="D24" s="9">
        <v>98.633909224012044</v>
      </c>
      <c r="E24" s="9">
        <v>98.584699786650219</v>
      </c>
      <c r="F24" s="10">
        <v>126.6182318104886</v>
      </c>
      <c r="H24" s="129"/>
      <c r="I24" s="36">
        <v>39873</v>
      </c>
      <c r="J24" s="52">
        <v>99.675103092783019</v>
      </c>
      <c r="K24" s="15">
        <v>98.633909224012044</v>
      </c>
      <c r="L24" s="15">
        <v>98.584699786650219</v>
      </c>
      <c r="M24" s="22">
        <v>126.6182318104886</v>
      </c>
      <c r="O24" s="129"/>
      <c r="P24" s="38">
        <v>39873</v>
      </c>
      <c r="Q24" s="58">
        <v>99.675103092783019</v>
      </c>
      <c r="R24" s="19">
        <v>98.633909224012044</v>
      </c>
      <c r="S24" s="19">
        <v>98.584699786650219</v>
      </c>
      <c r="T24" s="31">
        <v>126.6182318104886</v>
      </c>
    </row>
    <row r="25" spans="1:20" x14ac:dyDescent="0.35">
      <c r="A25" s="129"/>
      <c r="B25" s="45">
        <v>39904</v>
      </c>
      <c r="C25" s="49">
        <v>100.76400727650626</v>
      </c>
      <c r="D25" s="9">
        <v>101.10564587644109</v>
      </c>
      <c r="E25" s="9">
        <v>96.212631578945945</v>
      </c>
      <c r="F25" s="10">
        <v>122.15879590093897</v>
      </c>
      <c r="H25" s="129"/>
      <c r="I25" s="36">
        <v>39904</v>
      </c>
      <c r="J25" s="52">
        <v>100.76400727650626</v>
      </c>
      <c r="K25" s="15">
        <v>101.10564587644109</v>
      </c>
      <c r="L25" s="15">
        <v>96.212631578945945</v>
      </c>
      <c r="M25" s="22">
        <v>122.15879590093897</v>
      </c>
      <c r="O25" s="129"/>
      <c r="P25" s="38">
        <v>39904</v>
      </c>
      <c r="Q25" s="58">
        <v>100.76400727650626</v>
      </c>
      <c r="R25" s="19">
        <v>101.10564587644109</v>
      </c>
      <c r="S25" s="19">
        <v>96.212631578945945</v>
      </c>
      <c r="T25" s="31">
        <v>122.15879590093897</v>
      </c>
    </row>
    <row r="26" spans="1:20" x14ac:dyDescent="0.35">
      <c r="A26" s="129"/>
      <c r="B26" s="45">
        <v>39934</v>
      </c>
      <c r="C26" s="49">
        <v>102.61612366230494</v>
      </c>
      <c r="D26" s="9">
        <v>103.67068780225748</v>
      </c>
      <c r="E26" s="9">
        <v>93.016800742573636</v>
      </c>
      <c r="F26" s="10">
        <v>119.36585365853708</v>
      </c>
      <c r="H26" s="129"/>
      <c r="I26" s="36">
        <v>39934</v>
      </c>
      <c r="J26" s="52">
        <v>102.61612366230494</v>
      </c>
      <c r="K26" s="15">
        <v>103.67068780225748</v>
      </c>
      <c r="L26" s="15">
        <v>93.016800742573636</v>
      </c>
      <c r="M26" s="22">
        <v>119.36585365853708</v>
      </c>
      <c r="O26" s="129"/>
      <c r="P26" s="38">
        <v>39934</v>
      </c>
      <c r="Q26" s="58">
        <v>102.61612366230494</v>
      </c>
      <c r="R26" s="19">
        <v>103.67068780225748</v>
      </c>
      <c r="S26" s="19">
        <v>93.016800742573636</v>
      </c>
      <c r="T26" s="31">
        <v>119.36585365853708</v>
      </c>
    </row>
    <row r="27" spans="1:20" x14ac:dyDescent="0.35">
      <c r="A27" s="129"/>
      <c r="B27" s="45">
        <v>39965</v>
      </c>
      <c r="C27" s="49">
        <v>103.76891217564861</v>
      </c>
      <c r="D27" s="9">
        <v>105.16027932960837</v>
      </c>
      <c r="E27" s="9">
        <v>97.44535027898516</v>
      </c>
      <c r="F27" s="10">
        <v>117.97393684210547</v>
      </c>
      <c r="H27" s="129"/>
      <c r="I27" s="36">
        <v>39965</v>
      </c>
      <c r="J27" s="52">
        <v>103.76891217564861</v>
      </c>
      <c r="K27" s="15">
        <v>105.16027932960837</v>
      </c>
      <c r="L27" s="15">
        <v>97.44535027898516</v>
      </c>
      <c r="M27" s="22">
        <v>117.97393684210547</v>
      </c>
      <c r="O27" s="129"/>
      <c r="P27" s="38">
        <v>39965</v>
      </c>
      <c r="Q27" s="58">
        <v>103.76891217564861</v>
      </c>
      <c r="R27" s="19">
        <v>105.16027932960837</v>
      </c>
      <c r="S27" s="19">
        <v>97.44535027898516</v>
      </c>
      <c r="T27" s="31">
        <v>117.97393684210547</v>
      </c>
    </row>
    <row r="28" spans="1:20" x14ac:dyDescent="0.35">
      <c r="A28" s="129"/>
      <c r="B28" s="45">
        <v>39995</v>
      </c>
      <c r="C28" s="49">
        <v>103.16895551257119</v>
      </c>
      <c r="D28" s="9">
        <v>104.46778049443037</v>
      </c>
      <c r="E28" s="9">
        <v>95.082067510547759</v>
      </c>
      <c r="F28" s="10">
        <v>118.44776058632004</v>
      </c>
      <c r="H28" s="129"/>
      <c r="I28" s="36">
        <v>39995</v>
      </c>
      <c r="J28" s="52">
        <v>103.16895551257119</v>
      </c>
      <c r="K28" s="15">
        <v>104.46778049443037</v>
      </c>
      <c r="L28" s="15">
        <v>95.082067510547759</v>
      </c>
      <c r="M28" s="22">
        <v>118.44776058632004</v>
      </c>
      <c r="O28" s="129"/>
      <c r="P28" s="38">
        <v>39995</v>
      </c>
      <c r="Q28" s="58">
        <v>103.16895551257119</v>
      </c>
      <c r="R28" s="19">
        <v>104.46778049443037</v>
      </c>
      <c r="S28" s="19">
        <v>95.082067510547759</v>
      </c>
      <c r="T28" s="31">
        <v>118.44776058632004</v>
      </c>
    </row>
    <row r="29" spans="1:20" x14ac:dyDescent="0.35">
      <c r="A29" s="129"/>
      <c r="B29" s="45">
        <v>40026</v>
      </c>
      <c r="C29" s="49">
        <v>99.33610354223417</v>
      </c>
      <c r="D29" s="9">
        <v>102.18144638403987</v>
      </c>
      <c r="E29" s="9">
        <v>96.124364082132146</v>
      </c>
      <c r="F29" s="10">
        <v>118.56255352277168</v>
      </c>
      <c r="H29" s="129"/>
      <c r="I29" s="36">
        <v>40026</v>
      </c>
      <c r="J29" s="52">
        <v>99.33610354223417</v>
      </c>
      <c r="K29" s="15">
        <v>102.18144638403987</v>
      </c>
      <c r="L29" s="15">
        <v>96.124364082132146</v>
      </c>
      <c r="M29" s="22">
        <v>118.56255352277168</v>
      </c>
      <c r="O29" s="129"/>
      <c r="P29" s="38">
        <v>40026</v>
      </c>
      <c r="Q29" s="58">
        <v>99.33610354223417</v>
      </c>
      <c r="R29" s="19">
        <v>102.18144638403987</v>
      </c>
      <c r="S29" s="19">
        <v>96.124364082132146</v>
      </c>
      <c r="T29" s="31">
        <v>118.56255352277168</v>
      </c>
    </row>
    <row r="30" spans="1:20" x14ac:dyDescent="0.35">
      <c r="A30" s="129"/>
      <c r="B30" s="45">
        <v>40057</v>
      </c>
      <c r="C30" s="49">
        <v>95.922466335931333</v>
      </c>
      <c r="D30" s="9">
        <v>99.927223511214137</v>
      </c>
      <c r="E30" s="9">
        <v>94.578026356111408</v>
      </c>
      <c r="F30" s="10">
        <v>118.47669441141451</v>
      </c>
      <c r="H30" s="129"/>
      <c r="I30" s="36">
        <v>40057</v>
      </c>
      <c r="J30" s="52">
        <v>95.922466335931333</v>
      </c>
      <c r="K30" s="15">
        <v>99.927223511214137</v>
      </c>
      <c r="L30" s="15">
        <v>94.578026356111408</v>
      </c>
      <c r="M30" s="22">
        <v>118.47669441141451</v>
      </c>
      <c r="O30" s="129"/>
      <c r="P30" s="38">
        <v>40057</v>
      </c>
      <c r="Q30" s="58">
        <v>95.922466335931333</v>
      </c>
      <c r="R30" s="19">
        <v>99.927223511214137</v>
      </c>
      <c r="S30" s="19">
        <v>94.578026356111408</v>
      </c>
      <c r="T30" s="31">
        <v>118.47669441141451</v>
      </c>
    </row>
    <row r="31" spans="1:20" x14ac:dyDescent="0.35">
      <c r="A31" s="129"/>
      <c r="B31" s="45">
        <v>40087</v>
      </c>
      <c r="C31" s="49">
        <v>95.090926012098208</v>
      </c>
      <c r="D31" s="9">
        <v>99.811218519459544</v>
      </c>
      <c r="E31" s="9">
        <v>94.409288256229587</v>
      </c>
      <c r="F31" s="10">
        <v>118.03527101335456</v>
      </c>
      <c r="H31" s="129"/>
      <c r="I31" s="36">
        <v>40087</v>
      </c>
      <c r="J31" s="52">
        <v>95.090926012098208</v>
      </c>
      <c r="K31" s="15">
        <v>99.811218519459544</v>
      </c>
      <c r="L31" s="15">
        <v>94.409288256229587</v>
      </c>
      <c r="M31" s="22">
        <v>118.03527101335456</v>
      </c>
      <c r="O31" s="129"/>
      <c r="P31" s="38">
        <v>40087</v>
      </c>
      <c r="Q31" s="58">
        <v>95.090926012098208</v>
      </c>
      <c r="R31" s="19">
        <v>99.811218519459544</v>
      </c>
      <c r="S31" s="19">
        <v>94.409288256229587</v>
      </c>
      <c r="T31" s="31">
        <v>118.03527101335456</v>
      </c>
    </row>
    <row r="32" spans="1:20" x14ac:dyDescent="0.35">
      <c r="A32" s="129"/>
      <c r="B32" s="45">
        <v>40118</v>
      </c>
      <c r="C32" s="49">
        <v>97.193383134972962</v>
      </c>
      <c r="D32" s="9">
        <v>101.25186285097401</v>
      </c>
      <c r="E32" s="9">
        <v>96.701543209879091</v>
      </c>
      <c r="F32" s="10">
        <v>117.61422120961032</v>
      </c>
      <c r="H32" s="129"/>
      <c r="I32" s="36">
        <v>40118</v>
      </c>
      <c r="J32" s="52">
        <v>97.193383134972962</v>
      </c>
      <c r="K32" s="15">
        <v>101.25186285097401</v>
      </c>
      <c r="L32" s="15">
        <v>96.701543209879091</v>
      </c>
      <c r="M32" s="22">
        <v>117.61422120961032</v>
      </c>
      <c r="O32" s="129"/>
      <c r="P32" s="38">
        <v>40118</v>
      </c>
      <c r="Q32" s="58">
        <v>97.193383134972962</v>
      </c>
      <c r="R32" s="19">
        <v>101.25186285097401</v>
      </c>
      <c r="S32" s="19">
        <v>96.701543209879091</v>
      </c>
      <c r="T32" s="31">
        <v>117.61422120961032</v>
      </c>
    </row>
    <row r="33" spans="1:20" x14ac:dyDescent="0.35">
      <c r="A33" s="129"/>
      <c r="B33" s="46">
        <v>40148</v>
      </c>
      <c r="C33" s="50">
        <v>98.661702127662323</v>
      </c>
      <c r="D33" s="11">
        <v>102.15</v>
      </c>
      <c r="E33" s="11">
        <v>111.6059904153327</v>
      </c>
      <c r="F33" s="12">
        <v>117.42373662551461</v>
      </c>
      <c r="H33" s="129"/>
      <c r="I33" s="37">
        <v>40148</v>
      </c>
      <c r="J33" s="53">
        <v>98.661702127662323</v>
      </c>
      <c r="K33" s="14">
        <v>102.15</v>
      </c>
      <c r="L33" s="14">
        <v>111.6059904153327</v>
      </c>
      <c r="M33" s="23">
        <v>117.42373662551461</v>
      </c>
      <c r="O33" s="129"/>
      <c r="P33" s="39">
        <v>40148</v>
      </c>
      <c r="Q33" s="59">
        <v>98.661702127662323</v>
      </c>
      <c r="R33" s="18">
        <v>102.15</v>
      </c>
      <c r="S33" s="18">
        <v>111.6059904153327</v>
      </c>
      <c r="T33" s="32">
        <v>117.42373662551461</v>
      </c>
    </row>
    <row r="34" spans="1:20" x14ac:dyDescent="0.35">
      <c r="A34" s="129">
        <v>2010</v>
      </c>
      <c r="B34" s="45">
        <v>40179</v>
      </c>
      <c r="C34" s="48">
        <v>105.52000000000001</v>
      </c>
      <c r="D34" s="7">
        <v>106.15</v>
      </c>
      <c r="E34" s="7">
        <v>133.25949833886793</v>
      </c>
      <c r="F34" s="8">
        <v>118.94</v>
      </c>
      <c r="H34" s="129">
        <v>2010</v>
      </c>
      <c r="I34" s="36">
        <v>40179</v>
      </c>
      <c r="J34" s="51">
        <v>105.52000000000001</v>
      </c>
      <c r="K34" s="20">
        <v>106.15</v>
      </c>
      <c r="L34" s="20">
        <v>133.25949833886793</v>
      </c>
      <c r="M34" s="21">
        <v>118.94</v>
      </c>
      <c r="O34" s="129">
        <v>2010</v>
      </c>
      <c r="P34" s="38">
        <v>40179</v>
      </c>
      <c r="Q34" s="57">
        <v>105.52000000000001</v>
      </c>
      <c r="R34" s="29">
        <v>106.15</v>
      </c>
      <c r="S34" s="29">
        <v>133.25949833886793</v>
      </c>
      <c r="T34" s="30">
        <v>118.94</v>
      </c>
    </row>
    <row r="35" spans="1:20" x14ac:dyDescent="0.35">
      <c r="A35" s="129"/>
      <c r="B35" s="45">
        <v>40210</v>
      </c>
      <c r="C35" s="49">
        <v>109.61497550354099</v>
      </c>
      <c r="D35" s="9">
        <v>106.63148728563252</v>
      </c>
      <c r="E35" s="9">
        <v>166.2337564530805</v>
      </c>
      <c r="F35" s="10">
        <v>126.00885924563022</v>
      </c>
      <c r="H35" s="129"/>
      <c r="I35" s="36">
        <v>40210</v>
      </c>
      <c r="J35" s="52">
        <v>109.61497550354099</v>
      </c>
      <c r="K35" s="15">
        <v>106.63148728563252</v>
      </c>
      <c r="L35" s="15">
        <v>166.2337564530805</v>
      </c>
      <c r="M35" s="22">
        <v>126.00885924563022</v>
      </c>
      <c r="O35" s="129"/>
      <c r="P35" s="38">
        <v>40210</v>
      </c>
      <c r="Q35" s="58">
        <v>109.61497550354099</v>
      </c>
      <c r="R35" s="19">
        <v>106.63148728563252</v>
      </c>
      <c r="S35" s="19">
        <v>166.2337564530805</v>
      </c>
      <c r="T35" s="31">
        <v>126.00885924563022</v>
      </c>
    </row>
    <row r="36" spans="1:20" x14ac:dyDescent="0.35">
      <c r="A36" s="129"/>
      <c r="B36" s="45">
        <v>40238</v>
      </c>
      <c r="C36" s="49">
        <v>108.94</v>
      </c>
      <c r="D36" s="9">
        <v>104.95</v>
      </c>
      <c r="E36" s="9">
        <v>121.16299662265476</v>
      </c>
      <c r="F36" s="10">
        <v>133.13</v>
      </c>
      <c r="H36" s="129"/>
      <c r="I36" s="36">
        <v>40238</v>
      </c>
      <c r="J36" s="52">
        <v>108.94</v>
      </c>
      <c r="K36" s="15">
        <v>104.95</v>
      </c>
      <c r="L36" s="15">
        <v>121.16299662265476</v>
      </c>
      <c r="M36" s="22">
        <v>133.13</v>
      </c>
      <c r="O36" s="129"/>
      <c r="P36" s="38">
        <v>40238</v>
      </c>
      <c r="Q36" s="58">
        <v>108.94</v>
      </c>
      <c r="R36" s="19">
        <v>104.95</v>
      </c>
      <c r="S36" s="19">
        <v>121.16299662265476</v>
      </c>
      <c r="T36" s="31">
        <v>133.13</v>
      </c>
    </row>
    <row r="37" spans="1:20" x14ac:dyDescent="0.35">
      <c r="A37" s="129"/>
      <c r="B37" s="45">
        <v>40269</v>
      </c>
      <c r="C37" s="49">
        <v>106.12</v>
      </c>
      <c r="D37" s="9">
        <v>103.41184430803698</v>
      </c>
      <c r="E37" s="9">
        <v>102.43833188782627</v>
      </c>
      <c r="F37" s="10">
        <v>130.67808037622873</v>
      </c>
      <c r="H37" s="129"/>
      <c r="I37" s="36">
        <v>40269</v>
      </c>
      <c r="J37" s="52">
        <v>106.12</v>
      </c>
      <c r="K37" s="15">
        <v>103.41184430803698</v>
      </c>
      <c r="L37" s="15">
        <v>102.43833188782627</v>
      </c>
      <c r="M37" s="22">
        <v>130.67808037622873</v>
      </c>
      <c r="O37" s="129"/>
      <c r="P37" s="38">
        <v>40269</v>
      </c>
      <c r="Q37" s="58">
        <v>106.12</v>
      </c>
      <c r="R37" s="19">
        <v>103.41184430803698</v>
      </c>
      <c r="S37" s="19">
        <v>102.43833188782627</v>
      </c>
      <c r="T37" s="31">
        <v>130.67808037622873</v>
      </c>
    </row>
    <row r="38" spans="1:20" x14ac:dyDescent="0.35">
      <c r="A38" s="129"/>
      <c r="B38" s="45">
        <v>40299</v>
      </c>
      <c r="C38" s="49">
        <v>110.24598183603597</v>
      </c>
      <c r="D38" s="9">
        <v>106.74412887828393</v>
      </c>
      <c r="E38" s="9">
        <v>97.23</v>
      </c>
      <c r="F38" s="10">
        <v>129.86108404384902</v>
      </c>
      <c r="H38" s="129"/>
      <c r="I38" s="36">
        <v>40299</v>
      </c>
      <c r="J38" s="52">
        <v>110.24598183603597</v>
      </c>
      <c r="K38" s="15">
        <v>106.74412887828393</v>
      </c>
      <c r="L38" s="15">
        <v>97.23</v>
      </c>
      <c r="M38" s="22">
        <v>129.86108404384902</v>
      </c>
      <c r="O38" s="129"/>
      <c r="P38" s="38">
        <v>40299</v>
      </c>
      <c r="Q38" s="58">
        <v>110.24598183603597</v>
      </c>
      <c r="R38" s="19">
        <v>106.74412887828393</v>
      </c>
      <c r="S38" s="19">
        <v>97.23</v>
      </c>
      <c r="T38" s="31">
        <v>129.86108404384902</v>
      </c>
    </row>
    <row r="39" spans="1:20" x14ac:dyDescent="0.35">
      <c r="A39" s="129"/>
      <c r="B39" s="45">
        <v>40330</v>
      </c>
      <c r="C39" s="49">
        <v>111.11921328671654</v>
      </c>
      <c r="D39" s="9">
        <v>107.00048801617319</v>
      </c>
      <c r="E39" s="9">
        <v>99.17</v>
      </c>
      <c r="F39" s="10">
        <v>129.17560945273675</v>
      </c>
      <c r="H39" s="129"/>
      <c r="I39" s="36">
        <v>40330</v>
      </c>
      <c r="J39" s="52">
        <v>111.11921328671654</v>
      </c>
      <c r="K39" s="15">
        <v>107.00048801617319</v>
      </c>
      <c r="L39" s="15">
        <v>99.17</v>
      </c>
      <c r="M39" s="22">
        <v>129.17560945273675</v>
      </c>
      <c r="O39" s="129"/>
      <c r="P39" s="38">
        <v>40330</v>
      </c>
      <c r="Q39" s="58">
        <v>111.11921328671654</v>
      </c>
      <c r="R39" s="19">
        <v>107.00048801617319</v>
      </c>
      <c r="S39" s="19">
        <v>99.17</v>
      </c>
      <c r="T39" s="31">
        <v>129.17560945273675</v>
      </c>
    </row>
    <row r="40" spans="1:20" x14ac:dyDescent="0.35">
      <c r="A40" s="129"/>
      <c r="B40" s="45">
        <v>40360</v>
      </c>
      <c r="C40" s="49">
        <v>108.23553677696042</v>
      </c>
      <c r="D40" s="9">
        <v>105.36680832858193</v>
      </c>
      <c r="E40" s="9">
        <v>102.87921714285646</v>
      </c>
      <c r="F40" s="10">
        <v>128.07582912621413</v>
      </c>
      <c r="H40" s="129"/>
      <c r="I40" s="36">
        <v>40360</v>
      </c>
      <c r="J40" s="52">
        <v>108.23553677696042</v>
      </c>
      <c r="K40" s="15">
        <v>105.36680832858193</v>
      </c>
      <c r="L40" s="15">
        <v>102.87921714285646</v>
      </c>
      <c r="M40" s="22">
        <v>128.07582912621413</v>
      </c>
      <c r="O40" s="129"/>
      <c r="P40" s="38">
        <v>40360</v>
      </c>
      <c r="Q40" s="58">
        <v>108.23553677696042</v>
      </c>
      <c r="R40" s="19">
        <v>105.36680832858193</v>
      </c>
      <c r="S40" s="19">
        <v>102.87921714285646</v>
      </c>
      <c r="T40" s="31">
        <v>128.07582912621413</v>
      </c>
    </row>
    <row r="41" spans="1:20" x14ac:dyDescent="0.35">
      <c r="A41" s="129"/>
      <c r="B41" s="45">
        <v>40391</v>
      </c>
      <c r="C41" s="49">
        <v>105.56395429363151</v>
      </c>
      <c r="D41" s="9">
        <v>103.67165205092148</v>
      </c>
      <c r="E41" s="9">
        <v>100.12543660287102</v>
      </c>
      <c r="F41" s="10">
        <v>128.46530883502808</v>
      </c>
      <c r="H41" s="129"/>
      <c r="I41" s="36">
        <v>40391</v>
      </c>
      <c r="J41" s="52">
        <v>105.56395429363151</v>
      </c>
      <c r="K41" s="15">
        <v>103.67165205092148</v>
      </c>
      <c r="L41" s="15">
        <v>100.12543660287102</v>
      </c>
      <c r="M41" s="22">
        <v>128.46530883502808</v>
      </c>
      <c r="O41" s="129"/>
      <c r="P41" s="38">
        <v>40391</v>
      </c>
      <c r="Q41" s="58">
        <v>105.56395429363151</v>
      </c>
      <c r="R41" s="19">
        <v>103.67165205092148</v>
      </c>
      <c r="S41" s="19">
        <v>100.12543660287102</v>
      </c>
      <c r="T41" s="31">
        <v>128.46530883502808</v>
      </c>
    </row>
    <row r="42" spans="1:20" x14ac:dyDescent="0.35">
      <c r="A42" s="129"/>
      <c r="B42" s="45">
        <v>40422</v>
      </c>
      <c r="C42" s="49">
        <v>106.85187143211982</v>
      </c>
      <c r="D42" s="9">
        <v>104.15282337911387</v>
      </c>
      <c r="E42" s="9">
        <v>108.31340479548578</v>
      </c>
      <c r="F42" s="10">
        <v>127.75769008264481</v>
      </c>
      <c r="H42" s="129"/>
      <c r="I42" s="36">
        <v>40422</v>
      </c>
      <c r="J42" s="52">
        <v>106.85187143211982</v>
      </c>
      <c r="K42" s="15">
        <v>104.15282337911387</v>
      </c>
      <c r="L42" s="15">
        <v>108.31340479548578</v>
      </c>
      <c r="M42" s="22">
        <v>127.75769008264481</v>
      </c>
      <c r="O42" s="129"/>
      <c r="P42" s="38">
        <v>40422</v>
      </c>
      <c r="Q42" s="58">
        <v>106.85187143211982</v>
      </c>
      <c r="R42" s="19">
        <v>104.15282337911387</v>
      </c>
      <c r="S42" s="19">
        <v>108.31340479548578</v>
      </c>
      <c r="T42" s="31">
        <v>127.75769008264481</v>
      </c>
    </row>
    <row r="43" spans="1:20" x14ac:dyDescent="0.35">
      <c r="A43" s="129"/>
      <c r="B43" s="45">
        <v>40452</v>
      </c>
      <c r="C43" s="49">
        <v>105.71480571572054</v>
      </c>
      <c r="D43" s="9">
        <v>103.22962585034195</v>
      </c>
      <c r="E43" s="9">
        <v>108.88000000000001</v>
      </c>
      <c r="F43" s="10">
        <v>129.06847731755497</v>
      </c>
      <c r="H43" s="129"/>
      <c r="I43" s="36">
        <v>40452</v>
      </c>
      <c r="J43" s="52">
        <v>105.71480571572054</v>
      </c>
      <c r="K43" s="15">
        <v>103.22962585034195</v>
      </c>
      <c r="L43" s="15">
        <v>108.88000000000001</v>
      </c>
      <c r="M43" s="22">
        <v>129.06847731755497</v>
      </c>
      <c r="O43" s="129"/>
      <c r="P43" s="38">
        <v>40452</v>
      </c>
      <c r="Q43" s="58">
        <v>105.71480571572054</v>
      </c>
      <c r="R43" s="19">
        <v>103.22962585034195</v>
      </c>
      <c r="S43" s="19">
        <v>108.88000000000001</v>
      </c>
      <c r="T43" s="31">
        <v>129.06847731755497</v>
      </c>
    </row>
    <row r="44" spans="1:20" x14ac:dyDescent="0.35">
      <c r="A44" s="129"/>
      <c r="B44" s="45">
        <v>40483</v>
      </c>
      <c r="C44" s="49">
        <v>108.05133469031911</v>
      </c>
      <c r="D44" s="9">
        <v>104.87522942738136</v>
      </c>
      <c r="E44" s="9">
        <v>115.85000000000001</v>
      </c>
      <c r="F44" s="10">
        <v>129.72095508068062</v>
      </c>
      <c r="H44" s="129"/>
      <c r="I44" s="36">
        <v>40483</v>
      </c>
      <c r="J44" s="52">
        <v>108.05133469031911</v>
      </c>
      <c r="K44" s="15">
        <v>104.87522942738136</v>
      </c>
      <c r="L44" s="15">
        <v>115.85000000000001</v>
      </c>
      <c r="M44" s="22">
        <v>129.72095508068062</v>
      </c>
      <c r="O44" s="129"/>
      <c r="P44" s="38">
        <v>40483</v>
      </c>
      <c r="Q44" s="58">
        <v>108.05133469031911</v>
      </c>
      <c r="R44" s="19">
        <v>104.87522942738136</v>
      </c>
      <c r="S44" s="19">
        <v>115.85000000000001</v>
      </c>
      <c r="T44" s="31">
        <v>129.72095508068062</v>
      </c>
    </row>
    <row r="45" spans="1:20" x14ac:dyDescent="0.35">
      <c r="A45" s="129"/>
      <c r="B45" s="46">
        <v>40513</v>
      </c>
      <c r="C45" s="50">
        <v>117.21996317280667</v>
      </c>
      <c r="D45" s="11">
        <v>110.8933753943234</v>
      </c>
      <c r="E45" s="11">
        <v>154.94</v>
      </c>
      <c r="F45" s="12">
        <v>132.0028594185587</v>
      </c>
      <c r="H45" s="129"/>
      <c r="I45" s="37">
        <v>40513</v>
      </c>
      <c r="J45" s="53">
        <v>117.21996317280667</v>
      </c>
      <c r="K45" s="14">
        <v>110.8933753943234</v>
      </c>
      <c r="L45" s="14">
        <v>154.94</v>
      </c>
      <c r="M45" s="23">
        <v>132.0028594185587</v>
      </c>
      <c r="O45" s="129"/>
      <c r="P45" s="39">
        <v>40513</v>
      </c>
      <c r="Q45" s="59">
        <v>117.21996317280667</v>
      </c>
      <c r="R45" s="18">
        <v>110.8933753943234</v>
      </c>
      <c r="S45" s="18">
        <v>154.94</v>
      </c>
      <c r="T45" s="32">
        <v>132.0028594185587</v>
      </c>
    </row>
    <row r="46" spans="1:20" x14ac:dyDescent="0.35">
      <c r="A46" s="129">
        <v>2011</v>
      </c>
      <c r="B46" s="45">
        <v>40179</v>
      </c>
      <c r="C46" s="48">
        <v>117.5</v>
      </c>
      <c r="D46" s="7">
        <v>111.97</v>
      </c>
      <c r="E46" s="7">
        <v>128.37079043507336</v>
      </c>
      <c r="F46" s="8">
        <v>147.81</v>
      </c>
      <c r="H46" s="129">
        <v>2011</v>
      </c>
      <c r="I46" s="36">
        <v>40179</v>
      </c>
      <c r="J46" s="51">
        <v>117.5</v>
      </c>
      <c r="K46" s="20">
        <v>111.97</v>
      </c>
      <c r="L46" s="20">
        <v>128.37079043507336</v>
      </c>
      <c r="M46" s="21">
        <v>147.81</v>
      </c>
      <c r="O46" s="129">
        <v>2011</v>
      </c>
      <c r="P46" s="38">
        <v>40179</v>
      </c>
      <c r="Q46" s="57">
        <v>117.5</v>
      </c>
      <c r="R46" s="29">
        <v>111.97</v>
      </c>
      <c r="S46" s="29">
        <v>128.37079043507336</v>
      </c>
      <c r="T46" s="30">
        <v>147.81</v>
      </c>
    </row>
    <row r="47" spans="1:20" x14ac:dyDescent="0.35">
      <c r="A47" s="129"/>
      <c r="B47" s="45">
        <v>40210</v>
      </c>
      <c r="C47" s="49">
        <v>113.17</v>
      </c>
      <c r="D47" s="9">
        <v>109.67</v>
      </c>
      <c r="E47" s="9">
        <v>121.22485671191606</v>
      </c>
      <c r="F47" s="10">
        <v>146.26382588235356</v>
      </c>
      <c r="H47" s="129"/>
      <c r="I47" s="36">
        <v>40210</v>
      </c>
      <c r="J47" s="52">
        <v>113.17</v>
      </c>
      <c r="K47" s="15">
        <v>109.67</v>
      </c>
      <c r="L47" s="15">
        <v>121.22485671191606</v>
      </c>
      <c r="M47" s="22">
        <v>146.26382588235356</v>
      </c>
      <c r="O47" s="129"/>
      <c r="P47" s="38">
        <v>40210</v>
      </c>
      <c r="Q47" s="58">
        <v>113.17</v>
      </c>
      <c r="R47" s="19">
        <v>109.67</v>
      </c>
      <c r="S47" s="19">
        <v>121.22485671191606</v>
      </c>
      <c r="T47" s="31">
        <v>146.26382588235356</v>
      </c>
    </row>
    <row r="48" spans="1:20" x14ac:dyDescent="0.35">
      <c r="A48" s="129"/>
      <c r="B48" s="45">
        <v>40238</v>
      </c>
      <c r="C48" s="49">
        <v>115.28985227543787</v>
      </c>
      <c r="D48" s="9">
        <v>111.02185116031245</v>
      </c>
      <c r="E48" s="9">
        <v>120.07275535167918</v>
      </c>
      <c r="F48" s="10">
        <v>144.62</v>
      </c>
      <c r="H48" s="129"/>
      <c r="I48" s="36">
        <v>40238</v>
      </c>
      <c r="J48" s="52">
        <v>115.28985227543787</v>
      </c>
      <c r="K48" s="15">
        <v>111.02185116031245</v>
      </c>
      <c r="L48" s="15">
        <v>120.07275535167918</v>
      </c>
      <c r="M48" s="22">
        <v>144.62</v>
      </c>
      <c r="O48" s="129"/>
      <c r="P48" s="38">
        <v>40238</v>
      </c>
      <c r="Q48" s="58">
        <v>115.28985227543787</v>
      </c>
      <c r="R48" s="19">
        <v>111.02185116031245</v>
      </c>
      <c r="S48" s="19">
        <v>120.07275535167918</v>
      </c>
      <c r="T48" s="31">
        <v>144.62</v>
      </c>
    </row>
    <row r="49" spans="1:20" x14ac:dyDescent="0.35">
      <c r="A49" s="129"/>
      <c r="B49" s="45" t="s">
        <v>13</v>
      </c>
      <c r="C49" s="49">
        <v>117.98230841782924</v>
      </c>
      <c r="D49" s="9">
        <v>113.28195324675606</v>
      </c>
      <c r="E49" s="9">
        <v>110.56588656545608</v>
      </c>
      <c r="F49" s="10">
        <v>143.51</v>
      </c>
      <c r="H49" s="129"/>
      <c r="I49" s="36" t="s">
        <v>13</v>
      </c>
      <c r="J49" s="52">
        <v>117.98230841782924</v>
      </c>
      <c r="K49" s="15">
        <v>113.28195324675606</v>
      </c>
      <c r="L49" s="15">
        <v>110.56588656545608</v>
      </c>
      <c r="M49" s="22">
        <v>143.51</v>
      </c>
      <c r="O49" s="129"/>
      <c r="P49" s="38" t="s">
        <v>13</v>
      </c>
      <c r="Q49" s="58">
        <v>117.98230841782924</v>
      </c>
      <c r="R49" s="19">
        <v>113.28195324675606</v>
      </c>
      <c r="S49" s="19">
        <v>110.56588656545608</v>
      </c>
      <c r="T49" s="31">
        <v>143.51</v>
      </c>
    </row>
    <row r="50" spans="1:20" x14ac:dyDescent="0.35">
      <c r="A50" s="129"/>
      <c r="B50" s="45">
        <v>40299</v>
      </c>
      <c r="C50" s="49">
        <v>118.81035753215892</v>
      </c>
      <c r="D50" s="9">
        <v>114.05920573233229</v>
      </c>
      <c r="E50" s="9">
        <v>111.19646458200532</v>
      </c>
      <c r="F50" s="10">
        <v>139.22408188585717</v>
      </c>
      <c r="H50" s="129"/>
      <c r="I50" s="36">
        <v>40299</v>
      </c>
      <c r="J50" s="52">
        <v>118.81035753215892</v>
      </c>
      <c r="K50" s="15">
        <v>114.05920573233229</v>
      </c>
      <c r="L50" s="15">
        <v>111.19646458200532</v>
      </c>
      <c r="M50" s="22">
        <v>139.22408188585717</v>
      </c>
      <c r="O50" s="129"/>
      <c r="P50" s="38">
        <v>40299</v>
      </c>
      <c r="Q50" s="58">
        <v>118.81035753215892</v>
      </c>
      <c r="R50" s="19">
        <v>114.05920573233229</v>
      </c>
      <c r="S50" s="19">
        <v>111.19646458200532</v>
      </c>
      <c r="T50" s="31">
        <v>139.22408188585717</v>
      </c>
    </row>
    <row r="51" spans="1:20" x14ac:dyDescent="0.35">
      <c r="A51" s="129"/>
      <c r="B51" s="45">
        <v>40330</v>
      </c>
      <c r="C51" s="49">
        <v>115.66258079516679</v>
      </c>
      <c r="D51" s="9">
        <v>113.13346062052746</v>
      </c>
      <c r="E51" s="9">
        <v>105.23</v>
      </c>
      <c r="F51" s="10">
        <v>138.64197525206282</v>
      </c>
      <c r="H51" s="129"/>
      <c r="I51" s="36">
        <v>40330</v>
      </c>
      <c r="J51" s="52">
        <v>115.66258079516679</v>
      </c>
      <c r="K51" s="15">
        <v>113.13346062052746</v>
      </c>
      <c r="L51" s="15">
        <v>105.23</v>
      </c>
      <c r="M51" s="22">
        <v>138.64197525206282</v>
      </c>
      <c r="O51" s="129"/>
      <c r="P51" s="38">
        <v>40330</v>
      </c>
      <c r="Q51" s="58">
        <v>115.66258079516679</v>
      </c>
      <c r="R51" s="19">
        <v>113.13346062052746</v>
      </c>
      <c r="S51" s="19">
        <v>105.23</v>
      </c>
      <c r="T51" s="31">
        <v>138.64197525206282</v>
      </c>
    </row>
    <row r="52" spans="1:20" x14ac:dyDescent="0.35">
      <c r="A52" s="129"/>
      <c r="B52" s="45">
        <v>40360</v>
      </c>
      <c r="C52" s="49">
        <v>111.96160352242791</v>
      </c>
      <c r="D52" s="9">
        <v>111.6</v>
      </c>
      <c r="E52" s="9">
        <v>95.77</v>
      </c>
      <c r="F52" s="10">
        <v>136.06</v>
      </c>
      <c r="H52" s="129"/>
      <c r="I52" s="36">
        <v>40360</v>
      </c>
      <c r="J52" s="52">
        <v>111.96160352242791</v>
      </c>
      <c r="K52" s="15">
        <v>111.6</v>
      </c>
      <c r="L52" s="15">
        <v>95.77</v>
      </c>
      <c r="M52" s="22">
        <v>136.06</v>
      </c>
      <c r="O52" s="129"/>
      <c r="P52" s="38">
        <v>40360</v>
      </c>
      <c r="Q52" s="58">
        <v>111.96160352242791</v>
      </c>
      <c r="R52" s="19">
        <v>111.6</v>
      </c>
      <c r="S52" s="19">
        <v>95.77</v>
      </c>
      <c r="T52" s="31">
        <v>136.06</v>
      </c>
    </row>
    <row r="53" spans="1:20" x14ac:dyDescent="0.35">
      <c r="A53" s="129"/>
      <c r="B53" s="45">
        <v>40391</v>
      </c>
      <c r="C53" s="49">
        <v>111.20885499207938</v>
      </c>
      <c r="D53" s="9">
        <v>110.9</v>
      </c>
      <c r="E53" s="9">
        <v>97.91</v>
      </c>
      <c r="F53" s="10">
        <v>133.44999999999999</v>
      </c>
      <c r="H53" s="129"/>
      <c r="I53" s="36">
        <v>40391</v>
      </c>
      <c r="J53" s="52">
        <v>111.20885499207938</v>
      </c>
      <c r="K53" s="15">
        <v>110.9</v>
      </c>
      <c r="L53" s="15">
        <v>97.91</v>
      </c>
      <c r="M53" s="22">
        <v>133.44999999999999</v>
      </c>
      <c r="O53" s="129"/>
      <c r="P53" s="38">
        <v>40391</v>
      </c>
      <c r="Q53" s="58">
        <v>111.20885499207938</v>
      </c>
      <c r="R53" s="19">
        <v>110.9</v>
      </c>
      <c r="S53" s="19">
        <v>97.91</v>
      </c>
      <c r="T53" s="31">
        <v>133.44999999999999</v>
      </c>
    </row>
    <row r="54" spans="1:20" x14ac:dyDescent="0.35">
      <c r="A54" s="129"/>
      <c r="B54" s="45">
        <v>40422</v>
      </c>
      <c r="C54" s="49">
        <v>110.75126867947775</v>
      </c>
      <c r="D54" s="9">
        <v>110.13</v>
      </c>
      <c r="E54" s="9">
        <v>89.4</v>
      </c>
      <c r="F54" s="10">
        <v>133.5</v>
      </c>
      <c r="H54" s="129"/>
      <c r="I54" s="36">
        <v>40422</v>
      </c>
      <c r="J54" s="52">
        <v>110.75</v>
      </c>
      <c r="K54" s="15">
        <v>110.13</v>
      </c>
      <c r="L54" s="15">
        <v>89.4</v>
      </c>
      <c r="M54" s="22">
        <v>133.5</v>
      </c>
      <c r="O54" s="129"/>
      <c r="P54" s="38">
        <v>40422</v>
      </c>
      <c r="Q54" s="58">
        <v>110.75</v>
      </c>
      <c r="R54" s="19">
        <v>110.13</v>
      </c>
      <c r="S54" s="19">
        <v>89.4</v>
      </c>
      <c r="T54" s="31">
        <v>133.5</v>
      </c>
    </row>
    <row r="55" spans="1:20" x14ac:dyDescent="0.35">
      <c r="A55" s="129"/>
      <c r="B55" s="45">
        <v>40452</v>
      </c>
      <c r="C55" s="49">
        <v>106.16098039215679</v>
      </c>
      <c r="D55" s="9">
        <v>105.49</v>
      </c>
      <c r="E55" s="9">
        <v>86.49</v>
      </c>
      <c r="F55" s="10">
        <v>131.80000000000001</v>
      </c>
      <c r="H55" s="129"/>
      <c r="I55" s="36">
        <v>40452</v>
      </c>
      <c r="J55" s="52">
        <v>106.25</v>
      </c>
      <c r="K55" s="15">
        <v>105.59</v>
      </c>
      <c r="L55" s="15">
        <v>86.94</v>
      </c>
      <c r="M55" s="22">
        <v>132.37</v>
      </c>
      <c r="O55" s="129"/>
      <c r="P55" s="38">
        <v>40452</v>
      </c>
      <c r="Q55" s="58">
        <v>107.98</v>
      </c>
      <c r="R55" s="19">
        <v>106.96</v>
      </c>
      <c r="S55" s="19">
        <v>86.94</v>
      </c>
      <c r="T55" s="31">
        <v>133</v>
      </c>
    </row>
    <row r="56" spans="1:20" x14ac:dyDescent="0.35">
      <c r="A56" s="129"/>
      <c r="B56" s="45">
        <v>40483</v>
      </c>
      <c r="C56" s="49">
        <v>104.95121212121207</v>
      </c>
      <c r="D56" s="9">
        <v>104.37</v>
      </c>
      <c r="E56" s="9">
        <v>97.22</v>
      </c>
      <c r="F56" s="10">
        <v>131.06</v>
      </c>
      <c r="H56" s="129"/>
      <c r="I56" s="36">
        <v>40483</v>
      </c>
      <c r="J56" s="52">
        <v>105.06</v>
      </c>
      <c r="K56" s="15">
        <v>104.44</v>
      </c>
      <c r="L56" s="15">
        <v>97.24</v>
      </c>
      <c r="M56" s="22">
        <v>131.06</v>
      </c>
      <c r="O56" s="129"/>
      <c r="P56" s="38">
        <v>40483</v>
      </c>
      <c r="Q56" s="58">
        <v>106.71</v>
      </c>
      <c r="R56" s="19">
        <v>105.82</v>
      </c>
      <c r="S56" s="19">
        <v>99.99</v>
      </c>
      <c r="T56" s="31">
        <v>132.76</v>
      </c>
    </row>
    <row r="57" spans="1:20" x14ac:dyDescent="0.35">
      <c r="A57" s="129"/>
      <c r="B57" s="46">
        <v>40513</v>
      </c>
      <c r="C57" s="50">
        <v>101.30885416666659</v>
      </c>
      <c r="D57" s="11">
        <v>102</v>
      </c>
      <c r="E57" s="11">
        <v>89.190875000000005</v>
      </c>
      <c r="F57" s="12">
        <v>134.80000000000001</v>
      </c>
      <c r="H57" s="129"/>
      <c r="I57" s="37">
        <v>40513</v>
      </c>
      <c r="J57" s="53">
        <v>101.38</v>
      </c>
      <c r="K57" s="14">
        <v>102.09</v>
      </c>
      <c r="L57" s="14">
        <v>89.300963899999999</v>
      </c>
      <c r="M57" s="23">
        <v>134.25</v>
      </c>
      <c r="O57" s="129"/>
      <c r="P57" s="39">
        <v>40513</v>
      </c>
      <c r="Q57" s="59">
        <v>102.72</v>
      </c>
      <c r="R57" s="18">
        <v>103.27</v>
      </c>
      <c r="S57" s="18">
        <v>90.347011494252882</v>
      </c>
      <c r="T57" s="32">
        <v>135.59</v>
      </c>
    </row>
    <row r="58" spans="1:20" x14ac:dyDescent="0.35">
      <c r="A58" s="128">
        <v>2012</v>
      </c>
      <c r="B58" s="45" t="s">
        <v>14</v>
      </c>
      <c r="C58" s="48">
        <v>98.187499999999943</v>
      </c>
      <c r="D58" s="7">
        <v>99.972941199999994</v>
      </c>
      <c r="E58" s="7">
        <v>90.753928599999995</v>
      </c>
      <c r="F58" s="8">
        <v>134.03452830188678</v>
      </c>
      <c r="H58" s="128">
        <v>2012</v>
      </c>
      <c r="I58" s="36" t="s">
        <v>14</v>
      </c>
      <c r="J58" s="51">
        <v>98.030927800000001</v>
      </c>
      <c r="K58" s="20">
        <v>99.9937209</v>
      </c>
      <c r="L58" s="20">
        <v>90.706909100000004</v>
      </c>
      <c r="M58" s="21">
        <v>134.0740385</v>
      </c>
      <c r="O58" s="128">
        <v>2012</v>
      </c>
      <c r="P58" s="38" t="s">
        <v>14</v>
      </c>
      <c r="Q58" s="57">
        <v>99.614500000000007</v>
      </c>
      <c r="R58" s="29">
        <v>101.2735165</v>
      </c>
      <c r="S58" s="29">
        <v>92.331967213114737</v>
      </c>
      <c r="T58" s="30">
        <v>135.0701818</v>
      </c>
    </row>
    <row r="59" spans="1:20" x14ac:dyDescent="0.35">
      <c r="A59" s="128"/>
      <c r="B59" s="45" t="s">
        <v>15</v>
      </c>
      <c r="C59" s="49">
        <v>98.139081632653017</v>
      </c>
      <c r="D59" s="9">
        <v>99.110454500000003</v>
      </c>
      <c r="E59" s="9">
        <v>106.69952380952382</v>
      </c>
      <c r="F59" s="10">
        <v>136.19279999999998</v>
      </c>
      <c r="H59" s="128"/>
      <c r="I59" s="36" t="s">
        <v>15</v>
      </c>
      <c r="J59" s="52">
        <v>98.500594100000001</v>
      </c>
      <c r="K59" s="15">
        <v>98.951460699999998</v>
      </c>
      <c r="L59" s="15">
        <v>106.68500000000004</v>
      </c>
      <c r="M59" s="22">
        <v>136.25591836734694</v>
      </c>
      <c r="O59" s="128"/>
      <c r="P59" s="38" t="s">
        <v>15</v>
      </c>
      <c r="Q59" s="58">
        <v>100.1869231</v>
      </c>
      <c r="R59" s="19">
        <v>100.7278495</v>
      </c>
      <c r="S59" s="19">
        <v>109.65261538461543</v>
      </c>
      <c r="T59" s="31">
        <v>137.0576471</v>
      </c>
    </row>
    <row r="60" spans="1:20" x14ac:dyDescent="0.35">
      <c r="A60" s="128"/>
      <c r="B60" s="45" t="s">
        <v>16</v>
      </c>
      <c r="C60" s="49">
        <v>96.982599999999991</v>
      </c>
      <c r="D60" s="9">
        <v>98.878999999999962</v>
      </c>
      <c r="E60" s="9">
        <v>81.235781250000002</v>
      </c>
      <c r="F60" s="10">
        <v>135.57326923076923</v>
      </c>
      <c r="H60" s="128"/>
      <c r="I60" s="36" t="s">
        <v>16</v>
      </c>
      <c r="J60" s="52">
        <v>97.340970873786361</v>
      </c>
      <c r="K60" s="15">
        <v>98.70703296703293</v>
      </c>
      <c r="L60" s="15">
        <v>81.949687499999996</v>
      </c>
      <c r="M60" s="22">
        <v>135.59843137254902</v>
      </c>
      <c r="O60" s="128"/>
      <c r="P60" s="38" t="s">
        <v>16</v>
      </c>
      <c r="Q60" s="58">
        <v>99.156509433962199</v>
      </c>
      <c r="R60" s="19">
        <v>100.68914893617016</v>
      </c>
      <c r="S60" s="19">
        <v>82.176621621621635</v>
      </c>
      <c r="T60" s="31">
        <v>135.93905660377359</v>
      </c>
    </row>
    <row r="61" spans="1:20" x14ac:dyDescent="0.35">
      <c r="A61" s="128"/>
      <c r="B61" s="45" t="s">
        <v>13</v>
      </c>
      <c r="C61" s="49">
        <v>95.643199999999936</v>
      </c>
      <c r="D61" s="9">
        <v>97.790561797752773</v>
      </c>
      <c r="E61" s="9">
        <v>82.299672131147531</v>
      </c>
      <c r="F61" s="10">
        <v>130.17596153846154</v>
      </c>
      <c r="H61" s="128"/>
      <c r="I61" s="36" t="s">
        <v>13</v>
      </c>
      <c r="J61" s="52">
        <v>95.61415841584153</v>
      </c>
      <c r="K61" s="15">
        <v>97.775222222222183</v>
      </c>
      <c r="L61" s="15">
        <v>82.284999999999982</v>
      </c>
      <c r="M61" s="22">
        <v>130.17529411764704</v>
      </c>
      <c r="O61" s="128"/>
      <c r="P61" s="38" t="s">
        <v>13</v>
      </c>
      <c r="Q61" s="58">
        <v>97.357961165048479</v>
      </c>
      <c r="R61" s="19">
        <v>99.639894736842038</v>
      </c>
      <c r="S61" s="19">
        <v>82.570468749999961</v>
      </c>
      <c r="T61" s="31">
        <v>130.18907407407409</v>
      </c>
    </row>
    <row r="62" spans="1:20" x14ac:dyDescent="0.35">
      <c r="A62" s="128"/>
      <c r="B62" s="45" t="s">
        <v>17</v>
      </c>
      <c r="C62" s="49">
        <v>94.220101010100962</v>
      </c>
      <c r="D62" s="9">
        <v>96.643370786516812</v>
      </c>
      <c r="E62" s="9">
        <v>85.551186440677938</v>
      </c>
      <c r="F62" s="10">
        <v>128.72849056603772</v>
      </c>
      <c r="H62" s="128"/>
      <c r="I62" s="36" t="s">
        <v>17</v>
      </c>
      <c r="J62" s="52">
        <v>94.225353535353491</v>
      </c>
      <c r="K62" s="15">
        <v>96.649777777777729</v>
      </c>
      <c r="L62" s="15">
        <v>85.110517241379327</v>
      </c>
      <c r="M62" s="22">
        <v>129.31529411764703</v>
      </c>
      <c r="O62" s="128"/>
      <c r="P62" s="38" t="s">
        <v>17</v>
      </c>
      <c r="Q62" s="58">
        <v>96.04245098039209</v>
      </c>
      <c r="R62" s="19">
        <v>98.252736842105151</v>
      </c>
      <c r="S62" s="19">
        <v>86.764516129032259</v>
      </c>
      <c r="T62" s="31">
        <v>129.25685185185185</v>
      </c>
    </row>
    <row r="63" spans="1:20" x14ac:dyDescent="0.35">
      <c r="A63" s="128"/>
      <c r="B63" s="45" t="s">
        <v>18</v>
      </c>
      <c r="C63" s="49">
        <v>93.127422680412323</v>
      </c>
      <c r="D63" s="9">
        <v>95.242999999999967</v>
      </c>
      <c r="E63" s="9">
        <v>77.284499999999966</v>
      </c>
      <c r="F63" s="10">
        <v>127.40218181818182</v>
      </c>
      <c r="H63" s="128"/>
      <c r="I63" s="36" t="s">
        <v>18</v>
      </c>
      <c r="J63" s="52">
        <v>93.122857142857072</v>
      </c>
      <c r="K63" s="15">
        <v>95.277252747252717</v>
      </c>
      <c r="L63" s="15">
        <v>76.134545454545446</v>
      </c>
      <c r="M63" s="22">
        <v>127.9409433962264</v>
      </c>
      <c r="O63" s="128"/>
      <c r="P63" s="38" t="s">
        <v>18</v>
      </c>
      <c r="Q63" s="58">
        <v>94.552254901960708</v>
      </c>
      <c r="R63" s="19">
        <v>96.927653061224433</v>
      </c>
      <c r="S63" s="19">
        <v>78.68049180327867</v>
      </c>
      <c r="T63" s="31">
        <v>128.12482758620692</v>
      </c>
    </row>
    <row r="64" spans="1:20" x14ac:dyDescent="0.35">
      <c r="A64" s="128"/>
      <c r="B64" s="45" t="s">
        <v>19</v>
      </c>
      <c r="C64" s="49">
        <v>92.777578947368397</v>
      </c>
      <c r="D64" s="9">
        <v>94.727011494252849</v>
      </c>
      <c r="E64" s="9">
        <v>63.344242424242395</v>
      </c>
      <c r="F64" s="10">
        <v>123.90586206896552</v>
      </c>
      <c r="H64" s="128"/>
      <c r="I64" s="36" t="s">
        <v>19</v>
      </c>
      <c r="J64" s="52">
        <v>92.76593749999995</v>
      </c>
      <c r="K64" s="15">
        <v>94.72738636363637</v>
      </c>
      <c r="L64" s="15">
        <v>63.019242424242421</v>
      </c>
      <c r="M64" s="22">
        <v>125.75964285714284</v>
      </c>
      <c r="O64" s="128"/>
      <c r="P64" s="38" t="s">
        <v>19</v>
      </c>
      <c r="Q64" s="58">
        <v>94.390799999999942</v>
      </c>
      <c r="R64" s="19">
        <v>96.391595744680814</v>
      </c>
      <c r="S64" s="19">
        <v>63.582753623188395</v>
      </c>
      <c r="T64" s="31">
        <v>125.22295081967215</v>
      </c>
    </row>
    <row r="65" spans="1:20" x14ac:dyDescent="0.35">
      <c r="A65" s="128"/>
      <c r="B65" s="45" t="s">
        <v>20</v>
      </c>
      <c r="C65" s="49">
        <v>93.092872340425487</v>
      </c>
      <c r="D65" s="9">
        <v>94.891910112359497</v>
      </c>
      <c r="E65" s="9">
        <v>76.816250000000011</v>
      </c>
      <c r="F65" s="10">
        <v>121.24448275862068</v>
      </c>
      <c r="H65" s="128"/>
      <c r="I65" s="36" t="s">
        <v>20</v>
      </c>
      <c r="J65" s="52">
        <v>93.247684210526288</v>
      </c>
      <c r="K65" s="15">
        <v>94.862666666666627</v>
      </c>
      <c r="L65" s="15">
        <v>76.012714285714253</v>
      </c>
      <c r="M65" s="22">
        <v>122.45561403508771</v>
      </c>
      <c r="O65" s="128"/>
      <c r="P65" s="38" t="s">
        <v>20</v>
      </c>
      <c r="Q65" s="58">
        <v>94.917999999999935</v>
      </c>
      <c r="R65" s="19">
        <v>96.51718749999992</v>
      </c>
      <c r="S65" s="19">
        <v>77.471315789473735</v>
      </c>
      <c r="T65" s="31">
        <v>122.69131147540983</v>
      </c>
    </row>
    <row r="66" spans="1:20" x14ac:dyDescent="0.35">
      <c r="A66" s="128"/>
      <c r="B66" s="45" t="s">
        <v>21</v>
      </c>
      <c r="C66" s="49">
        <v>94.092604166666604</v>
      </c>
      <c r="D66" s="9">
        <v>94.8014444444444</v>
      </c>
      <c r="E66" s="9">
        <v>80.208684210526343</v>
      </c>
      <c r="F66" s="10">
        <v>123.73298245614035</v>
      </c>
      <c r="H66" s="128"/>
      <c r="I66" s="36" t="s">
        <v>21</v>
      </c>
      <c r="J66" s="52">
        <v>94.240412371133957</v>
      </c>
      <c r="K66" s="15">
        <v>94.78824175824171</v>
      </c>
      <c r="L66" s="15">
        <v>80.171333333333337</v>
      </c>
      <c r="M66" s="22">
        <v>124.37910714285712</v>
      </c>
      <c r="O66" s="128"/>
      <c r="P66" s="38" t="s">
        <v>21</v>
      </c>
      <c r="Q66" s="58">
        <v>96.04097087378635</v>
      </c>
      <c r="R66" s="19">
        <v>96.677244897959099</v>
      </c>
      <c r="S66" s="19">
        <v>81.344025974025953</v>
      </c>
      <c r="T66" s="31">
        <v>124.60199999999998</v>
      </c>
    </row>
    <row r="67" spans="1:20" x14ac:dyDescent="0.35">
      <c r="A67" s="128"/>
      <c r="B67" s="45" t="s">
        <v>22</v>
      </c>
      <c r="C67" s="49">
        <v>94.659473684210482</v>
      </c>
      <c r="D67" s="9">
        <v>95.019555555555513</v>
      </c>
      <c r="E67" s="9">
        <v>87.578068181818153</v>
      </c>
      <c r="F67" s="10">
        <v>122.9751724137931</v>
      </c>
      <c r="H67" s="128"/>
      <c r="I67" s="36" t="s">
        <v>22</v>
      </c>
      <c r="J67" s="52">
        <v>94.768969072164893</v>
      </c>
      <c r="K67" s="15">
        <v>95.040978260869537</v>
      </c>
      <c r="L67" s="15">
        <v>87.551609195402278</v>
      </c>
      <c r="M67" s="22">
        <v>123.92491228070173</v>
      </c>
      <c r="O67" s="128"/>
      <c r="P67" s="38" t="s">
        <v>22</v>
      </c>
      <c r="Q67" s="58">
        <v>95.718476190476125</v>
      </c>
      <c r="R67" s="19">
        <v>96.776734693877486</v>
      </c>
      <c r="S67" s="19">
        <v>87.916989247311818</v>
      </c>
      <c r="T67" s="31">
        <v>124.14754098360655</v>
      </c>
    </row>
    <row r="68" spans="1:20" x14ac:dyDescent="0.35">
      <c r="A68" s="128"/>
      <c r="B68" s="45" t="s">
        <v>23</v>
      </c>
      <c r="C68" s="49">
        <v>93.680392156862666</v>
      </c>
      <c r="D68" s="9">
        <v>95.445918367346948</v>
      </c>
      <c r="E68" s="9">
        <v>87.244285714285667</v>
      </c>
      <c r="F68" s="10">
        <v>124.14873015873016</v>
      </c>
      <c r="H68" s="128"/>
      <c r="I68" s="36" t="s">
        <v>23</v>
      </c>
      <c r="J68" s="52">
        <v>93.843557692307598</v>
      </c>
      <c r="K68" s="15">
        <v>95.492399999999961</v>
      </c>
      <c r="L68" s="15">
        <v>87.237444444444449</v>
      </c>
      <c r="M68" s="22">
        <v>124.58590163934426</v>
      </c>
      <c r="O68" s="128"/>
      <c r="P68" s="38" t="s">
        <v>23</v>
      </c>
      <c r="Q68" s="58">
        <v>95.177706422018261</v>
      </c>
      <c r="R68" s="19">
        <v>96.914174757281515</v>
      </c>
      <c r="S68" s="19">
        <v>87.41884211</v>
      </c>
      <c r="T68" s="31">
        <v>124.53857142857143</v>
      </c>
    </row>
    <row r="69" spans="1:20" x14ac:dyDescent="0.35">
      <c r="A69" s="128"/>
      <c r="B69" s="46" t="s">
        <v>24</v>
      </c>
      <c r="C69" s="50">
        <v>95.398155339805797</v>
      </c>
      <c r="D69" s="11">
        <v>96.540851063829791</v>
      </c>
      <c r="E69" s="11">
        <v>98.714712643678169</v>
      </c>
      <c r="F69" s="12">
        <v>125.23819672131148</v>
      </c>
      <c r="H69" s="128"/>
      <c r="I69" s="37" t="s">
        <v>24</v>
      </c>
      <c r="J69" s="53">
        <v>95.565619047619023</v>
      </c>
      <c r="K69" s="14">
        <v>96.575416666666641</v>
      </c>
      <c r="L69" s="14">
        <v>99.366117647058829</v>
      </c>
      <c r="M69" s="23">
        <v>125.72627118644067</v>
      </c>
      <c r="O69" s="128"/>
      <c r="P69" s="39" t="s">
        <v>24</v>
      </c>
      <c r="Q69" s="59">
        <v>96.691296296296244</v>
      </c>
      <c r="R69" s="18">
        <v>97.948125000000005</v>
      </c>
      <c r="S69" s="18">
        <v>99.5696552</v>
      </c>
      <c r="T69" s="32">
        <v>125.7547059</v>
      </c>
    </row>
    <row r="70" spans="1:20" x14ac:dyDescent="0.35">
      <c r="A70" s="128">
        <v>2013</v>
      </c>
      <c r="B70" s="45" t="s">
        <v>14</v>
      </c>
      <c r="C70" s="48">
        <v>95.990408163265244</v>
      </c>
      <c r="D70" s="7">
        <v>96.090604395604373</v>
      </c>
      <c r="E70" s="7">
        <v>95.110934065934103</v>
      </c>
      <c r="F70" s="8">
        <v>125.83026315789475</v>
      </c>
      <c r="H70" s="128">
        <v>2013</v>
      </c>
      <c r="I70" s="36" t="s">
        <v>14</v>
      </c>
      <c r="J70" s="51">
        <v>96.023415841584097</v>
      </c>
      <c r="K70" s="20">
        <v>96.151451612903216</v>
      </c>
      <c r="L70" s="20">
        <v>95.606428571428594</v>
      </c>
      <c r="M70" s="21">
        <v>126.17232142857145</v>
      </c>
      <c r="O70" s="128">
        <v>2013</v>
      </c>
      <c r="P70" s="38" t="s">
        <v>14</v>
      </c>
      <c r="Q70" s="57">
        <v>97.062380952380877</v>
      </c>
      <c r="R70" s="29">
        <v>97.47968085106379</v>
      </c>
      <c r="S70" s="29">
        <v>96.169787234042545</v>
      </c>
      <c r="T70" s="30">
        <v>124.67492063492065</v>
      </c>
    </row>
    <row r="71" spans="1:20" x14ac:dyDescent="0.35">
      <c r="A71" s="128"/>
      <c r="B71" s="45" t="s">
        <v>15</v>
      </c>
      <c r="C71" s="49">
        <v>94.965873786407755</v>
      </c>
      <c r="D71" s="9">
        <v>94.426382978723382</v>
      </c>
      <c r="E71" s="9">
        <v>91.516264367816049</v>
      </c>
      <c r="F71" s="10">
        <v>125.69327586206896</v>
      </c>
      <c r="H71" s="128"/>
      <c r="I71" s="36" t="s">
        <v>15</v>
      </c>
      <c r="J71" s="52">
        <v>94.947476190476181</v>
      </c>
      <c r="K71" s="15">
        <v>94.480104166666649</v>
      </c>
      <c r="L71" s="15">
        <v>91.729482758620691</v>
      </c>
      <c r="M71" s="22">
        <v>125.83675438596489</v>
      </c>
      <c r="O71" s="128"/>
      <c r="P71" s="38" t="s">
        <v>15</v>
      </c>
      <c r="Q71" s="58">
        <v>95.934770642201798</v>
      </c>
      <c r="R71" s="19">
        <v>95.577628865979321</v>
      </c>
      <c r="S71" s="19">
        <v>92.206931818181857</v>
      </c>
      <c r="T71" s="31">
        <v>124.34687500000004</v>
      </c>
    </row>
    <row r="72" spans="1:20" x14ac:dyDescent="0.35">
      <c r="A72" s="128"/>
      <c r="B72" s="45" t="s">
        <v>16</v>
      </c>
      <c r="C72" s="49">
        <v>94.016826923076877</v>
      </c>
      <c r="D72" s="9">
        <v>92.856578947368405</v>
      </c>
      <c r="E72" s="9">
        <v>96.894534883720951</v>
      </c>
      <c r="F72" s="10">
        <v>124.82550000000001</v>
      </c>
      <c r="H72" s="128"/>
      <c r="I72" s="36" t="s">
        <v>16</v>
      </c>
      <c r="J72" s="52">
        <v>93.959716981132004</v>
      </c>
      <c r="K72" s="15">
        <v>92.863556701030888</v>
      </c>
      <c r="L72" s="15">
        <v>96.851235294117657</v>
      </c>
      <c r="M72" s="22">
        <v>125.12686440677967</v>
      </c>
      <c r="O72" s="128"/>
      <c r="P72" s="38" t="s">
        <v>16</v>
      </c>
      <c r="Q72" s="58">
        <v>94.88763636363629</v>
      </c>
      <c r="R72" s="19">
        <v>93.853877551020361</v>
      </c>
      <c r="S72" s="19">
        <v>97.110659340659367</v>
      </c>
      <c r="T72" s="31">
        <v>123.44651515151514</v>
      </c>
    </row>
    <row r="73" spans="1:20" x14ac:dyDescent="0.35">
      <c r="A73" s="128"/>
      <c r="B73" s="45" t="s">
        <v>13</v>
      </c>
      <c r="C73" s="49">
        <v>95.189999999999941</v>
      </c>
      <c r="D73" s="9">
        <v>93.244042553191491</v>
      </c>
      <c r="E73" s="9">
        <v>96.983089887640475</v>
      </c>
      <c r="F73" s="10">
        <v>125.85327586206898</v>
      </c>
      <c r="H73" s="128"/>
      <c r="I73" s="36" t="s">
        <v>13</v>
      </c>
      <c r="J73" s="52">
        <v>95.151857142857068</v>
      </c>
      <c r="K73" s="15">
        <v>93.258473684210486</v>
      </c>
      <c r="L73" s="15">
        <v>97.100340909090903</v>
      </c>
      <c r="M73" s="22">
        <v>125.8536206896552</v>
      </c>
      <c r="O73" s="128"/>
      <c r="P73" s="38" t="s">
        <v>13</v>
      </c>
      <c r="Q73" s="58">
        <v>95.978240740740702</v>
      </c>
      <c r="R73" s="19">
        <v>94.288333333333298</v>
      </c>
      <c r="S73" s="19">
        <v>97.295744680851072</v>
      </c>
      <c r="T73" s="31">
        <v>124.0835384615385</v>
      </c>
    </row>
    <row r="74" spans="1:20" x14ac:dyDescent="0.35">
      <c r="A74" s="128"/>
      <c r="B74" s="45" t="s">
        <v>17</v>
      </c>
      <c r="C74" s="49">
        <v>94.361730769230718</v>
      </c>
      <c r="D74" s="9">
        <v>92.766489361702071</v>
      </c>
      <c r="E74" s="9">
        <v>88.977043010752723</v>
      </c>
      <c r="F74" s="10">
        <v>125.49183333333332</v>
      </c>
      <c r="H74" s="128"/>
      <c r="I74" s="36" t="s">
        <v>17</v>
      </c>
      <c r="J74" s="52">
        <v>94.367264150943342</v>
      </c>
      <c r="K74" s="15">
        <v>92.795624999999973</v>
      </c>
      <c r="L74" s="15">
        <v>89.186827956989305</v>
      </c>
      <c r="M74" s="22">
        <v>125.73059322033896</v>
      </c>
      <c r="O74" s="128"/>
      <c r="P74" s="38" t="s">
        <v>17</v>
      </c>
      <c r="Q74" s="58">
        <v>95.243119266055004</v>
      </c>
      <c r="R74" s="19">
        <v>93.86193877551014</v>
      </c>
      <c r="S74" s="19">
        <v>89.457187500000018</v>
      </c>
      <c r="T74" s="31">
        <v>124.14818181818183</v>
      </c>
    </row>
    <row r="75" spans="1:20" x14ac:dyDescent="0.35">
      <c r="A75" s="128"/>
      <c r="B75" s="45" t="s">
        <v>18</v>
      </c>
      <c r="C75" s="49">
        <v>92.597330097087323</v>
      </c>
      <c r="D75" s="9">
        <v>91.020157894736826</v>
      </c>
      <c r="E75" s="9">
        <v>87.445919540229866</v>
      </c>
      <c r="F75" s="10">
        <v>124.06139344262297</v>
      </c>
      <c r="H75" s="128"/>
      <c r="I75" s="36" t="s">
        <v>18</v>
      </c>
      <c r="J75" s="52">
        <v>92.627952380952337</v>
      </c>
      <c r="K75" s="15">
        <v>91.068195876288655</v>
      </c>
      <c r="L75" s="15">
        <v>87.52209302325582</v>
      </c>
      <c r="M75" s="22">
        <v>124.06352459016392</v>
      </c>
      <c r="O75" s="128"/>
      <c r="P75" s="38" t="s">
        <v>18</v>
      </c>
      <c r="Q75" s="58">
        <v>93.674678899082537</v>
      </c>
      <c r="R75" s="19">
        <v>92.270408163265287</v>
      </c>
      <c r="S75" s="19">
        <v>87.624999999999972</v>
      </c>
      <c r="T75" s="31">
        <v>124.1395522</v>
      </c>
    </row>
    <row r="76" spans="1:20" x14ac:dyDescent="0.35">
      <c r="A76" s="128"/>
      <c r="B76" s="45" t="s">
        <v>19</v>
      </c>
      <c r="C76" s="49">
        <v>92.057285714285626</v>
      </c>
      <c r="D76" s="9">
        <v>91.575842105263121</v>
      </c>
      <c r="E76" s="9">
        <v>87.432362637362672</v>
      </c>
      <c r="F76" s="10">
        <v>124.02866666666668</v>
      </c>
      <c r="H76" s="128"/>
      <c r="I76" s="36" t="s">
        <v>19</v>
      </c>
      <c r="J76" s="52">
        <v>92.076869158878409</v>
      </c>
      <c r="K76" s="15">
        <v>91.569329896907192</v>
      </c>
      <c r="L76" s="15">
        <v>87.594886363636419</v>
      </c>
      <c r="M76" s="22">
        <v>124.03166666666667</v>
      </c>
      <c r="O76" s="128"/>
      <c r="P76" s="38" t="s">
        <v>19</v>
      </c>
      <c r="Q76" s="58">
        <v>93.151339285714158</v>
      </c>
      <c r="R76" s="19">
        <v>92.845876288659753</v>
      </c>
      <c r="S76" s="19">
        <v>87.361195652173947</v>
      </c>
      <c r="T76" s="31">
        <v>124.09530303030306</v>
      </c>
    </row>
    <row r="77" spans="1:20" x14ac:dyDescent="0.35">
      <c r="A77" s="128"/>
      <c r="B77" s="45" t="s">
        <v>20</v>
      </c>
      <c r="C77" s="49">
        <v>92.224038461538385</v>
      </c>
      <c r="D77" s="9">
        <v>91.395510204081631</v>
      </c>
      <c r="E77" s="9">
        <v>95.056666666666729</v>
      </c>
      <c r="F77" s="10">
        <v>122.3626271186441</v>
      </c>
      <c r="H77" s="128"/>
      <c r="I77" s="36" t="s">
        <v>20</v>
      </c>
      <c r="J77" s="52">
        <v>92.246886792452784</v>
      </c>
      <c r="K77" s="15">
        <v>91.430399999999992</v>
      </c>
      <c r="L77" s="15">
        <v>94.654277108433789</v>
      </c>
      <c r="M77" s="22">
        <v>122.71327586206897</v>
      </c>
      <c r="O77" s="128"/>
      <c r="P77" s="38" t="s">
        <v>20</v>
      </c>
      <c r="Q77" s="58">
        <v>93.35541284403665</v>
      </c>
      <c r="R77" s="19">
        <v>92.703267326732643</v>
      </c>
      <c r="S77" s="19">
        <v>95.250117647058872</v>
      </c>
      <c r="T77" s="31">
        <v>122.90796875000004</v>
      </c>
    </row>
    <row r="78" spans="1:20" x14ac:dyDescent="0.35">
      <c r="A78" s="128"/>
      <c r="B78" s="45" t="s">
        <v>21</v>
      </c>
      <c r="C78" s="49">
        <v>93.795190476190413</v>
      </c>
      <c r="D78" s="9">
        <v>92.471262626262558</v>
      </c>
      <c r="E78" s="9">
        <v>99.071629213483192</v>
      </c>
      <c r="F78" s="10">
        <v>122.43647540983609</v>
      </c>
      <c r="H78" s="128"/>
      <c r="I78" s="36" t="s">
        <v>21</v>
      </c>
      <c r="J78" s="52">
        <v>93.783317757009286</v>
      </c>
      <c r="K78" s="15">
        <v>92.490841584158375</v>
      </c>
      <c r="L78" s="15">
        <v>99.182977528089964</v>
      </c>
      <c r="M78" s="22">
        <v>122.44221311475411</v>
      </c>
      <c r="O78" s="128"/>
      <c r="P78" s="38" t="s">
        <v>21</v>
      </c>
      <c r="Q78" s="58">
        <v>94.642272727272655</v>
      </c>
      <c r="R78" s="19">
        <v>93.048333333333289</v>
      </c>
      <c r="S78" s="19">
        <v>100.52591397849464</v>
      </c>
      <c r="T78" s="31">
        <v>122.57134328358211</v>
      </c>
    </row>
    <row r="79" spans="1:20" x14ac:dyDescent="0.35">
      <c r="A79" s="128"/>
      <c r="B79" s="45" t="s">
        <v>22</v>
      </c>
      <c r="C79" s="49">
        <v>96.285190476190436</v>
      </c>
      <c r="D79" s="9">
        <v>94.247323232323197</v>
      </c>
      <c r="E79" s="9">
        <v>96.406744186046495</v>
      </c>
      <c r="F79" s="10">
        <v>124.4831666666667</v>
      </c>
      <c r="H79" s="128"/>
      <c r="I79" s="36" t="s">
        <v>22</v>
      </c>
      <c r="J79" s="52">
        <v>96.241542056074707</v>
      </c>
      <c r="K79" s="15">
        <v>94.244999999999948</v>
      </c>
      <c r="L79" s="15">
        <v>96.686162790697637</v>
      </c>
      <c r="M79" s="22">
        <v>124.48466666666673</v>
      </c>
      <c r="O79" s="128"/>
      <c r="P79" s="38" t="s">
        <v>22</v>
      </c>
      <c r="Q79" s="58">
        <v>97.224285714285656</v>
      </c>
      <c r="R79" s="19">
        <v>94.82466019417474</v>
      </c>
      <c r="S79" s="19">
        <v>97.635555555555555</v>
      </c>
      <c r="T79" s="31">
        <v>124.36606060606064</v>
      </c>
    </row>
    <row r="80" spans="1:20" x14ac:dyDescent="0.35">
      <c r="A80" s="128"/>
      <c r="B80" s="45" t="s">
        <v>23</v>
      </c>
      <c r="C80" s="49">
        <v>94.973380952380893</v>
      </c>
      <c r="D80" s="9">
        <v>93.610959595959571</v>
      </c>
      <c r="E80" s="9">
        <v>90.403048780487836</v>
      </c>
      <c r="F80" s="10">
        <v>123.22833333333332</v>
      </c>
      <c r="H80" s="128"/>
      <c r="I80" s="36" t="s">
        <v>23</v>
      </c>
      <c r="J80" s="52">
        <v>94.96742990654198</v>
      </c>
      <c r="K80" s="15">
        <v>93.62638613861381</v>
      </c>
      <c r="L80" s="15">
        <v>90.805963855421766</v>
      </c>
      <c r="M80" s="22">
        <v>123.4540476190476</v>
      </c>
      <c r="O80" s="128"/>
      <c r="P80" s="38" t="s">
        <v>23</v>
      </c>
      <c r="Q80" s="58">
        <v>95.817545454545396</v>
      </c>
      <c r="R80" s="19">
        <v>94.074607843137215</v>
      </c>
      <c r="S80" s="19">
        <v>91.340116279069775</v>
      </c>
      <c r="T80" s="31">
        <v>123.40073529411765</v>
      </c>
    </row>
    <row r="81" spans="1:20" x14ac:dyDescent="0.35">
      <c r="A81" s="128"/>
      <c r="B81" s="46" t="s">
        <v>24</v>
      </c>
      <c r="C81" s="49">
        <v>92.889259259259205</v>
      </c>
      <c r="D81" s="9">
        <v>91.644901960784296</v>
      </c>
      <c r="E81" s="9">
        <v>87.724195402298875</v>
      </c>
      <c r="F81" s="10">
        <v>122.68531746031744</v>
      </c>
      <c r="H81" s="128"/>
      <c r="I81" s="37" t="s">
        <v>24</v>
      </c>
      <c r="J81" s="52">
        <v>92.90290909090902</v>
      </c>
      <c r="K81" s="15">
        <v>91.685865384615369</v>
      </c>
      <c r="L81" s="15">
        <v>87.654886363636351</v>
      </c>
      <c r="M81" s="22">
        <v>122.71046874999999</v>
      </c>
      <c r="O81" s="128"/>
      <c r="P81" s="38" t="s">
        <v>24</v>
      </c>
      <c r="Q81" s="58">
        <v>93.865840707964509</v>
      </c>
      <c r="R81" s="19">
        <v>92.17809523809521</v>
      </c>
      <c r="S81" s="19">
        <v>87.990106382978681</v>
      </c>
      <c r="T81" s="31">
        <v>122.75537313432835</v>
      </c>
    </row>
    <row r="82" spans="1:20" x14ac:dyDescent="0.35">
      <c r="A82" s="128">
        <v>2014</v>
      </c>
      <c r="B82" s="44" t="s">
        <v>14</v>
      </c>
      <c r="C82" s="102">
        <f>'Lgh 2 000 kWh'!C82-'Energiskatter gammal'!$G$9</f>
        <v>90.1975925925925</v>
      </c>
      <c r="D82" s="81">
        <f>'Lgh 2 000 kWh'!D82-'Energiskatter gammal'!$G$9</f>
        <v>91.362352941176425</v>
      </c>
      <c r="E82" s="81">
        <f>'Lgh 2 000 kWh'!E82-'Energiskatter gammal'!$G$9</f>
        <v>87.240930232558128</v>
      </c>
      <c r="F82" s="82">
        <f>'Lgh 2 000 kWh'!F82-'Energiskatter gammal'!$G$9</f>
        <v>121.12859374999999</v>
      </c>
      <c r="H82" s="128">
        <v>2014</v>
      </c>
      <c r="I82" s="35" t="s">
        <v>14</v>
      </c>
      <c r="J82" s="103">
        <f>'Lgh 2 000 kWh'!J82-'Energiskatter gammal'!$G$9</f>
        <v>90.28509345794383</v>
      </c>
      <c r="K82" s="79">
        <f>'Lgh 2 000 kWh'!K82-'Energiskatter gammal'!$G$9</f>
        <v>91.504514563106738</v>
      </c>
      <c r="L82" s="79">
        <f>'Lgh 2 000 kWh'!L82-'Energiskatter gammal'!$G$9</f>
        <v>87.228333333333353</v>
      </c>
      <c r="M82" s="80">
        <f>'Lgh 2 000 kWh'!M82-'Energiskatter gammal'!$G$9</f>
        <v>121.16884615384612</v>
      </c>
      <c r="O82" s="128">
        <v>2014</v>
      </c>
      <c r="P82" s="40" t="s">
        <v>14</v>
      </c>
      <c r="Q82" s="104">
        <f>'Lgh 2 000 kWh'!Q82-'Energiskatter gammal'!$G$9</f>
        <v>91.181956521739011</v>
      </c>
      <c r="R82" s="77">
        <f>'Lgh 2 000 kWh'!R82-'Energiskatter gammal'!$G$9</f>
        <v>91.966981132075432</v>
      </c>
      <c r="S82" s="77">
        <f>'Lgh 2 000 kWh'!S82-'Energiskatter gammal'!$G$9</f>
        <v>87.747553191489345</v>
      </c>
      <c r="T82" s="78">
        <f>'Lgh 2 000 kWh'!T82-'Energiskatter gammal'!$G$9</f>
        <v>121.27789855072461</v>
      </c>
    </row>
    <row r="83" spans="1:20" x14ac:dyDescent="0.35">
      <c r="A83" s="128"/>
      <c r="B83" s="45" t="s">
        <v>15</v>
      </c>
      <c r="C83" s="84">
        <f>'Lgh 2 000 kWh'!C83-'Energiskatter gammal'!$G$9</f>
        <v>89.171981132075416</v>
      </c>
      <c r="D83" s="83">
        <f>'Lgh 2 000 kWh'!D83-'Energiskatter gammal'!$G$9</f>
        <v>89.786599999999964</v>
      </c>
      <c r="E83" s="83">
        <f>'Lgh 2 000 kWh'!E83-'Energiskatter gammal'!$G$9</f>
        <v>84.037000000000006</v>
      </c>
      <c r="F83" s="85">
        <f>'Lgh 2 000 kWh'!F83-'Energiskatter gammal'!$G$9</f>
        <v>116.98150000000001</v>
      </c>
      <c r="H83" s="128"/>
      <c r="I83" s="36" t="s">
        <v>15</v>
      </c>
      <c r="J83" s="87">
        <f>'Lgh 2 000 kWh'!J83-'Energiskatter gammal'!$G$9</f>
        <v>89.393113207547117</v>
      </c>
      <c r="K83" s="86">
        <f>'Lgh 2 000 kWh'!K83-'Energiskatter gammal'!$G$9</f>
        <v>90.060999999999964</v>
      </c>
      <c r="L83" s="86">
        <f>'Lgh 2 000 kWh'!L83-'Energiskatter gammal'!$G$9</f>
        <v>84.067235294117651</v>
      </c>
      <c r="M83" s="88">
        <f>'Lgh 2 000 kWh'!M83-'Energiskatter gammal'!$G$9</f>
        <v>115.02259999999998</v>
      </c>
      <c r="O83" s="128"/>
      <c r="P83" s="41" t="s">
        <v>15</v>
      </c>
      <c r="Q83" s="90">
        <f>'Lgh 2 000 kWh'!Q83-'Energiskatter gammal'!$G$9</f>
        <v>90.158684210526246</v>
      </c>
      <c r="R83" s="89">
        <f>'Lgh 2 000 kWh'!R83-'Energiskatter gammal'!$G$9</f>
        <v>90.327149532710223</v>
      </c>
      <c r="S83" s="89">
        <f>'Lgh 2 000 kWh'!S83-'Energiskatter gammal'!$G$9</f>
        <v>83.792234042553218</v>
      </c>
      <c r="T83" s="91">
        <f>'Lgh 2 000 kWh'!T83-'Energiskatter gammal'!$G$9</f>
        <v>117.29177419354838</v>
      </c>
    </row>
    <row r="84" spans="1:20" x14ac:dyDescent="0.35">
      <c r="A84" s="128"/>
      <c r="B84" s="45" t="s">
        <v>16</v>
      </c>
      <c r="C84" s="84">
        <f>'Lgh 2 000 kWh'!C84-'Energiskatter gammal'!$G$9</f>
        <v>87.233301886792404</v>
      </c>
      <c r="D84" s="83">
        <f>'Lgh 2 000 kWh'!D84-'Energiskatter gammal'!$G$9</f>
        <v>87.879899999999964</v>
      </c>
      <c r="E84" s="83">
        <f>'Lgh 2 000 kWh'!E84-'Energiskatter gammal'!$G$9</f>
        <v>80.462865168539381</v>
      </c>
      <c r="F84" s="85">
        <f>'Lgh 2 000 kWh'!F84-'Energiskatter gammal'!$G$9</f>
        <v>112.37285714285716</v>
      </c>
      <c r="H84" s="128"/>
      <c r="I84" s="36" t="s">
        <v>16</v>
      </c>
      <c r="J84" s="87">
        <f>'Lgh 2 000 kWh'!J84-'Energiskatter gammal'!$G$9</f>
        <v>87.418207547169771</v>
      </c>
      <c r="K84" s="86">
        <f>'Lgh 2 000 kWh'!K84-'Energiskatter gammal'!$G$9</f>
        <v>88.554999999999978</v>
      </c>
      <c r="L84" s="86">
        <f>'Lgh 2 000 kWh'!L84-'Energiskatter gammal'!$G$9</f>
        <v>80.343651685393226</v>
      </c>
      <c r="M84" s="88">
        <f>'Lgh 2 000 kWh'!M84-'Energiskatter gammal'!$G$9</f>
        <v>110.65763157894736</v>
      </c>
      <c r="O84" s="128"/>
      <c r="P84" s="41" t="s">
        <v>16</v>
      </c>
      <c r="Q84" s="90">
        <f>'Lgh 2 000 kWh'!Q84-'Energiskatter gammal'!$G$9</f>
        <v>88.154385964912223</v>
      </c>
      <c r="R84" s="89">
        <f>'Lgh 2 000 kWh'!R84-'Energiskatter gammal'!$G$9</f>
        <v>88.921261682242914</v>
      </c>
      <c r="S84" s="89">
        <f>'Lgh 2 000 kWh'!S84-'Energiskatter gammal'!$G$9</f>
        <v>80.158505154639158</v>
      </c>
      <c r="T84" s="91">
        <f>'Lgh 2 000 kWh'!T84-'Energiskatter gammal'!$G$9</f>
        <v>116.1893548387097</v>
      </c>
    </row>
    <row r="85" spans="1:20" x14ac:dyDescent="0.35">
      <c r="A85" s="128"/>
      <c r="B85" s="45" t="s">
        <v>13</v>
      </c>
      <c r="C85" s="84">
        <f>'Lgh 2 000 kWh'!C85-'Energiskatter gammal'!$G$9</f>
        <v>86.838714285714232</v>
      </c>
      <c r="D85" s="83">
        <f>'Lgh 2 000 kWh'!D85-'Energiskatter gammal'!$G$9</f>
        <v>87.661099999999976</v>
      </c>
      <c r="E85" s="83">
        <f>'Lgh 2 000 kWh'!E85-'Energiskatter gammal'!$G$9</f>
        <v>81.704638554216871</v>
      </c>
      <c r="F85" s="85">
        <f>'Lgh 2 000 kWh'!F85-'Energiskatter gammal'!$G$9</f>
        <v>109.931</v>
      </c>
      <c r="H85" s="128"/>
      <c r="I85" s="36" t="s">
        <v>13</v>
      </c>
      <c r="J85" s="87">
        <f>'Lgh 2 000 kWh'!J85-'Energiskatter gammal'!$G$9</f>
        <v>87.001095238095161</v>
      </c>
      <c r="K85" s="86">
        <f>'Lgh 2 000 kWh'!K85-'Energiskatter gammal'!$G$9</f>
        <v>88.301999999999964</v>
      </c>
      <c r="L85" s="86">
        <f>'Lgh 2 000 kWh'!L85-'Energiskatter gammal'!$G$9</f>
        <v>81.597857142857094</v>
      </c>
      <c r="M85" s="88">
        <f>'Lgh 2 000 kWh'!M85-'Energiskatter gammal'!$G$9</f>
        <v>110.65763157894736</v>
      </c>
      <c r="O85" s="128"/>
      <c r="P85" s="41" t="s">
        <v>13</v>
      </c>
      <c r="Q85" s="90">
        <f>'Lgh 2 000 kWh'!Q85-'Energiskatter gammal'!$G$9</f>
        <v>87.701517857142761</v>
      </c>
      <c r="R85" s="89">
        <f>'Lgh 2 000 kWh'!R85-'Energiskatter gammal'!$G$9</f>
        <v>88.685280373831702</v>
      </c>
      <c r="S85" s="89">
        <f>'Lgh 2 000 kWh'!S85-'Energiskatter gammal'!$G$9</f>
        <v>81.415777777777777</v>
      </c>
      <c r="T85" s="91">
        <f>'Lgh 2 000 kWh'!T85-'Energiskatter gammal'!$G$9</f>
        <v>115.62642857142856</v>
      </c>
    </row>
    <row r="86" spans="1:20" x14ac:dyDescent="0.35">
      <c r="A86" s="128"/>
      <c r="B86" s="45" t="s">
        <v>17</v>
      </c>
      <c r="C86" s="84">
        <f>'Lgh 2 000 kWh'!C86-'Energiskatter gammal'!$G$9</f>
        <v>88.601481481481443</v>
      </c>
      <c r="D86" s="83">
        <f>'Lgh 2 000 kWh'!D86-'Energiskatter gammal'!$G$9</f>
        <v>89.091699029126147</v>
      </c>
      <c r="E86" s="83">
        <f>'Lgh 2 000 kWh'!E86-'Energiskatter gammal'!$G$9</f>
        <v>89.879939759036148</v>
      </c>
      <c r="F86" s="85">
        <f>'Lgh 2 000 kWh'!F86-'Energiskatter gammal'!$G$9</f>
        <v>111.84318181818183</v>
      </c>
      <c r="H86" s="128"/>
      <c r="I86" s="36" t="s">
        <v>17</v>
      </c>
      <c r="J86" s="87">
        <f>'Lgh 2 000 kWh'!J86-'Energiskatter gammal'!$G$9</f>
        <v>88.763148148148119</v>
      </c>
      <c r="K86" s="86">
        <f>'Lgh 2 000 kWh'!K86-'Energiskatter gammal'!$G$9</f>
        <v>89.239854368932001</v>
      </c>
      <c r="L86" s="86">
        <f>'Lgh 2 000 kWh'!L86-'Energiskatter gammal'!$G$9</f>
        <v>90.007619047619045</v>
      </c>
      <c r="M86" s="88">
        <f>'Lgh 2 000 kWh'!M86-'Energiskatter gammal'!$G$9</f>
        <v>109.55666666666664</v>
      </c>
      <c r="O86" s="128"/>
      <c r="P86" s="41" t="s">
        <v>17</v>
      </c>
      <c r="Q86" s="90">
        <f>'Lgh 2 000 kWh'!Q86-'Energiskatter gammal'!$G$9</f>
        <v>89.248534482758544</v>
      </c>
      <c r="R86" s="89">
        <f>'Lgh 2 000 kWh'!R86-'Energiskatter gammal'!$G$9</f>
        <v>89.912727272727238</v>
      </c>
      <c r="S86" s="89">
        <f>'Lgh 2 000 kWh'!S86-'Energiskatter gammal'!$G$9</f>
        <v>89.766086956521761</v>
      </c>
      <c r="T86" s="91">
        <f>'Lgh 2 000 kWh'!T86-'Energiskatter gammal'!$G$9</f>
        <v>117.52860655737703</v>
      </c>
    </row>
    <row r="87" spans="1:20" x14ac:dyDescent="0.35">
      <c r="A87" s="128"/>
      <c r="B87" s="45" t="s">
        <v>18</v>
      </c>
      <c r="C87" s="84">
        <f>'Lgh 2 000 kWh'!C87-'Energiskatter gammal'!$G$9</f>
        <v>89.073285714285632</v>
      </c>
      <c r="D87" s="83">
        <f>'Lgh 2 000 kWh'!D87-'Energiskatter gammal'!$G$9</f>
        <v>89.542857142857116</v>
      </c>
      <c r="E87" s="83">
        <f>'Lgh 2 000 kWh'!E87-'Energiskatter gammal'!$G$9</f>
        <v>86.309588235294171</v>
      </c>
      <c r="F87" s="85">
        <f>'Lgh 2 000 kWh'!F87-'Energiskatter gammal'!$G$9</f>
        <v>113.09944444444444</v>
      </c>
      <c r="H87" s="128"/>
      <c r="I87" s="36" t="s">
        <v>18</v>
      </c>
      <c r="J87" s="87">
        <f>'Lgh 2 000 kWh'!J87-'Energiskatter gammal'!$G$9</f>
        <v>89.266142857142839</v>
      </c>
      <c r="K87" s="86">
        <f>'Lgh 2 000 kWh'!K87-'Energiskatter gammal'!$G$9</f>
        <v>89.678877551020392</v>
      </c>
      <c r="L87" s="86">
        <f>'Lgh 2 000 kWh'!L87-'Energiskatter gammal'!$G$9</f>
        <v>86.536294117647046</v>
      </c>
      <c r="M87" s="88">
        <f>'Lgh 2 000 kWh'!M87-'Energiskatter gammal'!$G$9</f>
        <v>107.76558823529412</v>
      </c>
      <c r="O87" s="128"/>
      <c r="P87" s="41" t="s">
        <v>18</v>
      </c>
      <c r="Q87" s="90">
        <f>'Lgh 2 000 kWh'!Q87-'Energiskatter gammal'!$G$9</f>
        <v>89.824115044247733</v>
      </c>
      <c r="R87" s="89">
        <f>'Lgh 2 000 kWh'!R87-'Energiskatter gammal'!$G$9</f>
        <v>90.28879629629624</v>
      </c>
      <c r="S87" s="89">
        <f>'Lgh 2 000 kWh'!S87-'Energiskatter gammal'!$G$9</f>
        <v>86.783681318681289</v>
      </c>
      <c r="T87" s="91">
        <f>'Lgh 2 000 kWh'!T87-'Energiskatter gammal'!$G$9</f>
        <v>118.12093220338983</v>
      </c>
    </row>
    <row r="88" spans="1:20" x14ac:dyDescent="0.35">
      <c r="A88" s="128"/>
      <c r="B88" s="45" t="s">
        <v>19</v>
      </c>
      <c r="C88" s="84">
        <f>'Lgh 2 000 kWh'!C88-'Energiskatter gammal'!$G$9</f>
        <v>90.30833333333328</v>
      </c>
      <c r="D88" s="83">
        <f>'Lgh 2 000 kWh'!D88-'Energiskatter gammal'!$G$9</f>
        <v>90.634387755102026</v>
      </c>
      <c r="E88" s="83">
        <f>'Lgh 2 000 kWh'!E88-'Energiskatter gammal'!$G$9</f>
        <v>84.408793103448261</v>
      </c>
      <c r="F88" s="85">
        <f>'Lgh 2 000 kWh'!F88-'Energiskatter gammal'!$G$9</f>
        <v>109.70681818181819</v>
      </c>
      <c r="H88" s="128"/>
      <c r="I88" s="36" t="s">
        <v>19</v>
      </c>
      <c r="J88" s="87">
        <f>'Lgh 2 000 kWh'!J88-'Energiskatter gammal'!$G$9</f>
        <v>90.418142857142868</v>
      </c>
      <c r="K88" s="86">
        <f>'Lgh 2 000 kWh'!K88-'Energiskatter gammal'!$G$9</f>
        <v>90.750510204081607</v>
      </c>
      <c r="L88" s="86">
        <f>'Lgh 2 000 kWh'!L88-'Energiskatter gammal'!$G$9</f>
        <v>84.3282584269663</v>
      </c>
      <c r="M88" s="88">
        <f>'Lgh 2 000 kWh'!M88-'Energiskatter gammal'!$G$9</f>
        <v>108.16911764705883</v>
      </c>
      <c r="O88" s="128"/>
      <c r="P88" s="41" t="s">
        <v>19</v>
      </c>
      <c r="Q88" s="90">
        <f>'Lgh 2 000 kWh'!Q88-'Energiskatter gammal'!$G$9</f>
        <v>91.188947368421026</v>
      </c>
      <c r="R88" s="89">
        <f>'Lgh 2 000 kWh'!R88-'Energiskatter gammal'!$G$9</f>
        <v>91.25619266055044</v>
      </c>
      <c r="S88" s="89">
        <f>'Lgh 2 000 kWh'!S88-'Energiskatter gammal'!$G$9</f>
        <v>84.149166666666687</v>
      </c>
      <c r="T88" s="91">
        <f>'Lgh 2 000 kWh'!T88-'Energiskatter gammal'!$G$9</f>
        <v>115.98564516129034</v>
      </c>
    </row>
    <row r="89" spans="1:20" x14ac:dyDescent="0.35">
      <c r="A89" s="128"/>
      <c r="B89" s="45" t="s">
        <v>20</v>
      </c>
      <c r="C89" s="84">
        <f>'Lgh 2 000 kWh'!C89-'Energiskatter gammal'!$G$9</f>
        <v>96.60157142857139</v>
      </c>
      <c r="D89" s="83">
        <f>'Lgh 2 000 kWh'!D89-'Energiskatter gammal'!$G$9</f>
        <v>91.320099999999982</v>
      </c>
      <c r="E89" s="83">
        <f>'Lgh 2 000 kWh'!E89-'Energiskatter gammal'!$G$9</f>
        <v>89.400185185185123</v>
      </c>
      <c r="F89" s="85">
        <f>'Lgh 2 000 kWh'!F89-'Energiskatter gammal'!$G$9</f>
        <v>113.58772727272725</v>
      </c>
      <c r="H89" s="128"/>
      <c r="I89" s="36" t="s">
        <v>20</v>
      </c>
      <c r="J89" s="87">
        <f>'Lgh 2 000 kWh'!J89-'Energiskatter gammal'!$G$9</f>
        <v>96.677285714285645</v>
      </c>
      <c r="K89" s="86">
        <f>'Lgh 2 000 kWh'!K89-'Energiskatter gammal'!$G$9</f>
        <v>91.403600000000012</v>
      </c>
      <c r="L89" s="86">
        <f>'Lgh 2 000 kWh'!L89-'Energiskatter gammal'!$G$9</f>
        <v>89.333780487804916</v>
      </c>
      <c r="M89" s="88">
        <f>'Lgh 2 000 kWh'!M89-'Energiskatter gammal'!$G$9</f>
        <v>107.86289473684211</v>
      </c>
      <c r="O89" s="128"/>
      <c r="P89" s="41" t="s">
        <v>20</v>
      </c>
      <c r="Q89" s="90">
        <f>'Lgh 2 000 kWh'!Q89-'Energiskatter gammal'!$G$9</f>
        <v>97.067155172413749</v>
      </c>
      <c r="R89" s="89">
        <f>'Lgh 2 000 kWh'!R89-'Energiskatter gammal'!$G$9</f>
        <v>91.905090090089971</v>
      </c>
      <c r="S89" s="89">
        <f>'Lgh 2 000 kWh'!S89-'Energiskatter gammal'!$G$9</f>
        <v>89.436250000000015</v>
      </c>
      <c r="T89" s="91">
        <f>'Lgh 2 000 kWh'!T89-'Energiskatter gammal'!$G$9</f>
        <v>116.32564516129034</v>
      </c>
    </row>
    <row r="90" spans="1:20" x14ac:dyDescent="0.35">
      <c r="A90" s="128"/>
      <c r="B90" s="45" t="s">
        <v>21</v>
      </c>
      <c r="C90" s="84">
        <f>'Lgh 2 000 kWh'!C90-'Energiskatter gammal'!$G$9</f>
        <v>92.063543689320355</v>
      </c>
      <c r="D90" s="83">
        <f>'Lgh 2 000 kWh'!D90-'Energiskatter gammal'!$G$9</f>
        <v>91.826010101010027</v>
      </c>
      <c r="E90" s="83">
        <f>'Lgh 2 000 kWh'!E90-'Energiskatter gammal'!$G$9</f>
        <v>91.833586956521742</v>
      </c>
      <c r="F90" s="85">
        <f>'Lgh 2 000 kWh'!F90-'Energiskatter gammal'!$G$9</f>
        <v>111.60863636363638</v>
      </c>
      <c r="H90" s="128"/>
      <c r="I90" s="36" t="s">
        <v>21</v>
      </c>
      <c r="J90" s="87">
        <f>'Lgh 2 000 kWh'!J90-'Energiskatter gammal'!$G$9</f>
        <v>92.108495145631068</v>
      </c>
      <c r="K90" s="86">
        <f>'Lgh 2 000 kWh'!K90-'Energiskatter gammal'!$G$9</f>
        <v>91.920252525252479</v>
      </c>
      <c r="L90" s="86">
        <f>'Lgh 2 000 kWh'!L90-'Energiskatter gammal'!$G$9</f>
        <v>91.343279569892459</v>
      </c>
      <c r="M90" s="88">
        <f>'Lgh 2 000 kWh'!M90-'Energiskatter gammal'!$G$9</f>
        <v>109.11868421052633</v>
      </c>
      <c r="O90" s="128"/>
      <c r="P90" s="41" t="s">
        <v>21</v>
      </c>
      <c r="Q90" s="90">
        <f>'Lgh 2 000 kWh'!Q90-'Energiskatter gammal'!$G$9</f>
        <v>92.872610619468944</v>
      </c>
      <c r="R90" s="89">
        <f>'Lgh 2 000 kWh'!R90-'Energiskatter gammal'!$G$9</f>
        <v>92.342247706421944</v>
      </c>
      <c r="S90" s="89">
        <f>'Lgh 2 000 kWh'!S90-'Energiskatter gammal'!$G$9</f>
        <v>91.232000000000014</v>
      </c>
      <c r="T90" s="91">
        <f>'Lgh 2 000 kWh'!T90-'Energiskatter gammal'!$G$9</f>
        <v>118.03896551724139</v>
      </c>
    </row>
    <row r="91" spans="1:20" x14ac:dyDescent="0.35">
      <c r="A91" s="128"/>
      <c r="B91" s="45" t="s">
        <v>22</v>
      </c>
      <c r="C91" s="84">
        <f>'Lgh 2 000 kWh'!C91-'Energiskatter gammal'!$G$9</f>
        <v>91.467285714285666</v>
      </c>
      <c r="D91" s="83">
        <f>'Lgh 2 000 kWh'!D91-'Energiskatter gammal'!$G$9</f>
        <v>91.324999999999974</v>
      </c>
      <c r="E91" s="83">
        <f>'Lgh 2 000 kWh'!E91-'Energiskatter gammal'!$G$9</f>
        <v>86.003064516129029</v>
      </c>
      <c r="F91" s="85">
        <f>'Lgh 2 000 kWh'!F91-'Energiskatter gammal'!$G$9</f>
        <v>113.17136363636365</v>
      </c>
      <c r="H91" s="128"/>
      <c r="I91" s="36" t="s">
        <v>22</v>
      </c>
      <c r="J91" s="87">
        <f>'Lgh 2 000 kWh'!J91-'Energiskatter gammal'!$G$9</f>
        <v>91.556047619047604</v>
      </c>
      <c r="K91" s="86">
        <f>'Lgh 2 000 kWh'!K91-'Energiskatter gammal'!$G$9</f>
        <v>91.422029702970278</v>
      </c>
      <c r="L91" s="86">
        <f>'Lgh 2 000 kWh'!L91-'Energiskatter gammal'!$G$9</f>
        <v>86.093924731182781</v>
      </c>
      <c r="M91" s="88">
        <f>'Lgh 2 000 kWh'!M91-'Energiskatter gammal'!$G$9</f>
        <v>111.53611111111111</v>
      </c>
      <c r="O91" s="128"/>
      <c r="P91" s="41" t="s">
        <v>22</v>
      </c>
      <c r="Q91" s="90">
        <f>'Lgh 2 000 kWh'!Q91-'Energiskatter gammal'!$G$9</f>
        <v>92.194652173913028</v>
      </c>
      <c r="R91" s="89">
        <f>'Lgh 2 000 kWh'!R91-'Energiskatter gammal'!$G$9</f>
        <v>91.810855855855777</v>
      </c>
      <c r="S91" s="89">
        <f>'Lgh 2 000 kWh'!S91-'Energiskatter gammal'!$G$9</f>
        <v>85.691734693877592</v>
      </c>
      <c r="T91" s="91">
        <f>'Lgh 2 000 kWh'!T91-'Energiskatter gammal'!$G$9</f>
        <v>116.69225806451615</v>
      </c>
    </row>
    <row r="92" spans="1:20" x14ac:dyDescent="0.35">
      <c r="A92" s="128"/>
      <c r="B92" s="45" t="s">
        <v>23</v>
      </c>
      <c r="C92" s="84">
        <f>'Lgh 2 000 kWh'!C92-'Energiskatter gammal'!$G$9</f>
        <v>90.255288461538413</v>
      </c>
      <c r="D92" s="83">
        <f>'Lgh 2 000 kWh'!D92-'Energiskatter gammal'!$G$9</f>
        <v>91.068627450980344</v>
      </c>
      <c r="E92" s="83">
        <f>'Lgh 2 000 kWh'!E92-'Energiskatter gammal'!$G$9</f>
        <v>84.945000000000007</v>
      </c>
      <c r="F92" s="85">
        <f>'Lgh 2 000 kWh'!F92-'Energiskatter gammal'!$G$9</f>
        <v>112.744</v>
      </c>
      <c r="H92" s="128"/>
      <c r="I92" s="36" t="s">
        <v>23</v>
      </c>
      <c r="J92" s="87">
        <f>'Lgh 2 000 kWh'!J92-'Energiskatter gammal'!$G$9</f>
        <v>90.370769230769227</v>
      </c>
      <c r="K92" s="86">
        <f>'Lgh 2 000 kWh'!K92-'Energiskatter gammal'!$G$9</f>
        <v>91.174803921568554</v>
      </c>
      <c r="L92" s="86">
        <f>'Lgh 2 000 kWh'!L92-'Energiskatter gammal'!$G$9</f>
        <v>85.177359550561818</v>
      </c>
      <c r="M92" s="88">
        <f>'Lgh 2 000 kWh'!M92-'Energiskatter gammal'!$G$9</f>
        <v>112.13277777777779</v>
      </c>
      <c r="O92" s="128"/>
      <c r="P92" s="41" t="s">
        <v>23</v>
      </c>
      <c r="Q92" s="90">
        <f>'Lgh 2 000 kWh'!Q92-'Energiskatter gammal'!$G$9</f>
        <v>90.894646017699031</v>
      </c>
      <c r="R92" s="89">
        <f>'Lgh 2 000 kWh'!R92-'Energiskatter gammal'!$G$9</f>
        <v>91.576700000000002</v>
      </c>
      <c r="S92" s="89">
        <f>'Lgh 2 000 kWh'!S92-'Energiskatter gammal'!$G$9</f>
        <v>85.532849462365576</v>
      </c>
      <c r="T92" s="91">
        <f>'Lgh 2 000 kWh'!T92-'Energiskatter gammal'!$G$9</f>
        <v>115.75849206349207</v>
      </c>
    </row>
    <row r="93" spans="1:20" x14ac:dyDescent="0.35">
      <c r="A93" s="128"/>
      <c r="B93" s="46" t="s">
        <v>24</v>
      </c>
      <c r="C93" s="105">
        <f>'Lgh 2 000 kWh'!C93-'Energiskatter gammal'!$G$9</f>
        <v>91.109313725490139</v>
      </c>
      <c r="D93" s="95">
        <f>'Lgh 2 000 kWh'!D93-'Energiskatter gammal'!$G$9</f>
        <v>91.768299999999968</v>
      </c>
      <c r="E93" s="95">
        <f>'Lgh 2 000 kWh'!E93-'Energiskatter gammal'!$G$9</f>
        <v>86.904680851063858</v>
      </c>
      <c r="F93" s="96">
        <f>'Lgh 2 000 kWh'!F93-'Energiskatter gammal'!$G$9</f>
        <v>112.855</v>
      </c>
      <c r="H93" s="128"/>
      <c r="I93" s="37" t="s">
        <v>24</v>
      </c>
      <c r="J93" s="106">
        <f>'Lgh 2 000 kWh'!J93-'Energiskatter gammal'!$G$9</f>
        <v>91.193431372549014</v>
      </c>
      <c r="K93" s="97">
        <f>'Lgh 2 000 kWh'!K93-'Energiskatter gammal'!$G$9</f>
        <v>91.866199999999992</v>
      </c>
      <c r="L93" s="97">
        <f>'Lgh 2 000 kWh'!L93-'Energiskatter gammal'!$G$9</f>
        <v>87.014368421052623</v>
      </c>
      <c r="M93" s="98">
        <f>'Lgh 2 000 kWh'!M93-'Energiskatter gammal'!$G$9</f>
        <v>111.30625000000002</v>
      </c>
      <c r="O93" s="128"/>
      <c r="P93" s="42" t="s">
        <v>24</v>
      </c>
      <c r="Q93" s="107">
        <f>'Lgh 2 000 kWh'!Q93-'Energiskatter gammal'!$G$9</f>
        <v>91.849324324324314</v>
      </c>
      <c r="R93" s="92">
        <f>'Lgh 2 000 kWh'!R93-'Energiskatter gammal'!$G$9</f>
        <v>92.236481481481434</v>
      </c>
      <c r="S93" s="92">
        <f>'Lgh 2 000 kWh'!S93-'Energiskatter gammal'!$G$9</f>
        <v>87.496111111111091</v>
      </c>
      <c r="T93" s="93">
        <f>'Lgh 2 000 kWh'!T93-'Energiskatter gammal'!$G$9</f>
        <v>116.37686440677965</v>
      </c>
    </row>
    <row r="94" spans="1:20" x14ac:dyDescent="0.35">
      <c r="A94" s="128">
        <v>2015</v>
      </c>
      <c r="B94" s="44" t="s">
        <v>14</v>
      </c>
      <c r="C94" s="84">
        <f>'Lgh 2 000 kWh'!C94-'Energiskatter gammal'!$G$10</f>
        <v>89.084563106796054</v>
      </c>
      <c r="D94" s="83">
        <f>'Lgh 2 000 kWh'!D94-'Energiskatter gammal'!$G$10</f>
        <v>90.0839</v>
      </c>
      <c r="E94" s="83">
        <f>'Lgh 2 000 kWh'!E94-'Energiskatter gammal'!$G$10</f>
        <v>84.60440476190476</v>
      </c>
      <c r="F94" s="82">
        <f>'Lgh 2 000 kWh'!F94-'Energiskatter gammal'!$G$10</f>
        <v>111.67454545454547</v>
      </c>
      <c r="H94" s="128">
        <v>2015</v>
      </c>
      <c r="I94" s="60" t="s">
        <v>14</v>
      </c>
      <c r="J94" s="86">
        <f>'Lgh 2 000 kWh'!J94-'Energiskatter gammal'!$G$10</f>
        <v>89.178921568627402</v>
      </c>
      <c r="K94" s="86">
        <f>'Lgh 2 000 kWh'!K94-'Energiskatter gammal'!$G$10</f>
        <v>90.184599999999975</v>
      </c>
      <c r="L94" s="86">
        <f>'Lgh 2 000 kWh'!L94-'Energiskatter gammal'!$G$10</f>
        <v>84.685057471264386</v>
      </c>
      <c r="M94" s="88">
        <f>'Lgh 2 000 kWh'!M94-'Energiskatter gammal'!$G$10</f>
        <v>112.86777777777777</v>
      </c>
      <c r="O94" s="128">
        <v>2015</v>
      </c>
      <c r="P94" s="54" t="s">
        <v>14</v>
      </c>
      <c r="Q94" s="89">
        <f>'Lgh 2 000 kWh'!Q94-'Energiskatter gammal'!$G$10</f>
        <v>89.844999999999885</v>
      </c>
      <c r="R94" s="89">
        <f>'Lgh 2 000 kWh'!R94-'Energiskatter gammal'!$G$10</f>
        <v>90.538971962616756</v>
      </c>
      <c r="S94" s="89">
        <f>'Lgh 2 000 kWh'!S94-'Energiskatter gammal'!$G$10</f>
        <v>84.929777777777744</v>
      </c>
      <c r="T94" s="91">
        <f>'Lgh 2 000 kWh'!T94-'Energiskatter gammal'!$G$10</f>
        <v>116.27440677966104</v>
      </c>
    </row>
    <row r="95" spans="1:20" x14ac:dyDescent="0.35">
      <c r="A95" s="128"/>
      <c r="B95" s="64" t="s">
        <v>15</v>
      </c>
      <c r="C95" s="84">
        <f>'Lgh 2 000 kWh'!C95-'Energiskatter gammal'!$G$10</f>
        <v>87.71</v>
      </c>
      <c r="D95" s="83">
        <f>'Lgh 2 000 kWh'!D95-'Energiskatter gammal'!$G$10</f>
        <v>88.843199999999996</v>
      </c>
      <c r="E95" s="83">
        <f>'Lgh 2 000 kWh'!E95-'Energiskatter gammal'!$G$10</f>
        <v>84.202921348314604</v>
      </c>
      <c r="F95" s="85">
        <f>'Lgh 2 000 kWh'!F95-'Energiskatter gammal'!$G$10</f>
        <v>112.97000000000003</v>
      </c>
      <c r="H95" s="128"/>
      <c r="I95" s="61" t="s">
        <v>15</v>
      </c>
      <c r="J95" s="86">
        <f>'Lgh 2 000 kWh'!J95-'Energiskatter gammal'!$G$10</f>
        <v>87.812941176470574</v>
      </c>
      <c r="K95" s="86">
        <f>'Lgh 2 000 kWh'!K95-'Energiskatter gammal'!$G$10</f>
        <v>88.923500000000018</v>
      </c>
      <c r="L95" s="86">
        <f>'Lgh 2 000 kWh'!L95-'Energiskatter gammal'!$G$10</f>
        <v>84.184888888888878</v>
      </c>
      <c r="M95" s="88">
        <f>'Lgh 2 000 kWh'!M95-'Energiskatter gammal'!$G$10</f>
        <v>111.41176470588235</v>
      </c>
      <c r="O95" s="128"/>
      <c r="P95" s="55" t="s">
        <v>15</v>
      </c>
      <c r="Q95" s="89">
        <f>'Lgh 2 000 kWh'!Q95-'Energiskatter gammal'!$G$10</f>
        <v>88.453243243243179</v>
      </c>
      <c r="R95" s="89">
        <f>'Lgh 2 000 kWh'!R95-'Energiskatter gammal'!$G$10</f>
        <v>89.3472222222222</v>
      </c>
      <c r="S95" s="89">
        <f>'Lgh 2 000 kWh'!S95-'Energiskatter gammal'!$G$10</f>
        <v>85.027187500000025</v>
      </c>
      <c r="T95" s="91">
        <f>'Lgh 2 000 kWh'!T95-'Energiskatter gammal'!$G$10</f>
        <v>114.97</v>
      </c>
    </row>
    <row r="96" spans="1:20" x14ac:dyDescent="0.35">
      <c r="A96" s="128"/>
      <c r="B96" s="64" t="s">
        <v>16</v>
      </c>
      <c r="C96" s="84">
        <f>'Lgh 2 000 kWh'!C96-'Energiskatter gammal'!$G$10</f>
        <v>89.277281553398012</v>
      </c>
      <c r="D96" s="83">
        <f>'Lgh 2 000 kWh'!D96-'Energiskatter gammal'!$G$10</f>
        <v>87.693200000000033</v>
      </c>
      <c r="E96" s="83">
        <f>'Lgh 2 000 kWh'!E96-'Energiskatter gammal'!$G$10</f>
        <v>78.838505747126433</v>
      </c>
      <c r="F96" s="85">
        <f>'Lgh 2 000 kWh'!F96-'Energiskatter gammal'!$G$10</f>
        <v>105.94125</v>
      </c>
      <c r="H96" s="128"/>
      <c r="I96" s="61" t="s">
        <v>16</v>
      </c>
      <c r="J96" s="86">
        <f>'Lgh 2 000 kWh'!J96-'Energiskatter gammal'!$G$10</f>
        <v>89.404313725490155</v>
      </c>
      <c r="K96" s="86">
        <f>'Lgh 2 000 kWh'!K96-'Energiskatter gammal'!$G$10</f>
        <v>90.599600000000009</v>
      </c>
      <c r="L96" s="86">
        <f>'Lgh 2 000 kWh'!L96-'Energiskatter gammal'!$G$10</f>
        <v>78.790454545454523</v>
      </c>
      <c r="M96" s="88">
        <f>'Lgh 2 000 kWh'!M96-'Energiskatter gammal'!$G$10</f>
        <v>108.60599999999999</v>
      </c>
      <c r="O96" s="128"/>
      <c r="P96" s="55" t="s">
        <v>16</v>
      </c>
      <c r="Q96" s="89">
        <f>'Lgh 2 000 kWh'!Q96-'Energiskatter gammal'!$G$10</f>
        <v>89.761785714285637</v>
      </c>
      <c r="R96" s="89">
        <f>'Lgh 2 000 kWh'!R96-'Energiskatter gammal'!$G$10</f>
        <v>88.180833333333268</v>
      </c>
      <c r="S96" s="89">
        <f>'Lgh 2 000 kWh'!S96-'Energiskatter gammal'!$G$10</f>
        <v>79.248191489361702</v>
      </c>
      <c r="T96" s="91">
        <f>'Lgh 2 000 kWh'!T96-'Energiskatter gammal'!$G$10</f>
        <v>114.5864406779661</v>
      </c>
    </row>
    <row r="97" spans="1:20" x14ac:dyDescent="0.35">
      <c r="A97" s="128"/>
      <c r="B97" s="64" t="s">
        <v>13</v>
      </c>
      <c r="C97" s="84">
        <f>'Lgh 2 000 kWh'!C97-'Energiskatter gammal'!$G$10</f>
        <v>86.272884615384584</v>
      </c>
      <c r="D97" s="83">
        <f>'Lgh 2 000 kWh'!D97-'Energiskatter gammal'!$G$10</f>
        <v>86.77801980198015</v>
      </c>
      <c r="E97" s="83">
        <f>'Lgh 2 000 kWh'!E97-'Energiskatter gammal'!$G$10</f>
        <v>78.874069767441853</v>
      </c>
      <c r="F97" s="85">
        <f>'Lgh 2 000 kWh'!F97-'Energiskatter gammal'!$G$10</f>
        <v>108.66166666666668</v>
      </c>
      <c r="H97" s="128"/>
      <c r="I97" s="61" t="s">
        <v>13</v>
      </c>
      <c r="J97" s="86">
        <f>'Lgh 2 000 kWh'!J97-'Energiskatter gammal'!$G$10</f>
        <v>86.371372549019611</v>
      </c>
      <c r="K97" s="86">
        <f>'Lgh 2 000 kWh'!K97-'Energiskatter gammal'!$G$10</f>
        <v>86.960594059405949</v>
      </c>
      <c r="L97" s="86">
        <f>'Lgh 2 000 kWh'!L97-'Energiskatter gammal'!$G$10</f>
        <v>78.816279069767461</v>
      </c>
      <c r="M97" s="88">
        <f>'Lgh 2 000 kWh'!M97-'Energiskatter gammal'!$G$10</f>
        <v>110.42090909090911</v>
      </c>
      <c r="O97" s="128"/>
      <c r="P97" s="55" t="s">
        <v>13</v>
      </c>
      <c r="Q97" s="89">
        <f>'Lgh 2 000 kWh'!Q97-'Energiskatter gammal'!$G$10</f>
        <v>86.888230088495504</v>
      </c>
      <c r="R97" s="89">
        <f>'Lgh 2 000 kWh'!R97-'Energiskatter gammal'!$G$10</f>
        <v>87.424220183486213</v>
      </c>
      <c r="S97" s="89">
        <f>'Lgh 2 000 kWh'!S97-'Energiskatter gammal'!$G$10</f>
        <v>79.007956989247305</v>
      </c>
      <c r="T97" s="91">
        <f>'Lgh 2 000 kWh'!T97-'Energiskatter gammal'!$G$10</f>
        <v>112.84310344827585</v>
      </c>
    </row>
    <row r="98" spans="1:20" x14ac:dyDescent="0.35">
      <c r="A98" s="128"/>
      <c r="B98" s="64" t="s">
        <v>17</v>
      </c>
      <c r="C98" s="84">
        <f>'Lgh 2 000 kWh'!C98-'Energiskatter gammal'!$G$10</f>
        <v>85.100388349514546</v>
      </c>
      <c r="D98" s="83">
        <f>'Lgh 2 000 kWh'!D98-'Energiskatter gammal'!$G$10</f>
        <v>86.24244897959187</v>
      </c>
      <c r="E98" s="83">
        <f>'Lgh 2 000 kWh'!E98-'Energiskatter gammal'!$G$10</f>
        <v>75.678131868131842</v>
      </c>
      <c r="F98" s="85">
        <f>'Lgh 2 000 kWh'!F98-'Energiskatter gammal'!$G$10</f>
        <v>108.69166666666666</v>
      </c>
      <c r="H98" s="128"/>
      <c r="I98" s="61" t="s">
        <v>17</v>
      </c>
      <c r="J98" s="86">
        <f>'Lgh 2 000 kWh'!J98-'Energiskatter gammal'!$G$10</f>
        <v>85.215148514851478</v>
      </c>
      <c r="K98" s="86">
        <f>'Lgh 2 000 kWh'!K98-'Energiskatter gammal'!$G$10</f>
        <v>86.483265306122476</v>
      </c>
      <c r="L98" s="86">
        <f>'Lgh 2 000 kWh'!L98-'Energiskatter gammal'!$G$10</f>
        <v>75.554999999999993</v>
      </c>
      <c r="M98" s="88">
        <f>'Lgh 2 000 kWh'!M98-'Energiskatter gammal'!$G$10</f>
        <v>109.60416666666664</v>
      </c>
      <c r="O98" s="128"/>
      <c r="P98" s="55" t="s">
        <v>17</v>
      </c>
      <c r="Q98" s="89">
        <f>'Lgh 2 000 kWh'!Q98-'Energiskatter gammal'!$G$10</f>
        <v>85.725803571428514</v>
      </c>
      <c r="R98" s="89">
        <f>'Lgh 2 000 kWh'!R98-'Energiskatter gammal'!$G$10</f>
        <v>87.053703703703647</v>
      </c>
      <c r="S98" s="89">
        <f>'Lgh 2 000 kWh'!S98-'Energiskatter gammal'!$G$10</f>
        <v>75.745157894736877</v>
      </c>
      <c r="T98" s="91">
        <f>'Lgh 2 000 kWh'!T98-'Energiskatter gammal'!$G$10</f>
        <v>113.47315789473681</v>
      </c>
    </row>
    <row r="99" spans="1:20" x14ac:dyDescent="0.35">
      <c r="A99" s="128"/>
      <c r="B99" s="64" t="s">
        <v>18</v>
      </c>
      <c r="C99" s="84">
        <f>'Lgh 2 000 kWh'!C99-'Energiskatter gammal'!$G$10</f>
        <v>83.374019607843167</v>
      </c>
      <c r="D99" s="83">
        <f>'Lgh 2 000 kWh'!D99-'Energiskatter gammal'!$G$10</f>
        <v>85.753711340206166</v>
      </c>
      <c r="E99" s="83">
        <f>'Lgh 2 000 kWh'!E99-'Energiskatter gammal'!$G$10</f>
        <v>68.438532110091771</v>
      </c>
      <c r="F99" s="85">
        <f>'Lgh 2 000 kWh'!F99-'Energiskatter gammal'!$G$10</f>
        <v>103.92</v>
      </c>
      <c r="H99" s="128"/>
      <c r="I99" s="61" t="s">
        <v>18</v>
      </c>
      <c r="J99" s="86">
        <f>'Lgh 2 000 kWh'!J99-'Energiskatter gammal'!$G$10</f>
        <v>83.524899999999974</v>
      </c>
      <c r="K99" s="86">
        <f>'Lgh 2 000 kWh'!K99-'Energiskatter gammal'!$G$10</f>
        <v>85.902164948453574</v>
      </c>
      <c r="L99" s="86">
        <f>'Lgh 2 000 kWh'!L99-'Energiskatter gammal'!$G$10</f>
        <v>68.384000000000015</v>
      </c>
      <c r="M99" s="88">
        <f>'Lgh 2 000 kWh'!M99-'Energiskatter gammal'!$G$10</f>
        <v>108.47416666666668</v>
      </c>
      <c r="O99" s="128"/>
      <c r="P99" s="55" t="s">
        <v>18</v>
      </c>
      <c r="Q99" s="89">
        <f>'Lgh 2 000 kWh'!Q99-'Energiskatter gammal'!$G$10</f>
        <v>84.11459459459455</v>
      </c>
      <c r="R99" s="89">
        <f>'Lgh 2 000 kWh'!R99-'Energiskatter gammal'!$G$10</f>
        <v>86.586915887850424</v>
      </c>
      <c r="S99" s="89">
        <f>'Lgh 2 000 kWh'!S99-'Energiskatter gammal'!$G$10</f>
        <v>68.972909090909084</v>
      </c>
      <c r="T99" s="91">
        <f>'Lgh 2 000 kWh'!T99-'Energiskatter gammal'!$G$10</f>
        <v>112.44067796610167</v>
      </c>
    </row>
    <row r="100" spans="1:20" x14ac:dyDescent="0.35">
      <c r="A100" s="128"/>
      <c r="B100" s="64" t="s">
        <v>19</v>
      </c>
      <c r="C100" s="84">
        <f>'Lgh 2 000 kWh'!C100-'Energiskatter gammal'!$G$10</f>
        <v>83.342752293577931</v>
      </c>
      <c r="D100" s="83">
        <f>'Lgh 2 000 kWh'!D100-'Energiskatter gammal'!$G$10</f>
        <v>85.743545454545441</v>
      </c>
      <c r="E100" s="83">
        <f>'Lgh 2 000 kWh'!E100-'Energiskatter gammal'!$G$10</f>
        <v>60.809203539823031</v>
      </c>
      <c r="F100" s="85">
        <f>'Lgh 2 000 kWh'!F100-'Energiskatter gammal'!$G$10</f>
        <v>98.285714285714292</v>
      </c>
      <c r="H100" s="128"/>
      <c r="I100" s="61" t="s">
        <v>19</v>
      </c>
      <c r="J100" s="86">
        <f>'Lgh 2 000 kWh'!J100-'Energiskatter gammal'!$G$10</f>
        <v>83.544579439252317</v>
      </c>
      <c r="K100" s="86">
        <f>'Lgh 2 000 kWh'!K100-'Energiskatter gammal'!$G$10</f>
        <v>85.847196261682186</v>
      </c>
      <c r="L100" s="86">
        <f>'Lgh 2 000 kWh'!L100-'Energiskatter gammal'!$G$10</f>
        <v>60.641315789473694</v>
      </c>
      <c r="M100" s="88">
        <f>'Lgh 2 000 kWh'!M100-'Energiskatter gammal'!$G$10</f>
        <v>105.42333333333335</v>
      </c>
      <c r="O100" s="128"/>
      <c r="P100" s="55" t="s">
        <v>19</v>
      </c>
      <c r="Q100" s="89">
        <f>'Lgh 2 000 kWh'!Q100-'Energiskatter gammal'!$G$10</f>
        <v>84.025378151260426</v>
      </c>
      <c r="R100" s="89">
        <f>'Lgh 2 000 kWh'!R100-'Energiskatter gammal'!$G$10</f>
        <v>86.490695652173883</v>
      </c>
      <c r="S100" s="89">
        <f>'Lgh 2 000 kWh'!S100-'Energiskatter gammal'!$G$10</f>
        <v>61.173999999999992</v>
      </c>
      <c r="T100" s="91">
        <f>'Lgh 2 000 kWh'!T100-'Energiskatter gammal'!$G$10</f>
        <v>110.17380952380952</v>
      </c>
    </row>
    <row r="101" spans="1:20" x14ac:dyDescent="0.35">
      <c r="A101" s="128"/>
      <c r="B101" s="64" t="s">
        <v>20</v>
      </c>
      <c r="C101" s="84">
        <f>'Lgh 2 000 kWh'!C101-'Energiskatter gammal'!$G$10</f>
        <v>82.369652173912982</v>
      </c>
      <c r="D101" s="83">
        <f>'Lgh 2 000 kWh'!D101-'Energiskatter gammal'!$G$10</f>
        <v>85.590517241379274</v>
      </c>
      <c r="E101" s="83">
        <f>'Lgh 2 000 kWh'!E101-'Energiskatter gammal'!$G$10</f>
        <v>68.367982456140396</v>
      </c>
      <c r="F101" s="85">
        <f>'Lgh 2 000 kWh'!F101-'Energiskatter gammal'!$G$10</f>
        <v>99.323333333333323</v>
      </c>
      <c r="H101" s="128"/>
      <c r="I101" s="61" t="s">
        <v>20</v>
      </c>
      <c r="J101" s="86">
        <f>'Lgh 2 000 kWh'!J101-'Energiskatter gammal'!$G$10</f>
        <v>83.198245614035045</v>
      </c>
      <c r="K101" s="86">
        <f>'Lgh 2 000 kWh'!K101-'Energiskatter gammal'!$G$10</f>
        <v>85.712035398230071</v>
      </c>
      <c r="L101" s="86">
        <f>'Lgh 2 000 kWh'!L101-'Energiskatter gammal'!$G$10</f>
        <v>68.497652173913039</v>
      </c>
      <c r="M101" s="88">
        <f>'Lgh 2 000 kWh'!M101-'Energiskatter gammal'!$G$10</f>
        <v>102.10583333333334</v>
      </c>
      <c r="O101" s="128"/>
      <c r="P101" s="55" t="s">
        <v>20</v>
      </c>
      <c r="Q101" s="89">
        <f>'Lgh 2 000 kWh'!Q101-'Energiskatter gammal'!$G$10</f>
        <v>83.877439999999964</v>
      </c>
      <c r="R101" s="89">
        <f>'Lgh 2 000 kWh'!R101-'Energiskatter gammal'!$G$10</f>
        <v>86.578999999999908</v>
      </c>
      <c r="S101" s="89">
        <f>'Lgh 2 000 kWh'!S101-'Energiskatter gammal'!$G$10</f>
        <v>70.88194915254239</v>
      </c>
      <c r="T101" s="91">
        <f>'Lgh 2 000 kWh'!T101-'Energiskatter gammal'!$G$10</f>
        <v>107.32983333333331</v>
      </c>
    </row>
    <row r="102" spans="1:20" x14ac:dyDescent="0.35">
      <c r="A102" s="128"/>
      <c r="B102" s="64" t="s">
        <v>21</v>
      </c>
      <c r="C102" s="84">
        <f>'Lgh 2 000 kWh'!C102-'Energiskatter gammal'!$G$10</f>
        <v>81.477777777777717</v>
      </c>
      <c r="D102" s="83">
        <f>'Lgh 2 000 kWh'!D102-'Energiskatter gammal'!$G$10</f>
        <v>83.897154471544695</v>
      </c>
      <c r="E102" s="83">
        <f>'Lgh 2 000 kWh'!E102-'Energiskatter gammal'!$G$10</f>
        <v>75.01879310344826</v>
      </c>
      <c r="F102" s="85">
        <f>'Lgh 2 000 kWh'!F102-'Energiskatter gammal'!$G$10</f>
        <v>107.59200000000001</v>
      </c>
      <c r="H102" s="128"/>
      <c r="I102" s="61" t="s">
        <v>21</v>
      </c>
      <c r="J102" s="86">
        <f>'Lgh 2 000 kWh'!J102-'Energiskatter gammal'!$G$10</f>
        <v>82.324999999999918</v>
      </c>
      <c r="K102" s="86">
        <f>'Lgh 2 000 kWh'!K102-'Energiskatter gammal'!$G$10</f>
        <v>83.968620689655097</v>
      </c>
      <c r="L102" s="86">
        <f>'Lgh 2 000 kWh'!L102-'Energiskatter gammal'!$G$10</f>
        <v>75.088290598290627</v>
      </c>
      <c r="M102" s="88">
        <f>'Lgh 2 000 kWh'!M102-'Energiskatter gammal'!$G$10</f>
        <v>102.2616666666667</v>
      </c>
      <c r="O102" s="128"/>
      <c r="P102" s="55" t="s">
        <v>21</v>
      </c>
      <c r="Q102" s="89">
        <f>'Lgh 2 000 kWh'!Q102-'Energiskatter gammal'!$G$10</f>
        <v>83.032325581395256</v>
      </c>
      <c r="R102" s="89">
        <f>'Lgh 2 000 kWh'!R102-'Energiskatter gammal'!$G$10</f>
        <v>85.040396825396755</v>
      </c>
      <c r="S102" s="89">
        <f>'Lgh 2 000 kWh'!S102-'Energiskatter gammal'!$G$10</f>
        <v>75.611721311475378</v>
      </c>
      <c r="T102" s="91">
        <f>'Lgh 2 000 kWh'!T102-'Energiskatter gammal'!$G$10</f>
        <v>109.85999999999997</v>
      </c>
    </row>
    <row r="103" spans="1:20" x14ac:dyDescent="0.35">
      <c r="A103" s="128"/>
      <c r="B103" s="64" t="s">
        <v>22</v>
      </c>
      <c r="C103" s="84">
        <f>'Lgh 2 000 kWh'!C103-'Energiskatter gammal'!$G$10</f>
        <v>82.036410256410221</v>
      </c>
      <c r="D103" s="83">
        <f>'Lgh 2 000 kWh'!D103-'Energiskatter gammal'!$G$10</f>
        <v>82.889674796747855</v>
      </c>
      <c r="E103" s="83">
        <f>'Lgh 2 000 kWh'!E103-'Energiskatter gammal'!$G$10</f>
        <v>78.194000000000017</v>
      </c>
      <c r="F103" s="85">
        <f>'Lgh 2 000 kWh'!F103-'Energiskatter gammal'!$G$10</f>
        <v>101.30571428571429</v>
      </c>
      <c r="H103" s="128"/>
      <c r="I103" s="61" t="s">
        <v>22</v>
      </c>
      <c r="J103" s="86">
        <f>'Lgh 2 000 kWh'!J103-'Energiskatter gammal'!$G$10</f>
        <v>82.183898305084725</v>
      </c>
      <c r="K103" s="86">
        <f>'Lgh 2 000 kWh'!K103-'Energiskatter gammal'!$G$10</f>
        <v>82.964655172413771</v>
      </c>
      <c r="L103" s="86">
        <f>'Lgh 2 000 kWh'!L103-'Energiskatter gammal'!$G$10</f>
        <v>78.213214285714315</v>
      </c>
      <c r="M103" s="88">
        <f>'Lgh 2 000 kWh'!M103-'Energiskatter gammal'!$G$10</f>
        <v>102.20785714285714</v>
      </c>
      <c r="O103" s="128"/>
      <c r="P103" s="55" t="s">
        <v>22</v>
      </c>
      <c r="Q103" s="89">
        <f>'Lgh 2 000 kWh'!Q103-'Energiskatter gammal'!$G$10</f>
        <v>82.881937984496048</v>
      </c>
      <c r="R103" s="89">
        <f>'Lgh 2 000 kWh'!R103-'Energiskatter gammal'!$G$10</f>
        <v>84.083095238095225</v>
      </c>
      <c r="S103" s="89">
        <f>'Lgh 2 000 kWh'!S103-'Energiskatter gammal'!$G$10</f>
        <v>79.990344827586256</v>
      </c>
      <c r="T103" s="91">
        <f>'Lgh 2 000 kWh'!T103-'Energiskatter gammal'!$G$10</f>
        <v>109.55017241379309</v>
      </c>
    </row>
    <row r="104" spans="1:20" x14ac:dyDescent="0.35">
      <c r="A104" s="128"/>
      <c r="B104" s="64" t="s">
        <v>23</v>
      </c>
      <c r="C104" s="84">
        <f>'Lgh 2 000 kWh'!C104-'Energiskatter gammal'!$G$10</f>
        <v>82.147155172413733</v>
      </c>
      <c r="D104" s="83">
        <f>'Lgh 2 000 kWh'!D104-'Energiskatter gammal'!$G$10</f>
        <v>82.767083333333275</v>
      </c>
      <c r="E104" s="83">
        <f>'Lgh 2 000 kWh'!E104-'Energiskatter gammal'!$G$10</f>
        <v>79.979459459459505</v>
      </c>
      <c r="F104" s="85">
        <f>'Lgh 2 000 kWh'!F104-'Energiskatter gammal'!$G$10</f>
        <v>107.41166666666668</v>
      </c>
      <c r="H104" s="128"/>
      <c r="I104" s="61" t="s">
        <v>23</v>
      </c>
      <c r="J104" s="86">
        <f>'Lgh 2 000 kWh'!J104-'Energiskatter gammal'!$G$10</f>
        <v>82.305726495726418</v>
      </c>
      <c r="K104" s="86">
        <f>'Lgh 2 000 kWh'!K104-'Energiskatter gammal'!$G$10</f>
        <v>82.864070796460169</v>
      </c>
      <c r="L104" s="86">
        <f>'Lgh 2 000 kWh'!L104-'Energiskatter gammal'!$G$10</f>
        <v>79.991621621621661</v>
      </c>
      <c r="M104" s="88">
        <f>'Lgh 2 000 kWh'!M104-'Energiskatter gammal'!$G$10</f>
        <v>103.56785714285715</v>
      </c>
      <c r="O104" s="128"/>
      <c r="P104" s="55" t="s">
        <v>23</v>
      </c>
      <c r="Q104" s="89">
        <f>'Lgh 2 000 kWh'!Q104-'Energiskatter gammal'!$G$10</f>
        <v>83.100234374999914</v>
      </c>
      <c r="R104" s="89">
        <f>'Lgh 2 000 kWh'!R104-'Energiskatter gammal'!$G$10</f>
        <v>83.927999999999912</v>
      </c>
      <c r="S104" s="89">
        <f>'Lgh 2 000 kWh'!S104-'Energiskatter gammal'!$G$10</f>
        <v>82.177672413793104</v>
      </c>
      <c r="T104" s="91">
        <f>'Lgh 2 000 kWh'!T104-'Energiskatter gammal'!$G$10</f>
        <v>110.53372881355931</v>
      </c>
    </row>
    <row r="105" spans="1:20" x14ac:dyDescent="0.35">
      <c r="A105" s="128"/>
      <c r="B105" s="65" t="s">
        <v>24</v>
      </c>
      <c r="C105" s="105">
        <f>'Lgh 2 000 kWh'!C105-'Energiskatter gammal'!$G$10</f>
        <v>78.915431034482737</v>
      </c>
      <c r="D105" s="95">
        <f>'Lgh 2 000 kWh'!D105-'Energiskatter gammal'!$G$10</f>
        <v>79.799831932773046</v>
      </c>
      <c r="E105" s="95">
        <f>'Lgh 2 000 kWh'!E105-'Energiskatter gammal'!$G$10</f>
        <v>73.117368421052646</v>
      </c>
      <c r="F105" s="96">
        <f>'Lgh 2 000 kWh'!F105-'Energiskatter gammal'!$G$10</f>
        <v>102.45333333333333</v>
      </c>
      <c r="H105" s="128"/>
      <c r="I105" s="62" t="s">
        <v>24</v>
      </c>
      <c r="J105" s="106">
        <f>'Lgh 2 000 kWh'!J105-'Energiskatter gammal'!$G$10</f>
        <v>79.119145299145273</v>
      </c>
      <c r="K105" s="97">
        <f>'Lgh 2 000 kWh'!K105-'Energiskatter gammal'!$G$10</f>
        <v>80.036964285714234</v>
      </c>
      <c r="L105" s="97">
        <f>'Lgh 2 000 kWh'!L105-'Energiskatter gammal'!$G$10</f>
        <v>73.104687500000026</v>
      </c>
      <c r="M105" s="98">
        <f>'Lgh 2 000 kWh'!M105-'Energiskatter gammal'!$G$10</f>
        <v>103.1723076923077</v>
      </c>
      <c r="O105" s="128"/>
      <c r="P105" s="56" t="s">
        <v>24</v>
      </c>
      <c r="Q105" s="107">
        <f>'Lgh 2 000 kWh'!Q105-'Energiskatter gammal'!$G$10</f>
        <v>80.086111111111023</v>
      </c>
      <c r="R105" s="92">
        <f>'Lgh 2 000 kWh'!R105-'Energiskatter gammal'!$G$10</f>
        <v>81.289274193548337</v>
      </c>
      <c r="S105" s="92">
        <f>'Lgh 2 000 kWh'!S105-'Energiskatter gammal'!$G$10</f>
        <v>74.873333333333306</v>
      </c>
      <c r="T105" s="93">
        <f>'Lgh 2 000 kWh'!T105-'Energiskatter gammal'!$G$10</f>
        <v>110.19068965517241</v>
      </c>
    </row>
    <row r="106" spans="1:20" x14ac:dyDescent="0.35">
      <c r="A106" s="128">
        <v>2016</v>
      </c>
      <c r="B106" s="45" t="s">
        <v>14</v>
      </c>
      <c r="C106" s="84">
        <f>'Lgh 2 000 kWh'!C106-'Energiskatter gammal'!$G$11</f>
        <v>78.567521739130413</v>
      </c>
      <c r="D106" s="83">
        <f>'Lgh 2 000 kWh'!D106-'Energiskatter gammal'!$G$11</f>
        <v>79.738813559321954</v>
      </c>
      <c r="E106" s="83">
        <f>'Lgh 2 000 kWh'!E106-'Energiskatter gammal'!$G$11</f>
        <v>84.646566265060258</v>
      </c>
      <c r="F106" s="85">
        <f>'Lgh 2 000 kWh'!F106-'Energiskatter gammal'!$G$11</f>
        <v>101.9692857142857</v>
      </c>
      <c r="H106" s="128">
        <v>2016</v>
      </c>
      <c r="I106" s="60" t="s">
        <v>14</v>
      </c>
      <c r="J106" s="86">
        <f>'Lgh 2 000 kWh'!J106-'Energiskatter gammal'!$G$11</f>
        <v>78.717155172413754</v>
      </c>
      <c r="K106" s="86">
        <f>'Lgh 2 000 kWh'!K106-'Energiskatter gammal'!$G$11</f>
        <v>79.894819819819787</v>
      </c>
      <c r="L106" s="86">
        <f>'Lgh 2 000 kWh'!L106-'Energiskatter gammal'!$G$11</f>
        <v>84.731046511627937</v>
      </c>
      <c r="M106" s="80">
        <f>'Lgh 2 000 kWh'!M106-'Energiskatter gammal'!$G$11</f>
        <v>102.93423076923077</v>
      </c>
      <c r="O106" s="128">
        <v>2016</v>
      </c>
      <c r="P106" s="54" t="s">
        <v>14</v>
      </c>
      <c r="Q106" s="89">
        <f>'Lgh 2 000 kWh'!Q106-'Energiskatter gammal'!$G$11</f>
        <v>79.712619047618958</v>
      </c>
      <c r="R106" s="89">
        <f>'Lgh 2 000 kWh'!R106-'Energiskatter gammal'!$G$11</f>
        <v>80.997049180327792</v>
      </c>
      <c r="S106" s="89">
        <f>'Lgh 2 000 kWh'!S106-'Energiskatter gammal'!$G$11</f>
        <v>85.008111111111106</v>
      </c>
      <c r="T106" s="78">
        <f>'Lgh 2 000 kWh'!T106-'Energiskatter gammal'!$G$11</f>
        <v>108.55780701754387</v>
      </c>
    </row>
    <row r="107" spans="1:20" x14ac:dyDescent="0.35">
      <c r="A107" s="128"/>
      <c r="B107" s="64" t="s">
        <v>15</v>
      </c>
      <c r="C107" s="84">
        <f>'Lgh 2 000 kWh'!C107-'Energiskatter gammal'!$G$11</f>
        <v>77.405521739130421</v>
      </c>
      <c r="D107" s="83">
        <f>'Lgh 2 000 kWh'!D107-'Energiskatter gammal'!$G$11</f>
        <v>77.523389830508435</v>
      </c>
      <c r="E107" s="83">
        <f>'Lgh 2 000 kWh'!E107-'Energiskatter gammal'!$G$11</f>
        <v>74.094999999999999</v>
      </c>
      <c r="F107" s="85">
        <f>'Lgh 2 000 kWh'!F107-'Energiskatter gammal'!$G$11</f>
        <v>111.01333333333334</v>
      </c>
      <c r="H107" s="128"/>
      <c r="I107" s="61" t="s">
        <v>15</v>
      </c>
      <c r="J107" s="86">
        <f>'Lgh 2 000 kWh'!J107-'Energiskatter gammal'!$G$11</f>
        <v>77.534741379310319</v>
      </c>
      <c r="K107" s="86">
        <f>'Lgh 2 000 kWh'!K107-'Energiskatter gammal'!$G$11</f>
        <v>77.678153153153104</v>
      </c>
      <c r="L107" s="86">
        <f>'Lgh 2 000 kWh'!L107-'Energiskatter gammal'!$G$11</f>
        <v>74.185000000000002</v>
      </c>
      <c r="M107" s="88">
        <f>'Lgh 2 000 kWh'!M107-'Energiskatter gammal'!$G$11</f>
        <v>108.80423076923078</v>
      </c>
      <c r="O107" s="128"/>
      <c r="P107" s="55" t="s">
        <v>15</v>
      </c>
      <c r="Q107" s="89">
        <f>'Lgh 2 000 kWh'!Q107-'Energiskatter gammal'!$G$11</f>
        <v>78.33246031746026</v>
      </c>
      <c r="R107" s="89">
        <f>'Lgh 2 000 kWh'!R107-'Energiskatter gammal'!$G$11</f>
        <v>78.712459016393382</v>
      </c>
      <c r="S107" s="89">
        <f>'Lgh 2 000 kWh'!S107-'Energiskatter gammal'!$G$11</f>
        <v>74.855000000000004</v>
      </c>
      <c r="T107" s="91">
        <f>'Lgh 2 000 kWh'!T107-'Energiskatter gammal'!$G$11</f>
        <v>110.50249999999998</v>
      </c>
    </row>
    <row r="108" spans="1:20" x14ac:dyDescent="0.35">
      <c r="A108" s="128"/>
      <c r="B108" s="64" t="s">
        <v>16</v>
      </c>
      <c r="C108" s="84">
        <f>'Lgh 2 000 kWh'!C108-'Energiskatter gammal'!$G$11</f>
        <v>74.525000000000006</v>
      </c>
      <c r="D108" s="83">
        <f>'Lgh 2 000 kWh'!D108-'Energiskatter gammal'!$G$11</f>
        <v>75.724999999999994</v>
      </c>
      <c r="E108" s="83">
        <f>'Lgh 2 000 kWh'!E108-'Energiskatter gammal'!$G$11</f>
        <v>74.314999999999998</v>
      </c>
      <c r="F108" s="85">
        <f>'Lgh 2 000 kWh'!F108-'Energiskatter gammal'!$G$11</f>
        <v>108.495</v>
      </c>
      <c r="H108" s="128"/>
      <c r="I108" s="61" t="s">
        <v>16</v>
      </c>
      <c r="J108" s="86">
        <f>'Lgh 2 000 kWh'!J108-'Energiskatter gammal'!$G$11</f>
        <v>75.025000000000006</v>
      </c>
      <c r="K108" s="86">
        <f>'Lgh 2 000 kWh'!K108-'Energiskatter gammal'!$G$11</f>
        <v>75.844999999999999</v>
      </c>
      <c r="L108" s="86">
        <f>'Lgh 2 000 kWh'!L108-'Energiskatter gammal'!$G$11</f>
        <v>74.194999999999993</v>
      </c>
      <c r="M108" s="88">
        <f>'Lgh 2 000 kWh'!M108-'Energiskatter gammal'!$G$11</f>
        <v>107.255</v>
      </c>
      <c r="O108" s="128"/>
      <c r="P108" s="55" t="s">
        <v>16</v>
      </c>
      <c r="Q108" s="89">
        <f>'Lgh 2 000 kWh'!Q108-'Energiskatter gammal'!$G$11</f>
        <v>76.234999999999999</v>
      </c>
      <c r="R108" s="89">
        <f>'Lgh 2 000 kWh'!R108-'Energiskatter gammal'!$G$11</f>
        <v>77.045000000000002</v>
      </c>
      <c r="S108" s="89">
        <f>'Lgh 2 000 kWh'!S108-'Energiskatter gammal'!$G$11</f>
        <v>74.375</v>
      </c>
      <c r="T108" s="91">
        <f>'Lgh 2 000 kWh'!T108-'Energiskatter gammal'!$G$11</f>
        <v>108.375</v>
      </c>
    </row>
    <row r="109" spans="1:20" x14ac:dyDescent="0.35">
      <c r="A109" s="128"/>
      <c r="B109" s="64" t="s">
        <v>13</v>
      </c>
      <c r="C109" s="84">
        <f>'Lgh 2 000 kWh'!C109-'Energiskatter gammal'!$G$11</f>
        <v>74.655000000000001</v>
      </c>
      <c r="D109" s="83">
        <f>'Lgh 2 000 kWh'!D109-'Energiskatter gammal'!$G$11</f>
        <v>75.484999999999999</v>
      </c>
      <c r="E109" s="83">
        <f>'Lgh 2 000 kWh'!E109-'Energiskatter gammal'!$G$11</f>
        <v>75.699000000000026</v>
      </c>
      <c r="F109" s="85">
        <f>'Lgh 2 000 kWh'!F109-'Energiskatter gammal'!$G$11</f>
        <v>106.345</v>
      </c>
      <c r="H109" s="128"/>
      <c r="I109" s="61" t="s">
        <v>13</v>
      </c>
      <c r="J109" s="86">
        <f>'Lgh 2 000 kWh'!J109-'Energiskatter gammal'!$G$11</f>
        <v>74.694999999999993</v>
      </c>
      <c r="K109" s="86">
        <f>'Lgh 2 000 kWh'!K109-'Energiskatter gammal'!$G$11</f>
        <v>75.555000000000007</v>
      </c>
      <c r="L109" s="86">
        <f>'Lgh 2 000 kWh'!L109-'Energiskatter gammal'!$G$11</f>
        <v>75.492079207920796</v>
      </c>
      <c r="M109" s="88">
        <f>'Lgh 2 000 kWh'!M109-'Energiskatter gammal'!$G$11</f>
        <v>105.375</v>
      </c>
      <c r="O109" s="128"/>
      <c r="P109" s="55" t="s">
        <v>13</v>
      </c>
      <c r="Q109" s="89">
        <f>'Lgh 2 000 kWh'!Q109-'Energiskatter gammal'!$G$11</f>
        <v>76.194999999999993</v>
      </c>
      <c r="R109" s="89">
        <f>'Lgh 2 000 kWh'!R109-'Energiskatter gammal'!$G$11</f>
        <v>76.944999999999993</v>
      </c>
      <c r="S109" s="89">
        <f>'Lgh 2 000 kWh'!S109-'Energiskatter gammal'!$G$11</f>
        <v>75.736682242990696</v>
      </c>
      <c r="T109" s="91">
        <f>'Lgh 2 000 kWh'!T109-'Energiskatter gammal'!$G$11</f>
        <v>109.285</v>
      </c>
    </row>
    <row r="110" spans="1:20" x14ac:dyDescent="0.35">
      <c r="A110" s="128"/>
      <c r="B110" s="64" t="s">
        <v>17</v>
      </c>
      <c r="C110" s="84">
        <f>'Lgh 2 000 kWh'!C110-'Energiskatter gammal'!$G$11</f>
        <v>76.497987288135604</v>
      </c>
      <c r="D110" s="83">
        <f>'Lgh 2 000 kWh'!D110-'Energiskatter gammal'!$G$11</f>
        <v>77.564379646017699</v>
      </c>
      <c r="E110" s="83">
        <f>'Lgh 2 000 kWh'!E110-'Energiskatter gammal'!$G$11</f>
        <v>78.182352941176461</v>
      </c>
      <c r="F110" s="85">
        <f>'Lgh 2 000 kWh'!F110-'Energiskatter gammal'!$G$11</f>
        <v>105.20625</v>
      </c>
      <c r="H110" s="128"/>
      <c r="I110" s="61" t="s">
        <v>17</v>
      </c>
      <c r="J110" s="86">
        <f>'Lgh 2 000 kWh'!J110-'Energiskatter gammal'!$G$11</f>
        <v>76.606355932203385</v>
      </c>
      <c r="K110" s="86">
        <f>'Lgh 2 000 kWh'!K110-'Energiskatter gammal'!$G$11</f>
        <v>77.668200877193001</v>
      </c>
      <c r="L110" s="86">
        <f>'Lgh 2 000 kWh'!L110-'Energiskatter gammal'!$G$11</f>
        <v>78.061529126213557</v>
      </c>
      <c r="M110" s="88">
        <f>'Lgh 2 000 kWh'!M110-'Energiskatter gammal'!$G$11</f>
        <v>100.85520833333334</v>
      </c>
      <c r="O110" s="128"/>
      <c r="P110" s="55" t="s">
        <v>17</v>
      </c>
      <c r="Q110" s="89">
        <f>'Lgh 2 000 kWh'!Q110-'Energiskatter gammal'!$G$11</f>
        <v>77.924519230769221</v>
      </c>
      <c r="R110" s="89">
        <f>'Lgh 2 000 kWh'!R110-'Energiskatter gammal'!$G$11</f>
        <v>78.993499199999974</v>
      </c>
      <c r="S110" s="89">
        <f>'Lgh 2 000 kWh'!S110-'Energiskatter gammal'!$G$11</f>
        <v>78.159259259259287</v>
      </c>
      <c r="T110" s="91">
        <f>'Lgh 2 000 kWh'!T110-'Energiskatter gammal'!$G$11</f>
        <v>109.91068548387096</v>
      </c>
    </row>
    <row r="111" spans="1:20" x14ac:dyDescent="0.35">
      <c r="A111" s="128"/>
      <c r="B111" s="64" t="s">
        <v>18</v>
      </c>
      <c r="C111" s="84">
        <f>'Lgh 2 000 kWh'!C111-'Energiskatter gammal'!$G$11</f>
        <v>81.17108050847456</v>
      </c>
      <c r="D111" s="83">
        <f>'Lgh 2 000 kWh'!D111-'Energiskatter gammal'!$G$11</f>
        <v>81.302213274336268</v>
      </c>
      <c r="E111" s="83">
        <f>'Lgh 2 000 kWh'!E111-'Energiskatter gammal'!$G$11</f>
        <v>91.207692307692298</v>
      </c>
      <c r="F111" s="85">
        <f>'Lgh 2 000 kWh'!F111-'Energiskatter gammal'!$G$11</f>
        <v>101.425</v>
      </c>
      <c r="H111" s="128"/>
      <c r="I111" s="61" t="s">
        <v>18</v>
      </c>
      <c r="J111" s="86">
        <f>'Lgh 2 000 kWh'!J111-'Energiskatter gammal'!$G$11</f>
        <v>81.313559322033882</v>
      </c>
      <c r="K111" s="86">
        <f>'Lgh 2 000 kWh'!K111-'Energiskatter gammal'!$G$11</f>
        <v>81.35241315789473</v>
      </c>
      <c r="L111" s="86">
        <f>'Lgh 2 000 kWh'!L111-'Energiskatter gammal'!$G$11</f>
        <v>91.452596153846144</v>
      </c>
      <c r="M111" s="88">
        <f>'Lgh 2 000 kWh'!M111-'Energiskatter gammal'!$G$11</f>
        <v>104.56590909090909</v>
      </c>
      <c r="O111" s="128"/>
      <c r="P111" s="55" t="s">
        <v>18</v>
      </c>
      <c r="Q111" s="89">
        <f>'Lgh 2 000 kWh'!Q111-'Energiskatter gammal'!$G$11</f>
        <v>82.569379844961247</v>
      </c>
      <c r="R111" s="89">
        <f>'Lgh 2 000 kWh'!R111-'Energiskatter gammal'!$G$11</f>
        <v>82.740700800000027</v>
      </c>
      <c r="S111" s="89">
        <f>'Lgh 2 000 kWh'!S111-'Energiskatter gammal'!$G$11</f>
        <v>90.293438235294161</v>
      </c>
      <c r="T111" s="91">
        <f>'Lgh 2 000 kWh'!T111-'Energiskatter gammal'!$G$11</f>
        <v>107.90578703703703</v>
      </c>
    </row>
    <row r="112" spans="1:20" x14ac:dyDescent="0.35">
      <c r="A112" s="128"/>
      <c r="B112" s="64" t="s">
        <v>19</v>
      </c>
      <c r="C112" s="84">
        <f>'Lgh 2 000 kWh'!C112-'Energiskatter gammal'!$G$11</f>
        <v>81.790551181102373</v>
      </c>
      <c r="D112" s="83">
        <f>'Lgh 2 000 kWh'!D112-'Energiskatter gammal'!$G$11</f>
        <v>81.458740650406497</v>
      </c>
      <c r="E112" s="83">
        <f>'Lgh 2 000 kWh'!E112-'Energiskatter gammal'!$G$11</f>
        <v>86.190090090090095</v>
      </c>
      <c r="F112" s="85">
        <f>'Lgh 2 000 kWh'!F112-'Energiskatter gammal'!$G$11</f>
        <v>109.875</v>
      </c>
      <c r="H112" s="128"/>
      <c r="I112" s="61" t="s">
        <v>19</v>
      </c>
      <c r="J112" s="86">
        <f>'Lgh 2 000 kWh'!J112-'Energiskatter gammal'!$G$11</f>
        <v>81.914682539682559</v>
      </c>
      <c r="K112" s="86">
        <f>'Lgh 2 000 kWh'!K112-'Energiskatter gammal'!$G$11</f>
        <v>81.581754838709671</v>
      </c>
      <c r="L112" s="86">
        <f>'Lgh 2 000 kWh'!L112-'Energiskatter gammal'!$G$11</f>
        <v>86.177232142857093</v>
      </c>
      <c r="M112" s="88">
        <f>'Lgh 2 000 kWh'!M112-'Energiskatter gammal'!$G$11</f>
        <v>108.14545454545454</v>
      </c>
      <c r="O112" s="128"/>
      <c r="P112" s="55" t="s">
        <v>19</v>
      </c>
      <c r="Q112" s="89">
        <f>'Lgh 2 000 kWh'!Q112-'Energiskatter gammal'!$G$11</f>
        <v>82.984877622377638</v>
      </c>
      <c r="R112" s="89">
        <f>'Lgh 2 000 kWh'!R112-'Energiskatter gammal'!$G$11</f>
        <v>82.791547482014408</v>
      </c>
      <c r="S112" s="89">
        <f>'Lgh 2 000 kWh'!S112-'Energiskatter gammal'!$G$11</f>
        <v>85.554831932773141</v>
      </c>
      <c r="T112" s="91">
        <f>'Lgh 2 000 kWh'!T112-'Energiskatter gammal'!$G$11</f>
        <v>110.22704918032785</v>
      </c>
    </row>
    <row r="113" spans="1:20" x14ac:dyDescent="0.35">
      <c r="A113" s="128"/>
      <c r="B113" s="64" t="s">
        <v>20</v>
      </c>
      <c r="C113" s="84">
        <f>'Lgh 2 000 kWh'!C113-'Energiskatter gammal'!$G$11</f>
        <v>83.054903846153849</v>
      </c>
      <c r="D113" s="83">
        <f>'Lgh 2 000 kWh'!D113-'Energiskatter gammal'!$G$11</f>
        <v>82.133340624999988</v>
      </c>
      <c r="E113" s="83">
        <f>'Lgh 2 000 kWh'!E113-'Energiskatter gammal'!$G$11</f>
        <v>87.627000000000038</v>
      </c>
      <c r="F113" s="85">
        <f>'Lgh 2 000 kWh'!F113-'Energiskatter gammal'!$G$11</f>
        <v>106.90357142857144</v>
      </c>
      <c r="H113" s="128"/>
      <c r="I113" s="61" t="s">
        <v>20</v>
      </c>
      <c r="J113" s="86">
        <f>'Lgh 2 000 kWh'!J113-'Energiskatter gammal'!$G$11</f>
        <v>83.214631782945716</v>
      </c>
      <c r="K113" s="86">
        <f>'Lgh 2 000 kWh'!K113-'Energiskatter gammal'!$G$11</f>
        <v>82.258954263565926</v>
      </c>
      <c r="L113" s="86">
        <f>'Lgh 2 000 kWh'!L113-'Energiskatter gammal'!$G$11</f>
        <v>87.717063492063488</v>
      </c>
      <c r="M113" s="88">
        <f>'Lgh 2 000 kWh'!M113-'Energiskatter gammal'!$G$11</f>
        <v>105.05769230769231</v>
      </c>
      <c r="O113" s="128"/>
      <c r="P113" s="55" t="s">
        <v>20</v>
      </c>
      <c r="Q113" s="89">
        <f>'Lgh 2 000 kWh'!Q113-'Energiskatter gammal'!$G$11</f>
        <v>83.844655172413781</v>
      </c>
      <c r="R113" s="89">
        <f>'Lgh 2 000 kWh'!R113-'Energiskatter gammal'!$G$11</f>
        <v>83.054085211267605</v>
      </c>
      <c r="S113" s="89">
        <f>'Lgh 2 000 kWh'!S113-'Energiskatter gammal'!$G$11</f>
        <v>87.57925925925916</v>
      </c>
      <c r="T113" s="91">
        <f>'Lgh 2 000 kWh'!T113-'Energiskatter gammal'!$G$11</f>
        <v>108.77459016393442</v>
      </c>
    </row>
    <row r="114" spans="1:20" x14ac:dyDescent="0.35">
      <c r="A114" s="128"/>
      <c r="B114" s="64" t="s">
        <v>21</v>
      </c>
      <c r="C114" s="84">
        <f>'Lgh 2 000 kWh'!C114-'Energiskatter gammal'!$G$11</f>
        <v>81.255057251908397</v>
      </c>
      <c r="D114" s="83">
        <f>'Lgh 2 000 kWh'!D114-'Energiskatter gammal'!$G$11</f>
        <v>80.379499999999993</v>
      </c>
      <c r="E114" s="83">
        <f>'Lgh 2 000 kWh'!E114-'Energiskatter gammal'!$G$11</f>
        <v>86.273584905660371</v>
      </c>
      <c r="F114" s="85">
        <f>'Lgh 2 000 kWh'!F114-'Energiskatter gammal'!$G$11</f>
        <v>102.08374999999998</v>
      </c>
      <c r="H114" s="128"/>
      <c r="I114" s="61" t="s">
        <v>21</v>
      </c>
      <c r="J114" s="86">
        <f>'Lgh 2 000 kWh'!J114-'Energiskatter gammal'!$G$11</f>
        <v>81.398461538461518</v>
      </c>
      <c r="K114" s="86">
        <f>'Lgh 2 000 kWh'!K114-'Energiskatter gammal'!$G$11</f>
        <v>80.532738095238088</v>
      </c>
      <c r="L114" s="86">
        <f>'Lgh 2 000 kWh'!L114-'Energiskatter gammal'!$G$11</f>
        <v>86.579662698412733</v>
      </c>
      <c r="M114" s="88">
        <f>'Lgh 2 000 kWh'!M114-'Energiskatter gammal'!$G$11</f>
        <v>104.63076923076923</v>
      </c>
      <c r="O114" s="128"/>
      <c r="P114" s="55" t="s">
        <v>21</v>
      </c>
      <c r="Q114" s="89">
        <f>'Lgh 2 000 kWh'!Q114-'Energiskatter gammal'!$G$11</f>
        <v>82.146465517241381</v>
      </c>
      <c r="R114" s="89">
        <f>'Lgh 2 000 kWh'!R114-'Energiskatter gammal'!$G$11</f>
        <v>81.454136690647488</v>
      </c>
      <c r="S114" s="89">
        <f>'Lgh 2 000 kWh'!S114-'Energiskatter gammal'!$G$11</f>
        <v>86.307232142857075</v>
      </c>
      <c r="T114" s="91">
        <f>'Lgh 2 000 kWh'!T114-'Energiskatter gammal'!$G$11</f>
        <v>109.94516129032257</v>
      </c>
    </row>
    <row r="115" spans="1:20" x14ac:dyDescent="0.35">
      <c r="A115" s="128"/>
      <c r="B115" s="64" t="s">
        <v>22</v>
      </c>
      <c r="C115" s="84">
        <f>'Lgh 2 000 kWh'!C115-'Energiskatter gammal'!$G$11</f>
        <v>88.489326923076931</v>
      </c>
      <c r="D115" s="83">
        <f>'Lgh 2 000 kWh'!D115-'Energiskatter gammal'!$G$11</f>
        <v>84.084727722772271</v>
      </c>
      <c r="E115" s="83">
        <f>'Lgh 2 000 kWh'!E115-'Energiskatter gammal'!$G$11</f>
        <v>92.495000000000005</v>
      </c>
      <c r="F115" s="85">
        <f>'Lgh 2 000 kWh'!F115-'Energiskatter gammal'!$G$11</f>
        <v>109.56874999999999</v>
      </c>
      <c r="H115" s="128"/>
      <c r="I115" s="61" t="s">
        <v>22</v>
      </c>
      <c r="J115" s="86">
        <f>'Lgh 2 000 kWh'!J115-'Energiskatter gammal'!$G$11</f>
        <v>87.659549180327886</v>
      </c>
      <c r="K115" s="86">
        <f>'Lgh 2 000 kWh'!K115-'Energiskatter gammal'!$G$11</f>
        <v>84.799427966101703</v>
      </c>
      <c r="L115" s="86">
        <f>'Lgh 2 000 kWh'!L115-'Energiskatter gammal'!$G$11</f>
        <v>93.545000000000002</v>
      </c>
      <c r="M115" s="88">
        <f>'Lgh 2 000 kWh'!M115-'Energiskatter gammal'!$G$11</f>
        <v>103.20546874999999</v>
      </c>
      <c r="O115" s="128"/>
      <c r="P115" s="55" t="s">
        <v>22</v>
      </c>
      <c r="Q115" s="89">
        <f>'Lgh 2 000 kWh'!Q115-'Energiskatter gammal'!$G$11</f>
        <v>89.965196428571431</v>
      </c>
      <c r="R115" s="89">
        <f>'Lgh 2 000 kWh'!R115-'Energiskatter gammal'!$G$11</f>
        <v>87.332052238805986</v>
      </c>
      <c r="S115" s="89">
        <f>'Lgh 2 000 kWh'!S115-'Energiskatter gammal'!$G$11</f>
        <v>93.885000000000005</v>
      </c>
      <c r="T115" s="91">
        <f>'Lgh 2 000 kWh'!T115-'Energiskatter gammal'!$G$11</f>
        <v>109.01713709677421</v>
      </c>
    </row>
    <row r="116" spans="1:20" x14ac:dyDescent="0.35">
      <c r="A116" s="128"/>
      <c r="B116" s="64" t="s">
        <v>23</v>
      </c>
      <c r="C116" s="84">
        <f>'Lgh 2 000 kWh'!C116-'Energiskatter gammal'!$G$11</f>
        <v>95.004999999999995</v>
      </c>
      <c r="D116" s="83">
        <f>'Lgh 2 000 kWh'!D116-'Energiskatter gammal'!$G$11</f>
        <v>88.605000000000004</v>
      </c>
      <c r="E116" s="83">
        <f>'Lgh 2 000 kWh'!E116-'Energiskatter gammal'!$G$11</f>
        <v>101.38602941176468</v>
      </c>
      <c r="F116" s="85">
        <f>'Lgh 2 000 kWh'!F116-'Energiskatter gammal'!$G$11</f>
        <v>112.235</v>
      </c>
      <c r="H116" s="128"/>
      <c r="I116" s="61" t="s">
        <v>23</v>
      </c>
      <c r="J116" s="86">
        <f>'Lgh 2 000 kWh'!J116-'Energiskatter gammal'!$G$11</f>
        <v>95.295000000000002</v>
      </c>
      <c r="K116" s="86">
        <f>'Lgh 2 000 kWh'!K116-'Energiskatter gammal'!$G$11</f>
        <v>88.665000000000006</v>
      </c>
      <c r="L116" s="86">
        <f>'Lgh 2 000 kWh'!L116-'Energiskatter gammal'!$G$11</f>
        <v>101.85792682926832</v>
      </c>
      <c r="M116" s="88">
        <f>'Lgh 2 000 kWh'!M116-'Energiskatter gammal'!$G$11</f>
        <v>103.105</v>
      </c>
      <c r="O116" s="128"/>
      <c r="P116" s="55" t="s">
        <v>23</v>
      </c>
      <c r="Q116" s="89">
        <f>'Lgh 2 000 kWh'!Q116-'Energiskatter gammal'!$G$11</f>
        <v>96.194999999999993</v>
      </c>
      <c r="R116" s="89">
        <f>'Lgh 2 000 kWh'!R116-'Energiskatter gammal'!$G$11</f>
        <v>89.745000000000005</v>
      </c>
      <c r="S116" s="89">
        <f>'Lgh 2 000 kWh'!S116-'Energiskatter gammal'!$G$11</f>
        <v>102.05895390070923</v>
      </c>
      <c r="T116" s="91">
        <f>'Lgh 2 000 kWh'!T116-'Energiskatter gammal'!$G$11</f>
        <v>112.825</v>
      </c>
    </row>
    <row r="117" spans="1:20" x14ac:dyDescent="0.35">
      <c r="A117" s="128"/>
      <c r="B117" s="65" t="s">
        <v>24</v>
      </c>
      <c r="C117" s="105">
        <f>'Lgh 2 000 kWh'!C117-'Energiskatter gammal'!$G$11</f>
        <v>85.428096330275253</v>
      </c>
      <c r="D117" s="95">
        <f>'Lgh 2 000 kWh'!D117-'Energiskatter gammal'!$G$11</f>
        <v>84.2005841121495</v>
      </c>
      <c r="E117" s="83">
        <f>'Lgh 2 000 kWh'!E117-Energiskatter!$G$11</f>
        <v>91.932763157894769</v>
      </c>
      <c r="F117" s="96">
        <f>'Lgh 2 000 kWh'!F117-'Energiskatter gammal'!$G$11</f>
        <v>118.0025</v>
      </c>
      <c r="H117" s="128"/>
      <c r="I117" s="62" t="s">
        <v>24</v>
      </c>
      <c r="J117" s="106">
        <f>'Lgh 2 000 kWh'!J117-'Energiskatter gammal'!$G$11</f>
        <v>86.044711538461527</v>
      </c>
      <c r="K117" s="97">
        <f>'Lgh 2 000 kWh'!K117-'Energiskatter gammal'!$G$11</f>
        <v>84.291957364341087</v>
      </c>
      <c r="L117" s="86">
        <f>'Lgh 2 000 kWh'!L117-Energiskatter!$G$11</f>
        <v>92.302350427350447</v>
      </c>
      <c r="M117" s="88">
        <f>'Lgh 2 000 kWh'!M117-'Energiskatter gammal'!$G$11</f>
        <v>113.00480769230769</v>
      </c>
      <c r="O117" s="128"/>
      <c r="P117" s="56" t="s">
        <v>24</v>
      </c>
      <c r="Q117" s="89">
        <f>'Lgh 2 000 kWh'!Q117-'Energiskatter gammal'!$G$11</f>
        <v>86.769490131578905</v>
      </c>
      <c r="R117" s="89">
        <f>'Lgh 2 000 kWh'!R117-'Energiskatter gammal'!$G$11</f>
        <v>85.220692567567582</v>
      </c>
      <c r="S117" s="89">
        <f>'Lgh 2 000 kWh'!S117-Energiskatter!$G$11</f>
        <v>92.70326492537319</v>
      </c>
      <c r="T117" s="91">
        <f>'Lgh 2 000 kWh'!T117-'Energiskatter gammal'!$G$11</f>
        <v>114.36249999999998</v>
      </c>
    </row>
    <row r="118" spans="1:20" x14ac:dyDescent="0.35">
      <c r="A118" s="128">
        <v>2017</v>
      </c>
      <c r="B118" s="45" t="s">
        <v>14</v>
      </c>
      <c r="C118" s="84">
        <f>'Lgh 2 000 kWh'!C118-Energiskatter!$G$11</f>
        <v>84.973231132075441</v>
      </c>
      <c r="D118" s="83">
        <f>'Lgh 2 000 kWh'!D118-Energiskatter!$G$11</f>
        <v>83.752261904761909</v>
      </c>
      <c r="E118" s="81">
        <f>'Lgh 2 000 kWh'!E118-Energiskatter!$G$11</f>
        <v>88.822364864864909</v>
      </c>
      <c r="F118" s="85">
        <f>'Lgh 2 000 kWh'!F118-Energiskatter!$G$11</f>
        <v>117.46250000000001</v>
      </c>
      <c r="H118" s="128">
        <v>2017</v>
      </c>
      <c r="I118" s="60" t="s">
        <v>14</v>
      </c>
      <c r="J118" s="86">
        <f>'Lgh 2 000 kWh'!J118-Energiskatter!$G$11</f>
        <v>85.702854330708703</v>
      </c>
      <c r="K118" s="86">
        <f>'Lgh 2 000 kWh'!K118-Energiskatter!$G$11</f>
        <v>84.008928571428612</v>
      </c>
      <c r="L118" s="79">
        <f>'Lgh 2 000 kWh'!L118-Energiskatter!$G$11</f>
        <v>89.959356716417901</v>
      </c>
      <c r="M118" s="80">
        <f>'Lgh 2 000 kWh'!M118-Energiskatter!$G$11</f>
        <v>113.65833333333335</v>
      </c>
      <c r="O118" s="128">
        <v>2017</v>
      </c>
      <c r="P118" s="40" t="s">
        <v>14</v>
      </c>
      <c r="Q118" s="104">
        <f>'Lgh 2 000 kWh'!Q118-Energiskatter!$G$11</f>
        <v>86.6055833333333</v>
      </c>
      <c r="R118" s="77">
        <f>'Lgh 2 000 kWh'!R118-Energiskatter!$G$11</f>
        <v>85.165344827586225</v>
      </c>
      <c r="S118" s="77">
        <f>'Lgh 2 000 kWh'!S118-Energiskatter!$G$11</f>
        <v>90.090870967741921</v>
      </c>
      <c r="T118" s="78">
        <f>'Lgh 2 000 kWh'!T118-Energiskatter!$G$11</f>
        <v>113.01811594202898</v>
      </c>
    </row>
    <row r="119" spans="1:20" x14ac:dyDescent="0.35">
      <c r="A119" s="128"/>
      <c r="B119" s="64" t="s">
        <v>15</v>
      </c>
      <c r="C119" s="84">
        <f>'Lgh 2 000 kWh'!C119-Energiskatter!$G$11</f>
        <v>83.307639814814792</v>
      </c>
      <c r="D119" s="83">
        <f>'Lgh 2 000 kWh'!D119-Energiskatter!$G$11</f>
        <v>82.194329629629678</v>
      </c>
      <c r="E119" s="83">
        <f>'Lgh 2 000 kWh'!E119-Energiskatter!$G$11</f>
        <v>89.605539772727298</v>
      </c>
      <c r="F119" s="85">
        <f>'Lgh 2 000 kWh'!F119-Energiskatter!$G$11</f>
        <v>116.94749999999999</v>
      </c>
      <c r="H119" s="128"/>
      <c r="I119" s="61" t="s">
        <v>15</v>
      </c>
      <c r="J119" s="86">
        <f>'Lgh 2 000 kWh'!J119-Energiskatter!$G$11</f>
        <v>84.273242968750012</v>
      </c>
      <c r="K119" s="86">
        <f>'Lgh 2 000 kWh'!K119-Energiskatter!$G$11</f>
        <v>82.679458139534887</v>
      </c>
      <c r="L119" s="86">
        <f>'Lgh 2 000 kWh'!L119-Energiskatter!$G$11</f>
        <v>91.057826086956439</v>
      </c>
      <c r="M119" s="88">
        <f>'Lgh 2 000 kWh'!M119-Energiskatter!$G$11</f>
        <v>111.75267857142856</v>
      </c>
      <c r="O119" s="128"/>
      <c r="P119" s="41" t="s">
        <v>15</v>
      </c>
      <c r="Q119" s="90">
        <f>'Lgh 2 000 kWh'!Q119-Energiskatter!$G$11</f>
        <v>85.193129801324517</v>
      </c>
      <c r="R119" s="89">
        <f>'Lgh 2 000 kWh'!R119-Energiskatter!$G$11</f>
        <v>83.671031081081082</v>
      </c>
      <c r="S119" s="89">
        <f>'Lgh 2 000 kWh'!S119-Energiskatter!$G$11</f>
        <v>91.070472440944897</v>
      </c>
      <c r="T119" s="91">
        <f>'Lgh 2 000 kWh'!T119-Energiskatter!$G$11</f>
        <v>113.48641304347827</v>
      </c>
    </row>
    <row r="120" spans="1:20" x14ac:dyDescent="0.35">
      <c r="A120" s="128"/>
      <c r="B120" s="64" t="s">
        <v>16</v>
      </c>
      <c r="C120" s="84">
        <f>'Lgh 2 000 kWh'!C120-Energiskatter!$G$11</f>
        <v>84.814094117647088</v>
      </c>
      <c r="D120" s="83">
        <f>'Lgh 2 000 kWh'!D120-Energiskatter!$G$11</f>
        <v>83.212150467289774</v>
      </c>
      <c r="E120" s="83">
        <f>'Lgh 2 000 kWh'!E120-Energiskatter!$G$11</f>
        <v>88.091287878787824</v>
      </c>
      <c r="F120" s="85">
        <f>'Lgh 2 000 kWh'!F120-Energiskatter!$G$11</f>
        <v>113.64687499999999</v>
      </c>
      <c r="H120" s="128"/>
      <c r="I120" s="61" t="s">
        <v>16</v>
      </c>
      <c r="J120" s="86">
        <f>'Lgh 2 000 kWh'!J120-Energiskatter!$G$11</f>
        <v>85.308500800000004</v>
      </c>
      <c r="K120" s="86">
        <f>'Lgh 2 000 kWh'!K120-Energiskatter!$G$11</f>
        <v>83.26870157480316</v>
      </c>
      <c r="L120" s="86">
        <f>'Lgh 2 000 kWh'!L120-Energiskatter!$G$11</f>
        <v>88.469207317073227</v>
      </c>
      <c r="M120" s="88">
        <f>'Lgh 2 000 kWh'!M120-Energiskatter!$G$11</f>
        <v>113.53173076923076</v>
      </c>
      <c r="O120" s="128"/>
      <c r="P120" s="55" t="s">
        <v>16</v>
      </c>
      <c r="Q120" s="90">
        <f>'Lgh 2 000 kWh'!Q120-Energiskatter!$G$11</f>
        <v>86.20956965517243</v>
      </c>
      <c r="R120" s="89">
        <f>'Lgh 2 000 kWh'!R120-Energiskatter!$G$11</f>
        <v>84.243794405594414</v>
      </c>
      <c r="S120" s="89">
        <f>'Lgh 2 000 kWh'!S120-Energiskatter!$G$11</f>
        <v>88.598437500000045</v>
      </c>
      <c r="T120" s="91">
        <f>'Lgh 2 000 kWh'!T120-Energiskatter!$G$11</f>
        <v>114.22257462686565</v>
      </c>
    </row>
    <row r="121" spans="1:20" x14ac:dyDescent="0.35">
      <c r="A121" s="128"/>
      <c r="B121" s="64" t="s">
        <v>13</v>
      </c>
      <c r="C121" s="84">
        <f>'Lgh 2 000 kWh'!C121-Energiskatter!$G$11</f>
        <v>84.053215238095262</v>
      </c>
      <c r="D121" s="83">
        <f>'Lgh 2 000 kWh'!D121-Energiskatter!$G$11</f>
        <v>82.80289444444449</v>
      </c>
      <c r="E121" s="83">
        <f>'Lgh 2 000 kWh'!E121-Energiskatter!$G$11</f>
        <v>86.275000000000006</v>
      </c>
      <c r="F121" s="85">
        <f>'Lgh 2 000 kWh'!F121-Energiskatter!$G$11</f>
        <v>113.6425</v>
      </c>
      <c r="H121" s="128"/>
      <c r="I121" s="61" t="s">
        <v>13</v>
      </c>
      <c r="J121" s="86">
        <f>'Lgh 2 000 kWh'!J121-Energiskatter!$G$11</f>
        <v>84.664385714285729</v>
      </c>
      <c r="K121" s="86">
        <f>'Lgh 2 000 kWh'!K121-Energiskatter!$G$11</f>
        <v>83.179942635658904</v>
      </c>
      <c r="L121" s="86">
        <f>'Lgh 2 000 kWh'!L121-Energiskatter!$G$11</f>
        <v>86.56346153846151</v>
      </c>
      <c r="M121" s="88">
        <f>'Lgh 2 000 kWh'!M121-Energiskatter!$G$11</f>
        <v>110.86696428571429</v>
      </c>
      <c r="O121" s="128"/>
      <c r="P121" s="55" t="s">
        <v>13</v>
      </c>
      <c r="Q121" s="90">
        <f>'Lgh 2 000 kWh'!Q121-Energiskatter!$G$11</f>
        <v>85.578966206896538</v>
      </c>
      <c r="R121" s="89">
        <f>'Lgh 2 000 kWh'!R121-Energiskatter!$G$11</f>
        <v>84.146552413793088</v>
      </c>
      <c r="S121" s="89">
        <f>'Lgh 2 000 kWh'!S121-Energiskatter!$G$11</f>
        <v>86.746924603174548</v>
      </c>
      <c r="T121" s="91">
        <f>'Lgh 2 000 kWh'!T121-Energiskatter!$G$11</f>
        <v>113.43442307692305</v>
      </c>
    </row>
    <row r="122" spans="1:20" x14ac:dyDescent="0.35">
      <c r="A122" s="128"/>
      <c r="B122" s="64" t="s">
        <v>17</v>
      </c>
      <c r="C122" s="84">
        <f>'Lgh 2 000 kWh'!C122-Energiskatter!$G$11</f>
        <v>83.992217924528305</v>
      </c>
      <c r="D122" s="83">
        <f>'Lgh 2 000 kWh'!D122-Energiskatter!$G$11</f>
        <v>82.553125925925926</v>
      </c>
      <c r="E122" s="83">
        <f>'Lgh 2 000 kWh'!E122-Energiskatter!$G$11</f>
        <v>88.232661290322568</v>
      </c>
      <c r="F122" s="85">
        <f>'Lgh 2 000 kWh'!F122-Energiskatter!$G$11</f>
        <v>116.14249999999998</v>
      </c>
      <c r="H122" s="128"/>
      <c r="I122" s="61" t="s">
        <v>17</v>
      </c>
      <c r="J122" s="86">
        <f>'Lgh 2 000 kWh'!J122-Energiskatter!$G$11</f>
        <v>84.580217322834642</v>
      </c>
      <c r="K122" s="86">
        <f>'Lgh 2 000 kWh'!K122-Energiskatter!$G$11</f>
        <v>82.925097674418552</v>
      </c>
      <c r="L122" s="86">
        <f>'Lgh 2 000 kWh'!L122-Energiskatter!$G$11</f>
        <v>88.419407894736779</v>
      </c>
      <c r="M122" s="88">
        <f>'Lgh 2 000 kWh'!M122-Energiskatter!$G$11</f>
        <v>110.50096153846152</v>
      </c>
      <c r="O122" s="128"/>
      <c r="P122" s="55" t="s">
        <v>17</v>
      </c>
      <c r="Q122" s="90">
        <f>'Lgh 2 000 kWh'!Q122-Energiskatter!$G$11</f>
        <v>85.378939041095862</v>
      </c>
      <c r="R122" s="89">
        <f>'Lgh 2 000 kWh'!R122-Energiskatter!$G$11</f>
        <v>83.927360839160883</v>
      </c>
      <c r="S122" s="89">
        <f>'Lgh 2 000 kWh'!S122-Energiskatter!$G$11</f>
        <v>88.702116935483915</v>
      </c>
      <c r="T122" s="91">
        <f>'Lgh 2 000 kWh'!T122-Energiskatter!$G$11</f>
        <v>112.32519230769229</v>
      </c>
    </row>
    <row r="123" spans="1:20" x14ac:dyDescent="0.35">
      <c r="A123" s="128"/>
      <c r="B123" s="45" t="s">
        <v>18</v>
      </c>
      <c r="C123" s="84">
        <f>'Lgh 2 000 kWh'!C123-Energiskatter!$G$11</f>
        <v>84.91957641509434</v>
      </c>
      <c r="D123" s="83">
        <f>'Lgh 2 000 kWh'!D123-Energiskatter!$G$11</f>
        <v>83.991436111111071</v>
      </c>
      <c r="E123" s="83">
        <f>'Lgh 2 000 kWh'!E123-Energiskatter!$G$11</f>
        <v>89.664871134020672</v>
      </c>
      <c r="F123" s="85">
        <f>'Lgh 2 000 kWh'!F123-Energiskatter!$G$11</f>
        <v>116.41500000000002</v>
      </c>
      <c r="H123" s="128"/>
      <c r="I123" s="61" t="s">
        <v>18</v>
      </c>
      <c r="J123" s="86">
        <f>'Lgh 2 000 kWh'!J123-Energiskatter!$G$11</f>
        <v>85.437107086614176</v>
      </c>
      <c r="K123" s="86">
        <f>'Lgh 2 000 kWh'!K123-Energiskatter!$G$11</f>
        <v>83.457715625000034</v>
      </c>
      <c r="L123" s="86">
        <f>'Lgh 2 000 kWh'!L123-Energiskatter!$G$11</f>
        <v>89.4561440677966</v>
      </c>
      <c r="M123" s="88">
        <f>'Lgh 2 000 kWh'!M123-Energiskatter!$G$11</f>
        <v>112.9076923076923</v>
      </c>
      <c r="O123" s="128"/>
      <c r="P123" s="55" t="s">
        <v>18</v>
      </c>
      <c r="Q123" s="90">
        <f>'Lgh 2 000 kWh'!Q123-Energiskatter!$G$11</f>
        <v>86.352155862068983</v>
      </c>
      <c r="R123" s="89">
        <f>'Lgh 2 000 kWh'!R123-Energiskatter!$G$11</f>
        <v>84.560053146853122</v>
      </c>
      <c r="S123" s="89">
        <f>'Lgh 2 000 kWh'!S123-Energiskatter!$G$11</f>
        <v>89.529492187499926</v>
      </c>
      <c r="T123" s="91">
        <f>'Lgh 2 000 kWh'!T123-Energiskatter!$G$11</f>
        <v>112.48476562499999</v>
      </c>
    </row>
    <row r="124" spans="1:20" x14ac:dyDescent="0.35">
      <c r="A124" s="128"/>
      <c r="B124" s="45" t="s">
        <v>19</v>
      </c>
      <c r="C124" s="84">
        <f>'Lgh 2 000 kWh'!C124-Energiskatter!$G$12</f>
        <v>90.416587500000006</v>
      </c>
      <c r="D124" s="83">
        <f>'Lgh 2 000 kWh'!D124-Energiskatter!$G$12</f>
        <v>87.778005769230802</v>
      </c>
      <c r="E124" s="83">
        <f>'Lgh 2 000 kWh'!E124-Energiskatter!$G$12</f>
        <v>92.419342105263198</v>
      </c>
      <c r="F124" s="85">
        <f>'Lgh 2 000 kWh'!F124-Energiskatter!$G$12</f>
        <v>119.67500000000001</v>
      </c>
      <c r="H124" s="128"/>
      <c r="I124" s="61" t="s">
        <v>19</v>
      </c>
      <c r="J124" s="86">
        <f>'Lgh 2 000 kWh'!J124-Energiskatter!$G$12</f>
        <v>90.72390952380951</v>
      </c>
      <c r="K124" s="86">
        <f>'Lgh 2 000 kWh'!K124-Energiskatter!$G$12</f>
        <v>88.109900799999963</v>
      </c>
      <c r="L124" s="86">
        <f>'Lgh 2 000 kWh'!L124-Energiskatter!$G$12</f>
        <v>92.476004273504344</v>
      </c>
      <c r="M124" s="88">
        <f>'Lgh 2 000 kWh'!M124-Energiskatter!$G$12</f>
        <v>114.04017857142857</v>
      </c>
      <c r="O124" s="128"/>
      <c r="P124" s="55" t="s">
        <v>19</v>
      </c>
      <c r="Q124" s="90">
        <f>'Lgh 2 000 kWh'!Q124-Energiskatter!$G$12</f>
        <v>91.544358333333363</v>
      </c>
      <c r="R124" s="89">
        <f>'Lgh 2 000 kWh'!R124-Energiskatter!$G$12</f>
        <v>89.164286428571458</v>
      </c>
      <c r="S124" s="89">
        <f>'Lgh 2 000 kWh'!S124-Energiskatter!$G$12</f>
        <v>92.178191666666706</v>
      </c>
      <c r="T124" s="91">
        <f>'Lgh 2 000 kWh'!T124-Energiskatter!$G$12</f>
        <v>115.40234375</v>
      </c>
    </row>
    <row r="125" spans="1:20" x14ac:dyDescent="0.35">
      <c r="A125" s="128"/>
      <c r="B125" s="45" t="s">
        <v>20</v>
      </c>
      <c r="C125" s="84">
        <f>'Lgh 2 000 kWh'!C125-Energiskatter!$G$12</f>
        <v>90.114393457943919</v>
      </c>
      <c r="D125" s="83">
        <f>'Lgh 2 000 kWh'!D125-Energiskatter!$G$12</f>
        <v>88.056133018867939</v>
      </c>
      <c r="E125" s="83">
        <f>'Lgh 2 000 kWh'!E125-Energiskatter!$G$12</f>
        <v>96.42421832061072</v>
      </c>
      <c r="F125" s="85">
        <f>'Lgh 2 000 kWh'!F125-Energiskatter!$G$12</f>
        <v>120.44749999999999</v>
      </c>
      <c r="H125" s="128"/>
      <c r="I125" s="61" t="s">
        <v>20</v>
      </c>
      <c r="J125" s="86">
        <f>'Lgh 2 000 kWh'!J125-Energiskatter!$G$12</f>
        <v>90.367598437499979</v>
      </c>
      <c r="K125" s="86">
        <f>'Lgh 2 000 kWh'!K125-Energiskatter!$G$12</f>
        <v>88.252855118110261</v>
      </c>
      <c r="L125" s="86">
        <f>'Lgh 2 000 kWh'!L125-Energiskatter!$G$12</f>
        <v>96.321135877862588</v>
      </c>
      <c r="M125" s="88">
        <f>'Lgh 2 000 kWh'!M125-Energiskatter!$G$12</f>
        <v>116.28333333333333</v>
      </c>
      <c r="O125" s="128"/>
      <c r="P125" s="55" t="s">
        <v>20</v>
      </c>
      <c r="Q125" s="90">
        <f>'Lgh 2 000 kWh'!Q125-Energiskatter!$G$12</f>
        <v>91.166089115646244</v>
      </c>
      <c r="R125" s="89">
        <f>'Lgh 2 000 kWh'!R125-Energiskatter!$G$12</f>
        <v>89.26989507042255</v>
      </c>
      <c r="S125" s="89">
        <f>'Lgh 2 000 kWh'!S125-Energiskatter!$G$12</f>
        <v>96.566044520547905</v>
      </c>
      <c r="T125" s="91">
        <f>'Lgh 2 000 kWh'!T125-Energiskatter!$G$12</f>
        <v>116.15357142857141</v>
      </c>
    </row>
    <row r="126" spans="1:20" x14ac:dyDescent="0.35">
      <c r="A126" s="128"/>
      <c r="B126" s="64" t="s">
        <v>21</v>
      </c>
      <c r="C126" s="84">
        <f>'Lgh 2 000 kWh'!C126-Energiskatter!$G$12</f>
        <v>92.41872079999996</v>
      </c>
      <c r="D126" s="83">
        <f>'Lgh 2 000 kWh'!D126-Energiskatter!$G$12</f>
        <v>91.200222580645189</v>
      </c>
      <c r="E126" s="83">
        <f>'Lgh 2 000 kWh'!E126-Energiskatter!$G$12</f>
        <v>97.755339805825145</v>
      </c>
      <c r="F126" s="85">
        <f>'Lgh 2 000 kWh'!F126-Energiskatter!$G$12</f>
        <v>121.68437499999999</v>
      </c>
      <c r="H126" s="128"/>
      <c r="I126" s="61" t="s">
        <v>21</v>
      </c>
      <c r="J126" s="86">
        <f>'Lgh 2 000 kWh'!J126-Energiskatter!$G$12</f>
        <v>92.479484920634945</v>
      </c>
      <c r="K126" s="86">
        <f>'Lgh 2 000 kWh'!K126-Energiskatter!$G$12</f>
        <v>91.266092063492053</v>
      </c>
      <c r="L126" s="86">
        <f>'Lgh 2 000 kWh'!L126-Energiskatter!$G$12</f>
        <v>97.974390243902519</v>
      </c>
      <c r="M126" s="88">
        <f>'Lgh 2 000 kWh'!M126-Energiskatter!$G$12</f>
        <v>119.53863636363636</v>
      </c>
      <c r="O126" s="128"/>
      <c r="P126" s="55" t="s">
        <v>21</v>
      </c>
      <c r="Q126" s="90">
        <f>'Lgh 2 000 kWh'!Q126-Energiskatter!$G$12</f>
        <v>93.353403472222169</v>
      </c>
      <c r="R126" s="89">
        <f>'Lgh 2 000 kWh'!R126-Energiskatter!$G$12</f>
        <v>91.607339999999965</v>
      </c>
      <c r="S126" s="89">
        <f>'Lgh 2 000 kWh'!S126-Energiskatter!$G$12</f>
        <v>99.365217391304284</v>
      </c>
      <c r="T126" s="91">
        <f>'Lgh 2 000 kWh'!T126-Energiskatter!$G$12</f>
        <v>116.9022727272727</v>
      </c>
    </row>
    <row r="127" spans="1:20" x14ac:dyDescent="0.35">
      <c r="A127" s="128"/>
      <c r="B127" s="64" t="s">
        <v>22</v>
      </c>
      <c r="C127" s="84">
        <f>'Lgh 2 000 kWh'!C127-Energiskatter!$G$12</f>
        <v>90.981099065420523</v>
      </c>
      <c r="D127" s="83">
        <f>'Lgh 2 000 kWh'!D127-Energiskatter!$G$12</f>
        <v>90.390708490566027</v>
      </c>
      <c r="E127" s="83">
        <f>'Lgh 2 000 kWh'!E127-Energiskatter!$G$12</f>
        <v>92.403024193548362</v>
      </c>
      <c r="F127" s="85">
        <f>'Lgh 2 000 kWh'!F127-Energiskatter!$G$12</f>
        <v>125.42708333333334</v>
      </c>
      <c r="H127" s="128"/>
      <c r="I127" s="61" t="s">
        <v>22</v>
      </c>
      <c r="J127" s="86">
        <f>'Lgh 2 000 kWh'!J127-Energiskatter!$G$12</f>
        <v>91.059297656249996</v>
      </c>
      <c r="K127" s="86">
        <f>'Lgh 2 000 kWh'!K127-Energiskatter!$G$12</f>
        <v>90.538406299212625</v>
      </c>
      <c r="L127" s="86">
        <f>'Lgh 2 000 kWh'!L127-Energiskatter!$G$12</f>
        <v>92.448243801652964</v>
      </c>
      <c r="M127" s="88">
        <f>'Lgh 2 000 kWh'!M127-Energiskatter!$G$12</f>
        <v>119.70681818181819</v>
      </c>
      <c r="O127" s="128"/>
      <c r="P127" s="55" t="s">
        <v>22</v>
      </c>
      <c r="Q127" s="90">
        <f>'Lgh 2 000 kWh'!Q127-Energiskatter!$G$12</f>
        <v>91.909116326530636</v>
      </c>
      <c r="R127" s="89">
        <f>'Lgh 2 000 kWh'!R127-Energiskatter!$G$12</f>
        <v>91.67310833333336</v>
      </c>
      <c r="S127" s="89">
        <f>'Lgh 2 000 kWh'!S127-Energiskatter!$G$12</f>
        <v>93.943423913043475</v>
      </c>
      <c r="T127" s="91">
        <f>'Lgh 2 000 kWh'!T127-Energiskatter!$G$12</f>
        <v>117.56436567164178</v>
      </c>
    </row>
    <row r="128" spans="1:20" x14ac:dyDescent="0.35">
      <c r="A128" s="128"/>
      <c r="B128" s="64" t="s">
        <v>23</v>
      </c>
      <c r="C128" s="84">
        <f>'Lgh 2 000 kWh'!C128-Energiskatter!$G$12</f>
        <v>92.615965354330712</v>
      </c>
      <c r="D128" s="83">
        <f>'Lgh 2 000 kWh'!D128-Energiskatter!$G$12</f>
        <v>92.99367142857146</v>
      </c>
      <c r="E128" s="83">
        <f>'Lgh 2 000 kWh'!E128-Energiskatter!$G$12</f>
        <v>95.821344339622669</v>
      </c>
      <c r="F128" s="85">
        <f>'Lgh 2 000 kWh'!F128-Energiskatter!$G$12</f>
        <v>123.22499999999999</v>
      </c>
      <c r="H128" s="128"/>
      <c r="I128" s="61" t="s">
        <v>23</v>
      </c>
      <c r="J128" s="86">
        <f>'Lgh 2 000 kWh'!J128-Energiskatter!$G$12</f>
        <v>92.71994218750001</v>
      </c>
      <c r="K128" s="86">
        <f>'Lgh 2 000 kWh'!K128-Energiskatter!$G$12</f>
        <v>93.072578906250001</v>
      </c>
      <c r="L128" s="86">
        <f>'Lgh 2 000 kWh'!L128-Energiskatter!$G$12</f>
        <v>95.905905511811099</v>
      </c>
      <c r="M128" s="88">
        <f>'Lgh 2 000 kWh'!M128-Energiskatter!$G$12</f>
        <v>121.01363636363638</v>
      </c>
      <c r="O128" s="128"/>
      <c r="P128" s="55" t="s">
        <v>23</v>
      </c>
      <c r="Q128" s="90">
        <f>'Lgh 2 000 kWh'!Q128-Energiskatter!$G$12</f>
        <v>93.76320273972604</v>
      </c>
      <c r="R128" s="89">
        <f>'Lgh 2 000 kWh'!R128-Energiskatter!$G$12</f>
        <v>94.411837414965987</v>
      </c>
      <c r="S128" s="89">
        <f>'Lgh 2 000 kWh'!S128-Energiskatter!$G$12</f>
        <v>96.217992957746503</v>
      </c>
      <c r="T128" s="91">
        <f>'Lgh 2 000 kWh'!T128-Energiskatter!$G$12</f>
        <v>116.17324218750002</v>
      </c>
    </row>
    <row r="129" spans="1:20" x14ac:dyDescent="0.35">
      <c r="A129" s="128"/>
      <c r="B129" s="65" t="s">
        <v>24</v>
      </c>
      <c r="C129" s="105">
        <f>'Lgh 2 000 kWh'!C129-Energiskatter!$G$12</f>
        <v>91.809018691588776</v>
      </c>
      <c r="D129" s="95">
        <f>'Lgh 2 000 kWh'!D129-Energiskatter!$G$12</f>
        <v>92.459047619047595</v>
      </c>
      <c r="E129" s="95"/>
      <c r="F129" s="96">
        <f>'Lgh 2 000 kWh'!F129-Energiskatter!$G$12</f>
        <v>129.95750000000001</v>
      </c>
      <c r="H129" s="128"/>
      <c r="I129" s="62" t="s">
        <v>24</v>
      </c>
      <c r="J129" s="106">
        <f>'Lgh 2 000 kWh'!J129-Energiskatter!$G$12</f>
        <v>91.935324427480921</v>
      </c>
      <c r="K129" s="97">
        <f>'Lgh 2 000 kWh'!K129-Energiskatter!$G$12</f>
        <v>92.563867187500023</v>
      </c>
      <c r="L129" s="97"/>
      <c r="M129" s="98">
        <f>'Lgh 2 000 kWh'!M129-Energiskatter!$G$12</f>
        <v>119.55568181818182</v>
      </c>
      <c r="O129" s="128"/>
      <c r="P129" s="56" t="s">
        <v>24</v>
      </c>
      <c r="Q129" s="107">
        <f>'Lgh 2 000 kWh'!Q129-Energiskatter!$G$12</f>
        <v>92.950697278911548</v>
      </c>
      <c r="R129" s="92">
        <f>'Lgh 2 000 kWh'!R129-Energiskatter!$G$12</f>
        <v>93.929396551724139</v>
      </c>
      <c r="S129" s="92"/>
      <c r="T129" s="93">
        <f>'Lgh 2 000 kWh'!T129-Energiskatter!$G$12</f>
        <v>116.56136363636364</v>
      </c>
    </row>
  </sheetData>
  <mergeCells count="37">
    <mergeCell ref="H106:H117"/>
    <mergeCell ref="O106:O117"/>
    <mergeCell ref="A82:A93"/>
    <mergeCell ref="H82:H93"/>
    <mergeCell ref="O82:O93"/>
    <mergeCell ref="A94:A105"/>
    <mergeCell ref="H94:H105"/>
    <mergeCell ref="O94:O105"/>
    <mergeCell ref="A3:E3"/>
    <mergeCell ref="A9:F9"/>
    <mergeCell ref="H9:M9"/>
    <mergeCell ref="O9:T9"/>
    <mergeCell ref="H8:M8"/>
    <mergeCell ref="O8:T8"/>
    <mergeCell ref="A8:F8"/>
    <mergeCell ref="A11:A21"/>
    <mergeCell ref="H11:H21"/>
    <mergeCell ref="O11:O21"/>
    <mergeCell ref="A22:A33"/>
    <mergeCell ref="H22:H33"/>
    <mergeCell ref="O22:O33"/>
    <mergeCell ref="A118:A129"/>
    <mergeCell ref="H118:H129"/>
    <mergeCell ref="O118:O129"/>
    <mergeCell ref="A34:A45"/>
    <mergeCell ref="H34:H45"/>
    <mergeCell ref="O34:O45"/>
    <mergeCell ref="A46:A57"/>
    <mergeCell ref="H46:H57"/>
    <mergeCell ref="O46:O57"/>
    <mergeCell ref="H58:H69"/>
    <mergeCell ref="O58:O69"/>
    <mergeCell ref="A70:A81"/>
    <mergeCell ref="H70:H81"/>
    <mergeCell ref="O70:O81"/>
    <mergeCell ref="A58:A69"/>
    <mergeCell ref="A106:A117"/>
  </mergeCells>
  <conditionalFormatting sqref="C129:F129 C118:D128 F118:F128">
    <cfRule type="cellIs" dxfId="1" priority="2" operator="equal">
      <formula>-12.38</formula>
    </cfRule>
  </conditionalFormatting>
  <conditionalFormatting sqref="E117:E128">
    <cfRule type="cellIs" dxfId="0" priority="1" operator="equal">
      <formula>-12.38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129"/>
  <sheetViews>
    <sheetView workbookViewId="0">
      <pane xSplit="1" ySplit="10" topLeftCell="B114" activePane="bottomRight" state="frozen"/>
      <selection pane="topRight" activeCell="B1" sqref="B1"/>
      <selection pane="bottomLeft" activeCell="A11" sqref="A11"/>
      <selection pane="bottomRight" activeCell="A6" sqref="A6"/>
    </sheetView>
  </sheetViews>
  <sheetFormatPr defaultColWidth="9.08984375" defaultRowHeight="14.5" x14ac:dyDescent="0.35"/>
  <cols>
    <col min="1" max="1" width="9.08984375" style="1"/>
    <col min="2" max="2" width="9.08984375" style="33"/>
    <col min="3" max="4" width="11.36328125" style="1" bestFit="1" customWidth="1"/>
    <col min="5" max="5" width="9.6328125" style="1" customWidth="1"/>
    <col min="6" max="6" width="11.6328125" style="1" bestFit="1" customWidth="1"/>
    <col min="7" max="8" width="9.08984375" style="1"/>
    <col min="9" max="9" width="9.08984375" style="33"/>
    <col min="10" max="10" width="9.08984375" style="1"/>
    <col min="11" max="11" width="10.36328125" style="1" bestFit="1" customWidth="1"/>
    <col min="12" max="12" width="9.6328125" style="1" customWidth="1"/>
    <col min="13" max="13" width="11.6328125" style="1" bestFit="1" customWidth="1"/>
    <col min="14" max="15" width="9.08984375" style="1"/>
    <col min="16" max="16" width="9.08984375" style="33"/>
    <col min="17" max="19" width="9.08984375" style="1"/>
    <col min="20" max="20" width="11.6328125" style="1" bestFit="1" customWidth="1"/>
    <col min="21" max="16384" width="9.08984375" style="1"/>
  </cols>
  <sheetData>
    <row r="2" spans="1:21" ht="60.75" customHeight="1" x14ac:dyDescent="0.35"/>
    <row r="3" spans="1:21" ht="14.25" customHeight="1" x14ac:dyDescent="0.35">
      <c r="A3" s="138" t="s">
        <v>27</v>
      </c>
      <c r="B3" s="138"/>
      <c r="C3" s="138"/>
      <c r="D3" s="138"/>
      <c r="E3" s="138"/>
    </row>
    <row r="4" spans="1:21" ht="14.25" customHeight="1" x14ac:dyDescent="0.35">
      <c r="A4" s="6" t="s">
        <v>2</v>
      </c>
      <c r="B4" s="43"/>
      <c r="C4" s="6"/>
      <c r="D4" s="6"/>
      <c r="E4" s="6"/>
    </row>
    <row r="5" spans="1:21" ht="14.25" customHeight="1" x14ac:dyDescent="0.35">
      <c r="A5" s="6" t="s">
        <v>3</v>
      </c>
      <c r="B5" s="43"/>
      <c r="C5" s="6"/>
      <c r="D5" s="6"/>
      <c r="E5" s="6"/>
    </row>
    <row r="6" spans="1:21" ht="14.25" customHeight="1" x14ac:dyDescent="0.35">
      <c r="A6" s="121" t="s">
        <v>46</v>
      </c>
      <c r="B6" s="43"/>
      <c r="C6" s="6"/>
      <c r="D6" s="6"/>
      <c r="E6" s="6"/>
    </row>
    <row r="7" spans="1:21" ht="14.25" customHeight="1" x14ac:dyDescent="0.35">
      <c r="A7" s="6"/>
      <c r="B7" s="43"/>
      <c r="C7" s="6"/>
      <c r="D7" s="6"/>
      <c r="E7" s="6"/>
    </row>
    <row r="8" spans="1:21" ht="14.25" customHeight="1" x14ac:dyDescent="0.35">
      <c r="A8" s="137" t="s">
        <v>28</v>
      </c>
      <c r="B8" s="137"/>
      <c r="C8" s="137"/>
      <c r="D8" s="137"/>
      <c r="E8" s="137"/>
      <c r="F8" s="137"/>
      <c r="H8" s="137" t="s">
        <v>28</v>
      </c>
      <c r="I8" s="137"/>
      <c r="J8" s="137"/>
      <c r="K8" s="137"/>
      <c r="L8" s="137"/>
      <c r="M8" s="137"/>
      <c r="O8" s="137" t="s">
        <v>28</v>
      </c>
      <c r="P8" s="137"/>
      <c r="Q8" s="137"/>
      <c r="R8" s="137"/>
      <c r="S8" s="137"/>
      <c r="T8" s="137"/>
    </row>
    <row r="9" spans="1:21" ht="15" x14ac:dyDescent="0.4">
      <c r="A9" s="139" t="s">
        <v>5</v>
      </c>
      <c r="B9" s="139"/>
      <c r="C9" s="139"/>
      <c r="D9" s="139"/>
      <c r="E9" s="139"/>
      <c r="F9" s="139"/>
      <c r="G9" s="2"/>
      <c r="H9" s="140" t="s">
        <v>6</v>
      </c>
      <c r="I9" s="140"/>
      <c r="J9" s="140"/>
      <c r="K9" s="140"/>
      <c r="L9" s="140"/>
      <c r="M9" s="140"/>
      <c r="N9" s="2"/>
      <c r="O9" s="140" t="s">
        <v>7</v>
      </c>
      <c r="P9" s="140"/>
      <c r="Q9" s="140"/>
      <c r="R9" s="140"/>
      <c r="S9" s="140"/>
      <c r="T9" s="140"/>
      <c r="U9" s="2"/>
    </row>
    <row r="10" spans="1:21" ht="27" x14ac:dyDescent="0.35">
      <c r="A10" s="3"/>
      <c r="B10" s="34"/>
      <c r="C10" s="4" t="s">
        <v>9</v>
      </c>
      <c r="D10" s="4" t="s">
        <v>10</v>
      </c>
      <c r="E10" s="5" t="s">
        <v>11</v>
      </c>
      <c r="F10" s="4" t="s">
        <v>12</v>
      </c>
      <c r="H10" s="3"/>
      <c r="I10" s="34"/>
      <c r="J10" s="4" t="s">
        <v>9</v>
      </c>
      <c r="K10" s="4" t="s">
        <v>10</v>
      </c>
      <c r="L10" s="5" t="s">
        <v>11</v>
      </c>
      <c r="M10" s="4" t="s">
        <v>12</v>
      </c>
      <c r="O10" s="3"/>
      <c r="P10" s="34"/>
      <c r="Q10" s="4" t="s">
        <v>9</v>
      </c>
      <c r="R10" s="4" t="s">
        <v>10</v>
      </c>
      <c r="S10" s="5" t="s">
        <v>11</v>
      </c>
      <c r="T10" s="4" t="s">
        <v>12</v>
      </c>
    </row>
    <row r="11" spans="1:21" x14ac:dyDescent="0.35">
      <c r="A11" s="129">
        <v>2008</v>
      </c>
      <c r="B11" s="44">
        <v>39486</v>
      </c>
      <c r="C11" s="48">
        <v>93.215233030966616</v>
      </c>
      <c r="D11" s="7">
        <v>95.254235537189999</v>
      </c>
      <c r="E11" s="7">
        <v>79.465167286245219</v>
      </c>
      <c r="F11" s="8">
        <v>101.78074534161567</v>
      </c>
      <c r="H11" s="129">
        <v>2008</v>
      </c>
      <c r="I11" s="35">
        <v>39486</v>
      </c>
      <c r="J11" s="51">
        <v>93.215233030966616</v>
      </c>
      <c r="K11" s="20">
        <v>95.254235537189999</v>
      </c>
      <c r="L11" s="20">
        <v>79.465167286245219</v>
      </c>
      <c r="M11" s="21">
        <v>101.78074534161567</v>
      </c>
      <c r="O11" s="129">
        <v>2008</v>
      </c>
      <c r="P11" s="40">
        <v>39486</v>
      </c>
      <c r="Q11" s="57">
        <v>93.215233030966616</v>
      </c>
      <c r="R11" s="29">
        <v>95.254235537189714</v>
      </c>
      <c r="S11" s="29">
        <v>79.465167286245219</v>
      </c>
      <c r="T11" s="30">
        <v>101.78074534161567</v>
      </c>
    </row>
    <row r="12" spans="1:21" x14ac:dyDescent="0.35">
      <c r="A12" s="129"/>
      <c r="B12" s="45">
        <v>39515</v>
      </c>
      <c r="C12" s="49">
        <v>92.115060625399209</v>
      </c>
      <c r="D12" s="9">
        <v>95.673671580390931</v>
      </c>
      <c r="E12" s="9">
        <v>70.601785123967474</v>
      </c>
      <c r="F12" s="10">
        <v>100.94895718990229</v>
      </c>
      <c r="H12" s="129"/>
      <c r="I12" s="36">
        <v>39515</v>
      </c>
      <c r="J12" s="52">
        <v>92.115060625399209</v>
      </c>
      <c r="K12" s="15">
        <v>95.673671580390931</v>
      </c>
      <c r="L12" s="15">
        <v>70.601785123967474</v>
      </c>
      <c r="M12" s="22">
        <v>100.94895718990229</v>
      </c>
      <c r="O12" s="129"/>
      <c r="P12" s="41">
        <v>39515</v>
      </c>
      <c r="Q12" s="58">
        <v>92.115060625399209</v>
      </c>
      <c r="R12" s="19">
        <v>95.673671580390931</v>
      </c>
      <c r="S12" s="19">
        <v>70.601785123967474</v>
      </c>
      <c r="T12" s="31">
        <v>100.94895718990229</v>
      </c>
    </row>
    <row r="13" spans="1:21" x14ac:dyDescent="0.35">
      <c r="A13" s="129"/>
      <c r="B13" s="45">
        <v>39546</v>
      </c>
      <c r="C13" s="49">
        <v>93.296417910447886</v>
      </c>
      <c r="D13" s="9">
        <v>96.110316946961106</v>
      </c>
      <c r="E13" s="9">
        <v>84.72591639871284</v>
      </c>
      <c r="F13" s="10">
        <v>99.450994390618604</v>
      </c>
      <c r="H13" s="129"/>
      <c r="I13" s="36">
        <v>39546</v>
      </c>
      <c r="J13" s="52">
        <v>93.296417910447886</v>
      </c>
      <c r="K13" s="15">
        <v>96.110316946961106</v>
      </c>
      <c r="L13" s="15">
        <v>84.72591639871284</v>
      </c>
      <c r="M13" s="22">
        <v>99.450994390618604</v>
      </c>
      <c r="O13" s="129"/>
      <c r="P13" s="41">
        <v>39546</v>
      </c>
      <c r="Q13" s="58">
        <v>93.296417910447886</v>
      </c>
      <c r="R13" s="19">
        <v>96.110316946961106</v>
      </c>
      <c r="S13" s="19">
        <v>84.72591639871284</v>
      </c>
      <c r="T13" s="31">
        <v>99.450994390618604</v>
      </c>
    </row>
    <row r="14" spans="1:21" x14ac:dyDescent="0.35">
      <c r="A14" s="129"/>
      <c r="B14" s="45">
        <v>39576</v>
      </c>
      <c r="C14" s="49">
        <v>98.007816159250822</v>
      </c>
      <c r="D14" s="9">
        <v>99.513191763191983</v>
      </c>
      <c r="E14" s="9">
        <v>79.078144397255386</v>
      </c>
      <c r="F14" s="10">
        <v>98.352794715448596</v>
      </c>
      <c r="H14" s="129"/>
      <c r="I14" s="36">
        <v>39576</v>
      </c>
      <c r="J14" s="52">
        <v>98.007816159250822</v>
      </c>
      <c r="K14" s="15">
        <v>99.513191763191983</v>
      </c>
      <c r="L14" s="15">
        <v>79.078144397255386</v>
      </c>
      <c r="M14" s="22">
        <v>98.352794715448596</v>
      </c>
      <c r="O14" s="129"/>
      <c r="P14" s="41">
        <v>39576</v>
      </c>
      <c r="Q14" s="58">
        <v>98.007816159250822</v>
      </c>
      <c r="R14" s="19">
        <v>99.513191763191983</v>
      </c>
      <c r="S14" s="19">
        <v>79.078144397255386</v>
      </c>
      <c r="T14" s="31">
        <v>98.352794715448596</v>
      </c>
    </row>
    <row r="15" spans="1:21" x14ac:dyDescent="0.35">
      <c r="A15" s="129"/>
      <c r="B15" s="45">
        <v>39607</v>
      </c>
      <c r="C15" s="49">
        <v>107.65168647606981</v>
      </c>
      <c r="D15" s="9">
        <v>107.78866481224021</v>
      </c>
      <c r="E15" s="9">
        <v>102.21922837585522</v>
      </c>
      <c r="F15" s="10">
        <v>99.380888223554521</v>
      </c>
      <c r="H15" s="129"/>
      <c r="I15" s="36">
        <v>39607</v>
      </c>
      <c r="J15" s="52">
        <v>107.65168647606981</v>
      </c>
      <c r="K15" s="15">
        <v>107.78866481224021</v>
      </c>
      <c r="L15" s="15">
        <v>102.21922837585522</v>
      </c>
      <c r="M15" s="22">
        <v>99.380888223554521</v>
      </c>
      <c r="O15" s="129"/>
      <c r="P15" s="41">
        <v>39607</v>
      </c>
      <c r="Q15" s="58">
        <v>107.65168647606981</v>
      </c>
      <c r="R15" s="19">
        <v>107.78866481224021</v>
      </c>
      <c r="S15" s="19">
        <v>102.21922837585522</v>
      </c>
      <c r="T15" s="31">
        <v>99.380888223554521</v>
      </c>
    </row>
    <row r="16" spans="1:21" x14ac:dyDescent="0.35">
      <c r="A16" s="129"/>
      <c r="B16" s="45">
        <v>39637</v>
      </c>
      <c r="C16" s="49">
        <v>114.70965362411833</v>
      </c>
      <c r="D16" s="9">
        <v>113.62678200691958</v>
      </c>
      <c r="E16" s="9">
        <v>104.81696156192744</v>
      </c>
      <c r="F16" s="10">
        <v>105.81487523992477</v>
      </c>
      <c r="H16" s="129"/>
      <c r="I16" s="36">
        <v>39637</v>
      </c>
      <c r="J16" s="52">
        <v>114.70965362411833</v>
      </c>
      <c r="K16" s="15">
        <v>113.62678200691958</v>
      </c>
      <c r="L16" s="15">
        <v>104.81696156192744</v>
      </c>
      <c r="M16" s="22">
        <v>105.81487523992477</v>
      </c>
      <c r="O16" s="129"/>
      <c r="P16" s="41">
        <v>39637</v>
      </c>
      <c r="Q16" s="58">
        <v>114.70965362411833</v>
      </c>
      <c r="R16" s="19">
        <v>113.62678200691958</v>
      </c>
      <c r="S16" s="19">
        <v>104.81696156192744</v>
      </c>
      <c r="T16" s="31">
        <v>105.81487523992477</v>
      </c>
    </row>
    <row r="17" spans="1:20" x14ac:dyDescent="0.35">
      <c r="A17" s="129"/>
      <c r="B17" s="45">
        <v>39668</v>
      </c>
      <c r="C17" s="49">
        <v>114.31376483889308</v>
      </c>
      <c r="D17" s="9">
        <v>111.96855575868391</v>
      </c>
      <c r="E17" s="9">
        <v>112.35336868371795</v>
      </c>
      <c r="F17" s="10">
        <v>111.39731329690335</v>
      </c>
      <c r="H17" s="129"/>
      <c r="I17" s="36">
        <v>39668</v>
      </c>
      <c r="J17" s="52">
        <v>114.31376483889308</v>
      </c>
      <c r="K17" s="15">
        <v>111.96855575868391</v>
      </c>
      <c r="L17" s="15">
        <v>112.35336868371795</v>
      </c>
      <c r="M17" s="22">
        <v>111.39731329690335</v>
      </c>
      <c r="O17" s="129"/>
      <c r="P17" s="41">
        <v>39668</v>
      </c>
      <c r="Q17" s="58">
        <v>114.31376483889308</v>
      </c>
      <c r="R17" s="19">
        <v>111.96855575868391</v>
      </c>
      <c r="S17" s="19">
        <v>112.35336868371795</v>
      </c>
      <c r="T17" s="31">
        <v>111.39731329690335</v>
      </c>
    </row>
    <row r="18" spans="1:20" x14ac:dyDescent="0.35">
      <c r="A18" s="129"/>
      <c r="B18" s="45">
        <v>39699</v>
      </c>
      <c r="C18" s="49">
        <v>118.56831738885921</v>
      </c>
      <c r="D18" s="9">
        <v>114.47702494610319</v>
      </c>
      <c r="E18" s="9">
        <v>123.17427951657737</v>
      </c>
      <c r="F18" s="10">
        <v>116.85215577190507</v>
      </c>
      <c r="H18" s="129"/>
      <c r="I18" s="36">
        <v>39699</v>
      </c>
      <c r="J18" s="52">
        <v>118.56831738885921</v>
      </c>
      <c r="K18" s="15">
        <v>114.47702494610319</v>
      </c>
      <c r="L18" s="15">
        <v>123.17427951657737</v>
      </c>
      <c r="M18" s="22">
        <v>116.85215577190507</v>
      </c>
      <c r="O18" s="129"/>
      <c r="P18" s="41">
        <v>39699</v>
      </c>
      <c r="Q18" s="58">
        <v>118.56831738885921</v>
      </c>
      <c r="R18" s="19">
        <v>114.47702494610319</v>
      </c>
      <c r="S18" s="19">
        <v>123.17427951657737</v>
      </c>
      <c r="T18" s="31">
        <v>116.85215577190507</v>
      </c>
    </row>
    <row r="19" spans="1:20" x14ac:dyDescent="0.35">
      <c r="A19" s="129"/>
      <c r="B19" s="45">
        <v>39729</v>
      </c>
      <c r="C19" s="49">
        <v>112.94587280108288</v>
      </c>
      <c r="D19" s="9">
        <v>109.76551309058074</v>
      </c>
      <c r="E19" s="9">
        <v>109.70947638933697</v>
      </c>
      <c r="F19" s="10">
        <v>122.32374035406266</v>
      </c>
      <c r="H19" s="129"/>
      <c r="I19" s="36">
        <v>39729</v>
      </c>
      <c r="J19" s="52">
        <v>112.94587280108288</v>
      </c>
      <c r="K19" s="15">
        <v>109.76551309058074</v>
      </c>
      <c r="L19" s="15">
        <v>109.70947638933697</v>
      </c>
      <c r="M19" s="22">
        <v>122.32374035406266</v>
      </c>
      <c r="O19" s="129"/>
      <c r="P19" s="41">
        <v>39729</v>
      </c>
      <c r="Q19" s="58">
        <v>112.94587280108288</v>
      </c>
      <c r="R19" s="19">
        <v>109.76551309058074</v>
      </c>
      <c r="S19" s="19">
        <v>109.70947638933697</v>
      </c>
      <c r="T19" s="31">
        <v>122.32374035406266</v>
      </c>
    </row>
    <row r="20" spans="1:20" x14ac:dyDescent="0.35">
      <c r="A20" s="129"/>
      <c r="B20" s="45">
        <v>39760</v>
      </c>
      <c r="C20" s="49">
        <v>104.11950382686724</v>
      </c>
      <c r="D20" s="9">
        <v>102.39897373981398</v>
      </c>
      <c r="E20" s="9">
        <v>103.49118623604109</v>
      </c>
      <c r="F20" s="10">
        <v>123.19547492865814</v>
      </c>
      <c r="H20" s="129"/>
      <c r="I20" s="36">
        <v>39760</v>
      </c>
      <c r="J20" s="52">
        <v>104.11950382686724</v>
      </c>
      <c r="K20" s="15">
        <v>102.39897373981398</v>
      </c>
      <c r="L20" s="15">
        <v>103.49118623604109</v>
      </c>
      <c r="M20" s="22">
        <v>123.19547492865814</v>
      </c>
      <c r="O20" s="129"/>
      <c r="P20" s="41">
        <v>39760</v>
      </c>
      <c r="Q20" s="58">
        <v>104.11950382686724</v>
      </c>
      <c r="R20" s="19">
        <v>102.39897373981398</v>
      </c>
      <c r="S20" s="19">
        <v>103.49118623604109</v>
      </c>
      <c r="T20" s="31">
        <v>123.19547492865814</v>
      </c>
    </row>
    <row r="21" spans="1:20" x14ac:dyDescent="0.35">
      <c r="A21" s="129"/>
      <c r="B21" s="46">
        <v>39790</v>
      </c>
      <c r="C21" s="50">
        <v>97.550605826244691</v>
      </c>
      <c r="D21" s="11">
        <v>95.513222900320216</v>
      </c>
      <c r="E21" s="11">
        <v>96.420905099627319</v>
      </c>
      <c r="F21" s="12">
        <v>124.60167264038262</v>
      </c>
      <c r="H21" s="129"/>
      <c r="I21" s="37">
        <v>39790</v>
      </c>
      <c r="J21" s="53">
        <v>97.550605826244691</v>
      </c>
      <c r="K21" s="14">
        <v>95.513222900320216</v>
      </c>
      <c r="L21" s="14">
        <v>96.420905099627319</v>
      </c>
      <c r="M21" s="23">
        <v>124.60167264038262</v>
      </c>
      <c r="O21" s="129"/>
      <c r="P21" s="42">
        <v>39790</v>
      </c>
      <c r="Q21" s="59">
        <v>97.550605826244691</v>
      </c>
      <c r="R21" s="18">
        <v>95.513222900320216</v>
      </c>
      <c r="S21" s="18">
        <v>96.420905099627319</v>
      </c>
      <c r="T21" s="32">
        <v>124.6</v>
      </c>
    </row>
    <row r="22" spans="1:20" x14ac:dyDescent="0.35">
      <c r="A22" s="129">
        <v>2009</v>
      </c>
      <c r="B22" s="45">
        <v>39814</v>
      </c>
      <c r="C22" s="48">
        <v>94.491319824752651</v>
      </c>
      <c r="D22" s="7">
        <v>92.607241683839007</v>
      </c>
      <c r="E22" s="7">
        <v>91.355390463026168</v>
      </c>
      <c r="F22" s="8">
        <v>118.20222508868162</v>
      </c>
      <c r="H22" s="129">
        <v>2009</v>
      </c>
      <c r="I22" s="36">
        <v>39814</v>
      </c>
      <c r="J22" s="51">
        <v>94.491319824752651</v>
      </c>
      <c r="K22" s="20">
        <v>92.607241683839007</v>
      </c>
      <c r="L22" s="20">
        <v>91.355390463026168</v>
      </c>
      <c r="M22" s="21">
        <v>118.20222508868162</v>
      </c>
      <c r="O22" s="129">
        <v>2009</v>
      </c>
      <c r="P22" s="38">
        <v>39814</v>
      </c>
      <c r="Q22" s="57">
        <v>94.491319824752651</v>
      </c>
      <c r="R22" s="29">
        <v>92.607241683839007</v>
      </c>
      <c r="S22" s="29">
        <v>91.355390463026168</v>
      </c>
      <c r="T22" s="30">
        <v>118.20222508868162</v>
      </c>
    </row>
    <row r="23" spans="1:20" x14ac:dyDescent="0.35">
      <c r="A23" s="129"/>
      <c r="B23" s="45">
        <v>39845</v>
      </c>
      <c r="C23" s="49">
        <v>91.43034811903506</v>
      </c>
      <c r="D23" s="9">
        <v>89.604633555419724</v>
      </c>
      <c r="E23" s="9">
        <v>88.217438692098767</v>
      </c>
      <c r="F23" s="10">
        <v>115.47098305084845</v>
      </c>
      <c r="H23" s="129"/>
      <c r="I23" s="36">
        <v>39845</v>
      </c>
      <c r="J23" s="52">
        <v>91.43034811903506</v>
      </c>
      <c r="K23" s="15">
        <v>89.604633555419724</v>
      </c>
      <c r="L23" s="15">
        <v>88.217438692098767</v>
      </c>
      <c r="M23" s="22">
        <v>115.47098305084845</v>
      </c>
      <c r="O23" s="129"/>
      <c r="P23" s="38">
        <v>39845</v>
      </c>
      <c r="Q23" s="58">
        <v>91.43034811903506</v>
      </c>
      <c r="R23" s="19">
        <v>89.604633555419724</v>
      </c>
      <c r="S23" s="19">
        <v>88.217438692098767</v>
      </c>
      <c r="T23" s="31">
        <v>115.47098305084845</v>
      </c>
    </row>
    <row r="24" spans="1:20" x14ac:dyDescent="0.35">
      <c r="A24" s="129"/>
      <c r="B24" s="45">
        <v>39873</v>
      </c>
      <c r="C24" s="49">
        <v>86.977622014539207</v>
      </c>
      <c r="D24" s="9">
        <v>86.21903073285992</v>
      </c>
      <c r="E24" s="9">
        <v>85.371959768362757</v>
      </c>
      <c r="F24" s="10">
        <v>112.12312348668344</v>
      </c>
      <c r="H24" s="129"/>
      <c r="I24" s="36">
        <v>39873</v>
      </c>
      <c r="J24" s="52">
        <v>86.977622014539207</v>
      </c>
      <c r="K24" s="15">
        <v>86.21903073285992</v>
      </c>
      <c r="L24" s="15">
        <v>85.371959768362757</v>
      </c>
      <c r="M24" s="22">
        <v>112.12312348668344</v>
      </c>
      <c r="O24" s="129"/>
      <c r="P24" s="38">
        <v>39873</v>
      </c>
      <c r="Q24" s="58">
        <v>86.977622014539207</v>
      </c>
      <c r="R24" s="19">
        <v>86.21903073285992</v>
      </c>
      <c r="S24" s="19">
        <v>85.371959768362757</v>
      </c>
      <c r="T24" s="31">
        <v>112.12312348668344</v>
      </c>
    </row>
    <row r="25" spans="1:20" x14ac:dyDescent="0.35">
      <c r="A25" s="129"/>
      <c r="B25" s="45">
        <v>39904</v>
      </c>
      <c r="C25" s="49">
        <v>88.608339910550171</v>
      </c>
      <c r="D25" s="9">
        <v>88.914524805738537</v>
      </c>
      <c r="E25" s="9">
        <v>82.911097744361072</v>
      </c>
      <c r="F25" s="10">
        <v>107.79276437847945</v>
      </c>
      <c r="H25" s="129"/>
      <c r="I25" s="36">
        <v>39904</v>
      </c>
      <c r="J25" s="52">
        <v>88.608339910550171</v>
      </c>
      <c r="K25" s="15">
        <v>88.914524805738537</v>
      </c>
      <c r="L25" s="15">
        <v>82.911097744361072</v>
      </c>
      <c r="M25" s="22">
        <v>107.79276437847945</v>
      </c>
      <c r="O25" s="129"/>
      <c r="P25" s="38">
        <v>39904</v>
      </c>
      <c r="Q25" s="58">
        <v>88.608339910550171</v>
      </c>
      <c r="R25" s="19">
        <v>88.914524805738537</v>
      </c>
      <c r="S25" s="19">
        <v>82.911097744361072</v>
      </c>
      <c r="T25" s="31">
        <v>107.79276437847945</v>
      </c>
    </row>
    <row r="26" spans="1:20" x14ac:dyDescent="0.35">
      <c r="A26" s="129"/>
      <c r="B26" s="45">
        <v>39934</v>
      </c>
      <c r="C26" s="49">
        <v>90.409562907510761</v>
      </c>
      <c r="D26" s="9">
        <v>91.431183383438807</v>
      </c>
      <c r="E26" s="9">
        <v>79.693007425741143</v>
      </c>
      <c r="F26" s="10">
        <v>105.61525729762278</v>
      </c>
      <c r="H26" s="129"/>
      <c r="I26" s="36">
        <v>39934</v>
      </c>
      <c r="J26" s="52">
        <v>90.409562907510761</v>
      </c>
      <c r="K26" s="15">
        <v>91.431183383438807</v>
      </c>
      <c r="L26" s="15">
        <v>79.693007425741143</v>
      </c>
      <c r="M26" s="22">
        <v>105.61525729762278</v>
      </c>
      <c r="O26" s="129"/>
      <c r="P26" s="38">
        <v>39934</v>
      </c>
      <c r="Q26" s="58">
        <v>90.409562907510761</v>
      </c>
      <c r="R26" s="19">
        <v>91.431183383438807</v>
      </c>
      <c r="S26" s="19">
        <v>79.693007425741143</v>
      </c>
      <c r="T26" s="31">
        <v>105.61525729762278</v>
      </c>
    </row>
    <row r="27" spans="1:20" x14ac:dyDescent="0.35">
      <c r="A27" s="129"/>
      <c r="B27" s="45">
        <v>39965</v>
      </c>
      <c r="C27" s="49">
        <v>91.602558257345493</v>
      </c>
      <c r="D27" s="9">
        <v>92.891647727272968</v>
      </c>
      <c r="E27" s="9">
        <v>84.075914445134728</v>
      </c>
      <c r="F27" s="10">
        <v>104.63350898945964</v>
      </c>
      <c r="H27" s="129"/>
      <c r="I27" s="36">
        <v>39965</v>
      </c>
      <c r="J27" s="52">
        <v>91.602558257345493</v>
      </c>
      <c r="K27" s="15">
        <v>92.891647727272968</v>
      </c>
      <c r="L27" s="15">
        <v>84.075914445134728</v>
      </c>
      <c r="M27" s="22">
        <v>104.63350898945964</v>
      </c>
      <c r="O27" s="129"/>
      <c r="P27" s="38">
        <v>39965</v>
      </c>
      <c r="Q27" s="58">
        <v>91.602558257345493</v>
      </c>
      <c r="R27" s="19">
        <v>92.891647727272968</v>
      </c>
      <c r="S27" s="19">
        <v>84.075914445134728</v>
      </c>
      <c r="T27" s="31">
        <v>104.63350898945964</v>
      </c>
    </row>
    <row r="28" spans="1:20" x14ac:dyDescent="0.35">
      <c r="A28" s="129"/>
      <c r="B28" s="45">
        <v>39995</v>
      </c>
      <c r="C28" s="49">
        <v>90.904685966633707</v>
      </c>
      <c r="D28" s="9">
        <v>92.145622756144206</v>
      </c>
      <c r="E28" s="9">
        <v>81.777998794454248</v>
      </c>
      <c r="F28" s="10">
        <v>105.14758208955159</v>
      </c>
      <c r="H28" s="129"/>
      <c r="I28" s="36">
        <v>39995</v>
      </c>
      <c r="J28" s="52">
        <v>90.904685966633707</v>
      </c>
      <c r="K28" s="15">
        <v>92.145622756144206</v>
      </c>
      <c r="L28" s="15">
        <v>81.777998794454248</v>
      </c>
      <c r="M28" s="22">
        <v>105.14758208955159</v>
      </c>
      <c r="O28" s="129"/>
      <c r="P28" s="38">
        <v>39995</v>
      </c>
      <c r="Q28" s="58">
        <v>90.904685966633707</v>
      </c>
      <c r="R28" s="19">
        <v>92.145622756144206</v>
      </c>
      <c r="S28" s="19">
        <v>81.777998794454248</v>
      </c>
      <c r="T28" s="31">
        <v>105.14758208955159</v>
      </c>
    </row>
    <row r="29" spans="1:20" x14ac:dyDescent="0.35">
      <c r="A29" s="129"/>
      <c r="B29" s="45">
        <v>40026</v>
      </c>
      <c r="C29" s="49">
        <v>86.913125286829455</v>
      </c>
      <c r="D29" s="9">
        <v>89.784093211752932</v>
      </c>
      <c r="E29" s="9">
        <v>83.008554480174141</v>
      </c>
      <c r="F29" s="10">
        <v>105.18590623213208</v>
      </c>
      <c r="H29" s="129"/>
      <c r="I29" s="36">
        <v>40026</v>
      </c>
      <c r="J29" s="52">
        <v>86.913125286829455</v>
      </c>
      <c r="K29" s="15">
        <v>89.784093211752932</v>
      </c>
      <c r="L29" s="15">
        <v>83.008554480174141</v>
      </c>
      <c r="M29" s="22">
        <v>105.18590623213208</v>
      </c>
      <c r="O29" s="129"/>
      <c r="P29" s="38">
        <v>40026</v>
      </c>
      <c r="Q29" s="58">
        <v>86.913125286829455</v>
      </c>
      <c r="R29" s="19">
        <v>89.784093211752932</v>
      </c>
      <c r="S29" s="19">
        <v>83.008554480174141</v>
      </c>
      <c r="T29" s="31">
        <v>105.18590623213208</v>
      </c>
    </row>
    <row r="30" spans="1:20" x14ac:dyDescent="0.35">
      <c r="A30" s="129"/>
      <c r="B30" s="45">
        <v>40057</v>
      </c>
      <c r="C30" s="49">
        <v>83.483273424394483</v>
      </c>
      <c r="D30" s="9">
        <v>87.532809636029342</v>
      </c>
      <c r="E30" s="9">
        <v>81.337308773024176</v>
      </c>
      <c r="F30" s="10">
        <v>104.89223441108462</v>
      </c>
      <c r="H30" s="129"/>
      <c r="I30" s="36">
        <v>40057</v>
      </c>
      <c r="J30" s="52">
        <v>83.483273424394483</v>
      </c>
      <c r="K30" s="15">
        <v>87.532809636029342</v>
      </c>
      <c r="L30" s="15">
        <v>81.337308773024176</v>
      </c>
      <c r="M30" s="22">
        <v>104.89223441108462</v>
      </c>
      <c r="O30" s="129"/>
      <c r="P30" s="38">
        <v>40057</v>
      </c>
      <c r="Q30" s="58">
        <v>83.483273424394483</v>
      </c>
      <c r="R30" s="19">
        <v>87.532809636029342</v>
      </c>
      <c r="S30" s="19">
        <v>81.337308773024176</v>
      </c>
      <c r="T30" s="31">
        <v>104.89223441108462</v>
      </c>
    </row>
    <row r="31" spans="1:20" x14ac:dyDescent="0.35">
      <c r="A31" s="129"/>
      <c r="B31" s="45">
        <v>40087</v>
      </c>
      <c r="C31" s="49">
        <v>82.912754860121083</v>
      </c>
      <c r="D31" s="9">
        <v>87.880460067199323</v>
      </c>
      <c r="E31" s="9">
        <v>81.406876837635181</v>
      </c>
      <c r="F31" s="10">
        <v>104.0670717919718</v>
      </c>
      <c r="H31" s="129"/>
      <c r="I31" s="36">
        <v>40087</v>
      </c>
      <c r="J31" s="52">
        <v>82.912754860121083</v>
      </c>
      <c r="K31" s="15">
        <v>87.880460067199323</v>
      </c>
      <c r="L31" s="15">
        <v>81.406876837635181</v>
      </c>
      <c r="M31" s="22">
        <v>104.0670717919718</v>
      </c>
      <c r="O31" s="129"/>
      <c r="P31" s="38">
        <v>40087</v>
      </c>
      <c r="Q31" s="58">
        <v>82.912754860121083</v>
      </c>
      <c r="R31" s="19">
        <v>87.880460067199323</v>
      </c>
      <c r="S31" s="19">
        <v>81.406876837635181</v>
      </c>
      <c r="T31" s="31">
        <v>104.0670717919718</v>
      </c>
    </row>
    <row r="32" spans="1:20" x14ac:dyDescent="0.35">
      <c r="A32" s="129"/>
      <c r="B32" s="45">
        <v>40118</v>
      </c>
      <c r="C32" s="49">
        <v>85.393253886011962</v>
      </c>
      <c r="D32" s="9">
        <v>89.671185510428487</v>
      </c>
      <c r="E32" s="9">
        <v>83.889943907760497</v>
      </c>
      <c r="F32" s="10">
        <v>103.51402237927105</v>
      </c>
      <c r="H32" s="129"/>
      <c r="I32" s="36">
        <v>40118</v>
      </c>
      <c r="J32" s="52">
        <v>85.393253886011962</v>
      </c>
      <c r="K32" s="15">
        <v>89.671185510428487</v>
      </c>
      <c r="L32" s="15">
        <v>83.889943907760497</v>
      </c>
      <c r="M32" s="22">
        <v>103.51402237927105</v>
      </c>
      <c r="O32" s="129"/>
      <c r="P32" s="38">
        <v>40118</v>
      </c>
      <c r="Q32" s="58">
        <v>85.393253886011962</v>
      </c>
      <c r="R32" s="19">
        <v>89.671185510428487</v>
      </c>
      <c r="S32" s="19">
        <v>83.889943907760497</v>
      </c>
      <c r="T32" s="31">
        <v>103.51402237927105</v>
      </c>
    </row>
    <row r="33" spans="1:20" x14ac:dyDescent="0.35">
      <c r="A33" s="129"/>
      <c r="B33" s="46">
        <v>40148</v>
      </c>
      <c r="C33" s="50">
        <v>87.036396968957661</v>
      </c>
      <c r="D33" s="11">
        <v>90.601256946282248</v>
      </c>
      <c r="E33" s="11">
        <v>98.956515004839218</v>
      </c>
      <c r="F33" s="12">
        <v>103.04717859220581</v>
      </c>
      <c r="H33" s="129"/>
      <c r="I33" s="37">
        <v>40148</v>
      </c>
      <c r="J33" s="53">
        <v>87.036396968957661</v>
      </c>
      <c r="K33" s="14">
        <v>90.601256946282248</v>
      </c>
      <c r="L33" s="14">
        <v>98.956515004839218</v>
      </c>
      <c r="M33" s="23">
        <v>103.04717859220581</v>
      </c>
      <c r="O33" s="129"/>
      <c r="P33" s="39">
        <v>40148</v>
      </c>
      <c r="Q33" s="59">
        <v>87.036396968957661</v>
      </c>
      <c r="R33" s="18">
        <v>90.601256946282248</v>
      </c>
      <c r="S33" s="18">
        <v>98.956515004839218</v>
      </c>
      <c r="T33" s="32">
        <v>103.04717859220581</v>
      </c>
    </row>
    <row r="34" spans="1:20" x14ac:dyDescent="0.35">
      <c r="A34" s="129">
        <v>2010</v>
      </c>
      <c r="B34" s="45">
        <v>40179</v>
      </c>
      <c r="C34" s="48">
        <v>94.02000000000001</v>
      </c>
      <c r="D34" s="7">
        <v>94.3940964887246</v>
      </c>
      <c r="E34" s="7">
        <v>120.68421123899603</v>
      </c>
      <c r="F34" s="8">
        <v>105.75902293578007</v>
      </c>
      <c r="H34" s="129">
        <v>2010</v>
      </c>
      <c r="I34" s="36">
        <v>40179</v>
      </c>
      <c r="J34" s="51">
        <v>94.02000000000001</v>
      </c>
      <c r="K34" s="20">
        <v>94.3940964887246</v>
      </c>
      <c r="L34" s="20">
        <v>120.68421123899603</v>
      </c>
      <c r="M34" s="21">
        <v>105.75902293578007</v>
      </c>
      <c r="O34" s="129">
        <v>2010</v>
      </c>
      <c r="P34" s="38">
        <v>40179</v>
      </c>
      <c r="Q34" s="57">
        <v>94.016457085829543</v>
      </c>
      <c r="R34" s="29">
        <v>94.3940964887246</v>
      </c>
      <c r="S34" s="29">
        <v>120.68421123899603</v>
      </c>
      <c r="T34" s="30">
        <v>105.75902293578007</v>
      </c>
    </row>
    <row r="35" spans="1:20" x14ac:dyDescent="0.35">
      <c r="A35" s="129"/>
      <c r="B35" s="45">
        <v>40210</v>
      </c>
      <c r="C35" s="49">
        <v>97.227904472668172</v>
      </c>
      <c r="D35" s="9">
        <v>94.586491280818166</v>
      </c>
      <c r="E35" s="9">
        <v>153.65468276075489</v>
      </c>
      <c r="F35" s="10">
        <v>112.22716651333963</v>
      </c>
      <c r="H35" s="129"/>
      <c r="I35" s="36">
        <v>40210</v>
      </c>
      <c r="J35" s="52">
        <v>97.227904472668172</v>
      </c>
      <c r="K35" s="15">
        <v>94.586491280818166</v>
      </c>
      <c r="L35" s="15">
        <v>153.65468276075489</v>
      </c>
      <c r="M35" s="22">
        <v>112.22716651333963</v>
      </c>
      <c r="O35" s="129"/>
      <c r="P35" s="38">
        <v>40210</v>
      </c>
      <c r="Q35" s="58">
        <v>97.227904472668172</v>
      </c>
      <c r="R35" s="19">
        <v>94.586491280818166</v>
      </c>
      <c r="S35" s="19">
        <v>153.65468276075489</v>
      </c>
      <c r="T35" s="31">
        <v>112.22716651333963</v>
      </c>
    </row>
    <row r="36" spans="1:20" x14ac:dyDescent="0.35">
      <c r="A36" s="129"/>
      <c r="B36" s="45">
        <v>40238</v>
      </c>
      <c r="C36" s="49">
        <v>96.490000000000009</v>
      </c>
      <c r="D36" s="9">
        <v>92.886434359805335</v>
      </c>
      <c r="E36" s="9">
        <v>108.43218329683974</v>
      </c>
      <c r="F36" s="10">
        <v>120.10140701468234</v>
      </c>
      <c r="H36" s="129"/>
      <c r="I36" s="36">
        <v>40238</v>
      </c>
      <c r="J36" s="52">
        <v>96.490000000000009</v>
      </c>
      <c r="K36" s="15">
        <v>92.886434359805335</v>
      </c>
      <c r="L36" s="15">
        <v>108.43218329683974</v>
      </c>
      <c r="M36" s="22">
        <v>120.10140701468234</v>
      </c>
      <c r="O36" s="129"/>
      <c r="P36" s="38">
        <v>40238</v>
      </c>
      <c r="Q36" s="58">
        <v>96.488875901518384</v>
      </c>
      <c r="R36" s="19">
        <v>92.886434359805335</v>
      </c>
      <c r="S36" s="19">
        <v>108.43218329683974</v>
      </c>
      <c r="T36" s="31">
        <v>120.10140701468234</v>
      </c>
    </row>
    <row r="37" spans="1:20" x14ac:dyDescent="0.35">
      <c r="A37" s="129"/>
      <c r="B37" s="45">
        <v>40269</v>
      </c>
      <c r="C37" s="49">
        <v>93.567480916031514</v>
      </c>
      <c r="D37" s="9">
        <v>91.408513888888621</v>
      </c>
      <c r="E37" s="9">
        <v>89.451607300557356</v>
      </c>
      <c r="F37" s="10">
        <v>117.20146216331707</v>
      </c>
      <c r="H37" s="129"/>
      <c r="I37" s="36">
        <v>40269</v>
      </c>
      <c r="J37" s="52">
        <v>93.567480916031514</v>
      </c>
      <c r="K37" s="15">
        <v>91.408513888888621</v>
      </c>
      <c r="L37" s="15">
        <v>89.451607300557356</v>
      </c>
      <c r="M37" s="22">
        <v>117.20146216331707</v>
      </c>
      <c r="O37" s="129"/>
      <c r="P37" s="38">
        <v>40269</v>
      </c>
      <c r="Q37" s="58">
        <v>93.567480916031514</v>
      </c>
      <c r="R37" s="19">
        <v>91.408513888888621</v>
      </c>
      <c r="S37" s="19">
        <v>89.451607300557356</v>
      </c>
      <c r="T37" s="31">
        <v>117.20146216331707</v>
      </c>
    </row>
    <row r="38" spans="1:20" x14ac:dyDescent="0.35">
      <c r="A38" s="129"/>
      <c r="B38" s="45">
        <v>40299</v>
      </c>
      <c r="C38" s="49">
        <v>97.49952392821632</v>
      </c>
      <c r="D38" s="9">
        <v>94.39769087026103</v>
      </c>
      <c r="E38" s="9">
        <v>83.942486338795675</v>
      </c>
      <c r="F38" s="10">
        <v>116.58086479902531</v>
      </c>
      <c r="H38" s="129"/>
      <c r="I38" s="36">
        <v>40299</v>
      </c>
      <c r="J38" s="52">
        <v>97.49952392821632</v>
      </c>
      <c r="K38" s="15">
        <v>94.39769087026103</v>
      </c>
      <c r="L38" s="15">
        <v>83.942486338795675</v>
      </c>
      <c r="M38" s="22">
        <v>116.58086479902531</v>
      </c>
      <c r="O38" s="129"/>
      <c r="P38" s="38">
        <v>40299</v>
      </c>
      <c r="Q38" s="58">
        <v>97.49952392821632</v>
      </c>
      <c r="R38" s="19">
        <v>94.39769087026103</v>
      </c>
      <c r="S38" s="19">
        <v>83.942486338795675</v>
      </c>
      <c r="T38" s="31">
        <v>116.58086479902531</v>
      </c>
    </row>
    <row r="39" spans="1:20" x14ac:dyDescent="0.35">
      <c r="A39" s="129"/>
      <c r="B39" s="45">
        <v>40330</v>
      </c>
      <c r="C39" s="49">
        <v>98.444615983395508</v>
      </c>
      <c r="D39" s="9">
        <v>94.476843961211202</v>
      </c>
      <c r="E39" s="9">
        <v>85.969152789952588</v>
      </c>
      <c r="F39" s="10">
        <v>115.82956882255358</v>
      </c>
      <c r="H39" s="129"/>
      <c r="I39" s="36">
        <v>40330</v>
      </c>
      <c r="J39" s="52">
        <v>98.444615983395508</v>
      </c>
      <c r="K39" s="15">
        <v>94.476843961211202</v>
      </c>
      <c r="L39" s="15">
        <v>85.969152789952588</v>
      </c>
      <c r="M39" s="22">
        <v>115.82956882255358</v>
      </c>
      <c r="O39" s="129"/>
      <c r="P39" s="38">
        <v>40330</v>
      </c>
      <c r="Q39" s="58">
        <v>98.444615983395508</v>
      </c>
      <c r="R39" s="19">
        <v>94.476843961211202</v>
      </c>
      <c r="S39" s="19">
        <v>85.969152789952588</v>
      </c>
      <c r="T39" s="31">
        <v>115.82956882255358</v>
      </c>
    </row>
    <row r="40" spans="1:20" x14ac:dyDescent="0.35">
      <c r="A40" s="129"/>
      <c r="B40" s="45">
        <v>40360</v>
      </c>
      <c r="C40" s="49">
        <v>95.591841324766534</v>
      </c>
      <c r="D40" s="9">
        <v>92.83699767712011</v>
      </c>
      <c r="E40" s="9">
        <v>89.67796102385158</v>
      </c>
      <c r="F40" s="10">
        <v>114.54453980582525</v>
      </c>
      <c r="H40" s="129"/>
      <c r="I40" s="36">
        <v>40360</v>
      </c>
      <c r="J40" s="52">
        <v>95.591841324766534</v>
      </c>
      <c r="K40" s="15">
        <v>92.83699767712011</v>
      </c>
      <c r="L40" s="15">
        <v>89.67796102385158</v>
      </c>
      <c r="M40" s="22">
        <v>114.54453980582525</v>
      </c>
      <c r="O40" s="129"/>
      <c r="P40" s="38">
        <v>40360</v>
      </c>
      <c r="Q40" s="58">
        <v>95.591841324766534</v>
      </c>
      <c r="R40" s="19">
        <v>92.83699767712011</v>
      </c>
      <c r="S40" s="19">
        <v>89.67796102385158</v>
      </c>
      <c r="T40" s="31">
        <v>114.54453980582525</v>
      </c>
    </row>
    <row r="41" spans="1:20" x14ac:dyDescent="0.35">
      <c r="A41" s="129"/>
      <c r="B41" s="45">
        <v>40391</v>
      </c>
      <c r="C41" s="49">
        <v>92.670579085906681</v>
      </c>
      <c r="D41" s="9">
        <v>90.907458992806042</v>
      </c>
      <c r="E41" s="9">
        <v>86.513931832016127</v>
      </c>
      <c r="F41" s="10">
        <v>114.72527365129004</v>
      </c>
      <c r="H41" s="129"/>
      <c r="I41" s="36">
        <v>40391</v>
      </c>
      <c r="J41" s="52">
        <v>92.670579085906681</v>
      </c>
      <c r="K41" s="15">
        <v>90.907458992806042</v>
      </c>
      <c r="L41" s="15">
        <v>86.513931832016127</v>
      </c>
      <c r="M41" s="22">
        <v>114.72527365129004</v>
      </c>
      <c r="O41" s="129"/>
      <c r="P41" s="38">
        <v>40391</v>
      </c>
      <c r="Q41" s="58">
        <v>92.670579085906681</v>
      </c>
      <c r="R41" s="19">
        <v>90.907458992806042</v>
      </c>
      <c r="S41" s="19">
        <v>86.513931832016127</v>
      </c>
      <c r="T41" s="31">
        <v>114.72527365129004</v>
      </c>
    </row>
    <row r="42" spans="1:20" x14ac:dyDescent="0.35">
      <c r="A42" s="129"/>
      <c r="B42" s="45">
        <v>40422</v>
      </c>
      <c r="C42" s="49">
        <v>93.9008288564861</v>
      </c>
      <c r="D42" s="9">
        <v>91.442775484281</v>
      </c>
      <c r="E42" s="9">
        <v>94.459066896354187</v>
      </c>
      <c r="F42" s="10">
        <v>113.89655785123929</v>
      </c>
      <c r="H42" s="129"/>
      <c r="I42" s="36">
        <v>40422</v>
      </c>
      <c r="J42" s="52">
        <v>93.9008288564861</v>
      </c>
      <c r="K42" s="15">
        <v>91.442775484281</v>
      </c>
      <c r="L42" s="15">
        <v>94.459066896354187</v>
      </c>
      <c r="M42" s="22">
        <v>113.89655785123929</v>
      </c>
      <c r="O42" s="129"/>
      <c r="P42" s="38">
        <v>40422</v>
      </c>
      <c r="Q42" s="58">
        <v>93.9008288564861</v>
      </c>
      <c r="R42" s="19">
        <v>91.442775484281</v>
      </c>
      <c r="S42" s="19">
        <v>94.459066896354187</v>
      </c>
      <c r="T42" s="31">
        <v>113.89655785123929</v>
      </c>
    </row>
    <row r="43" spans="1:20" x14ac:dyDescent="0.35">
      <c r="A43" s="129"/>
      <c r="B43" s="45">
        <v>40452</v>
      </c>
      <c r="C43" s="49">
        <v>92.991473821990695</v>
      </c>
      <c r="D43" s="9">
        <v>90.724277798302353</v>
      </c>
      <c r="E43" s="9">
        <v>94.951059385259413</v>
      </c>
      <c r="F43" s="10">
        <v>115.28556607495013</v>
      </c>
      <c r="H43" s="129"/>
      <c r="I43" s="36">
        <v>40452</v>
      </c>
      <c r="J43" s="52">
        <v>92.991473821990695</v>
      </c>
      <c r="K43" s="15">
        <v>90.724277798302353</v>
      </c>
      <c r="L43" s="15">
        <v>94.951059385259413</v>
      </c>
      <c r="M43" s="22">
        <v>115.28556607495013</v>
      </c>
      <c r="O43" s="129"/>
      <c r="P43" s="38">
        <v>40452</v>
      </c>
      <c r="Q43" s="58">
        <v>92.991473821990695</v>
      </c>
      <c r="R43" s="19">
        <v>90.724277798302353</v>
      </c>
      <c r="S43" s="19">
        <v>94.951059385259413</v>
      </c>
      <c r="T43" s="31">
        <v>115.28556607495013</v>
      </c>
    </row>
    <row r="44" spans="1:20" x14ac:dyDescent="0.35">
      <c r="A44" s="129"/>
      <c r="B44" s="45">
        <v>40483</v>
      </c>
      <c r="C44" s="49">
        <v>95.052902389865963</v>
      </c>
      <c r="D44" s="9">
        <v>92.028979901404966</v>
      </c>
      <c r="E44" s="9">
        <v>101.78320201421856</v>
      </c>
      <c r="F44" s="10">
        <v>115.88137973137913</v>
      </c>
      <c r="H44" s="129"/>
      <c r="I44" s="36">
        <v>40483</v>
      </c>
      <c r="J44" s="52">
        <v>95.052902389865963</v>
      </c>
      <c r="K44" s="15">
        <v>92.028979901404966</v>
      </c>
      <c r="L44" s="15">
        <v>101.78320201421856</v>
      </c>
      <c r="M44" s="22">
        <v>115.88137973137913</v>
      </c>
      <c r="O44" s="129"/>
      <c r="P44" s="38">
        <v>40483</v>
      </c>
      <c r="Q44" s="58">
        <v>95.052902389865963</v>
      </c>
      <c r="R44" s="19">
        <v>92.028979901404966</v>
      </c>
      <c r="S44" s="19">
        <v>101.78320201421856</v>
      </c>
      <c r="T44" s="31">
        <v>115.88137973137913</v>
      </c>
    </row>
    <row r="45" spans="1:20" x14ac:dyDescent="0.35">
      <c r="A45" s="129"/>
      <c r="B45" s="46">
        <v>40513</v>
      </c>
      <c r="C45" s="50">
        <v>104.16913881020039</v>
      </c>
      <c r="D45" s="11">
        <v>97.787057172922403</v>
      </c>
      <c r="E45" s="11">
        <v>140.72393720565194</v>
      </c>
      <c r="F45" s="12">
        <v>118.00275587415396</v>
      </c>
      <c r="H45" s="129"/>
      <c r="I45" s="37">
        <v>40513</v>
      </c>
      <c r="J45" s="53">
        <v>104.16913881020039</v>
      </c>
      <c r="K45" s="14">
        <v>97.787057172922403</v>
      </c>
      <c r="L45" s="14">
        <v>140.72393720565194</v>
      </c>
      <c r="M45" s="23">
        <v>118.00275587415396</v>
      </c>
      <c r="O45" s="129"/>
      <c r="P45" s="39">
        <v>40513</v>
      </c>
      <c r="Q45" s="59">
        <v>104.2962247055285</v>
      </c>
      <c r="R45" s="18">
        <v>97.787057172922403</v>
      </c>
      <c r="S45" s="18">
        <v>140.72393720565194</v>
      </c>
      <c r="T45" s="32">
        <v>118.00275587415396</v>
      </c>
    </row>
    <row r="46" spans="1:20" x14ac:dyDescent="0.35">
      <c r="A46" s="129">
        <v>2011</v>
      </c>
      <c r="B46" s="45">
        <v>40179</v>
      </c>
      <c r="C46" s="48">
        <v>104.14619895609682</v>
      </c>
      <c r="D46" s="7">
        <v>98.54484061781281</v>
      </c>
      <c r="E46" s="7">
        <v>113.86243993232004</v>
      </c>
      <c r="F46" s="8">
        <v>133.12730449251151</v>
      </c>
      <c r="H46" s="129">
        <v>2011</v>
      </c>
      <c r="I46" s="36">
        <v>40179</v>
      </c>
      <c r="J46" s="51">
        <v>104.14619895609682</v>
      </c>
      <c r="K46" s="20">
        <v>98.54484061781281</v>
      </c>
      <c r="L46" s="20">
        <v>113.86243993232004</v>
      </c>
      <c r="M46" s="21">
        <v>133.12730449251151</v>
      </c>
      <c r="O46" s="129">
        <v>2011</v>
      </c>
      <c r="P46" s="38">
        <v>40179</v>
      </c>
      <c r="Q46" s="57">
        <v>104.14619895609682</v>
      </c>
      <c r="R46" s="29">
        <v>98.54484061781281</v>
      </c>
      <c r="S46" s="29">
        <v>113.86243993232004</v>
      </c>
      <c r="T46" s="30">
        <v>133.12730449251151</v>
      </c>
    </row>
    <row r="47" spans="1:20" x14ac:dyDescent="0.35">
      <c r="A47" s="129"/>
      <c r="B47" s="45">
        <v>40210</v>
      </c>
      <c r="C47" s="49">
        <v>99.022124500287475</v>
      </c>
      <c r="D47" s="9">
        <v>95.548652331921005</v>
      </c>
      <c r="E47" s="9">
        <v>106.70863818014276</v>
      </c>
      <c r="F47" s="10">
        <v>131.70024036281148</v>
      </c>
      <c r="H47" s="129"/>
      <c r="I47" s="36">
        <v>40210</v>
      </c>
      <c r="J47" s="52">
        <v>99.022124500287475</v>
      </c>
      <c r="K47" s="15">
        <v>95.548652331921005</v>
      </c>
      <c r="L47" s="15">
        <v>106.70863818014276</v>
      </c>
      <c r="M47" s="22">
        <v>131.70024036281148</v>
      </c>
      <c r="O47" s="129"/>
      <c r="P47" s="38">
        <v>40210</v>
      </c>
      <c r="Q47" s="58">
        <v>99.022124500287475</v>
      </c>
      <c r="R47" s="19">
        <v>95.548652331921005</v>
      </c>
      <c r="S47" s="19">
        <v>106.70863818014276</v>
      </c>
      <c r="T47" s="31">
        <v>131.70024036281148</v>
      </c>
    </row>
    <row r="48" spans="1:20" x14ac:dyDescent="0.35">
      <c r="A48" s="129"/>
      <c r="B48" s="45">
        <v>40238</v>
      </c>
      <c r="C48" s="49">
        <v>101.0084143605096</v>
      </c>
      <c r="D48" s="9">
        <v>96.706669378899306</v>
      </c>
      <c r="E48" s="9">
        <v>105.33168224298925</v>
      </c>
      <c r="F48" s="10">
        <v>130.11125609756039</v>
      </c>
      <c r="H48" s="129"/>
      <c r="I48" s="36">
        <v>40238</v>
      </c>
      <c r="J48" s="52">
        <v>101.0084143605096</v>
      </c>
      <c r="K48" s="15">
        <v>96.706669378899306</v>
      </c>
      <c r="L48" s="15">
        <v>105.33168224298925</v>
      </c>
      <c r="M48" s="22">
        <v>130.11125609756039</v>
      </c>
      <c r="O48" s="129"/>
      <c r="P48" s="38">
        <v>40238</v>
      </c>
      <c r="Q48" s="58">
        <v>101.0084143605096</v>
      </c>
      <c r="R48" s="19">
        <v>96.706669378899306</v>
      </c>
      <c r="S48" s="19">
        <v>105.33168224298925</v>
      </c>
      <c r="T48" s="31">
        <v>130.11125609756039</v>
      </c>
    </row>
    <row r="49" spans="1:20" x14ac:dyDescent="0.35">
      <c r="A49" s="129"/>
      <c r="B49" s="45" t="s">
        <v>13</v>
      </c>
      <c r="C49" s="49">
        <v>103.55651563654364</v>
      </c>
      <c r="D49" s="9">
        <v>98.723968337730938</v>
      </c>
      <c r="E49" s="9">
        <v>95.705263925344781</v>
      </c>
      <c r="F49" s="10">
        <v>128.87290569243771</v>
      </c>
      <c r="H49" s="129"/>
      <c r="I49" s="36" t="s">
        <v>13</v>
      </c>
      <c r="J49" s="52">
        <v>103.55651563654364</v>
      </c>
      <c r="K49" s="15">
        <v>98.723968337730938</v>
      </c>
      <c r="L49" s="15">
        <v>95.705263925344781</v>
      </c>
      <c r="M49" s="22">
        <v>128.87290569243771</v>
      </c>
      <c r="O49" s="129"/>
      <c r="P49" s="38" t="s">
        <v>13</v>
      </c>
      <c r="Q49" s="58">
        <v>103.55651563654364</v>
      </c>
      <c r="R49" s="19">
        <v>98.723968337730938</v>
      </c>
      <c r="S49" s="19">
        <v>95.705263925344781</v>
      </c>
      <c r="T49" s="31">
        <v>128.87290569243771</v>
      </c>
    </row>
    <row r="50" spans="1:20" x14ac:dyDescent="0.35">
      <c r="A50" s="129"/>
      <c r="B50" s="45">
        <v>40299</v>
      </c>
      <c r="C50" s="49">
        <v>104.51209398756137</v>
      </c>
      <c r="D50" s="9">
        <v>99.459566187406566</v>
      </c>
      <c r="E50" s="9">
        <v>96.275321637429599</v>
      </c>
      <c r="F50" s="10">
        <v>124.84739867659206</v>
      </c>
      <c r="H50" s="129"/>
      <c r="I50" s="36">
        <v>40299</v>
      </c>
      <c r="J50" s="52">
        <v>104.51209398756137</v>
      </c>
      <c r="K50" s="15">
        <v>99.459566187406566</v>
      </c>
      <c r="L50" s="15">
        <v>96.275321637429599</v>
      </c>
      <c r="M50" s="22">
        <v>124.84739867659206</v>
      </c>
      <c r="O50" s="129"/>
      <c r="P50" s="38">
        <v>40299</v>
      </c>
      <c r="Q50" s="58">
        <v>104.51209398756137</v>
      </c>
      <c r="R50" s="19">
        <v>99.459566187406566</v>
      </c>
      <c r="S50" s="19">
        <v>96.275321637429599</v>
      </c>
      <c r="T50" s="31">
        <v>124.84739867659206</v>
      </c>
    </row>
    <row r="51" spans="1:20" x14ac:dyDescent="0.35">
      <c r="A51" s="129"/>
      <c r="B51" s="45">
        <v>40330</v>
      </c>
      <c r="C51" s="49">
        <v>101.24929591096164</v>
      </c>
      <c r="D51" s="9">
        <v>98.671461641991897</v>
      </c>
      <c r="E51" s="9">
        <v>90.276693452379391</v>
      </c>
      <c r="F51" s="10">
        <v>124.2042713107239</v>
      </c>
      <c r="H51" s="129"/>
      <c r="I51" s="36">
        <v>40330</v>
      </c>
      <c r="J51" s="52">
        <v>101.24929591096164</v>
      </c>
      <c r="K51" s="15">
        <v>98.671461641991897</v>
      </c>
      <c r="L51" s="15">
        <v>90.276693452379391</v>
      </c>
      <c r="M51" s="22">
        <v>124.2042713107239</v>
      </c>
      <c r="O51" s="129"/>
      <c r="P51" s="38">
        <v>40330</v>
      </c>
      <c r="Q51" s="58">
        <v>101.24929591096164</v>
      </c>
      <c r="R51" s="19">
        <v>98.671461641991897</v>
      </c>
      <c r="S51" s="19">
        <v>90.276693452379391</v>
      </c>
      <c r="T51" s="31">
        <v>124.2042713107239</v>
      </c>
    </row>
    <row r="52" spans="1:20" x14ac:dyDescent="0.35">
      <c r="A52" s="129"/>
      <c r="B52" s="45">
        <v>40360</v>
      </c>
      <c r="C52" s="49">
        <v>97.470340642963862</v>
      </c>
      <c r="D52" s="9">
        <v>96.963360674947168</v>
      </c>
      <c r="E52" s="9">
        <v>80.84787485242056</v>
      </c>
      <c r="F52" s="10">
        <v>121.42762484263494</v>
      </c>
      <c r="H52" s="129"/>
      <c r="I52" s="36">
        <v>40360</v>
      </c>
      <c r="J52" s="52">
        <v>97.470340642963862</v>
      </c>
      <c r="K52" s="15">
        <v>96.963360674947168</v>
      </c>
      <c r="L52" s="15">
        <v>80.84787485242056</v>
      </c>
      <c r="M52" s="22">
        <v>121.42762484263494</v>
      </c>
      <c r="O52" s="129"/>
      <c r="P52" s="38">
        <v>40360</v>
      </c>
      <c r="Q52" s="58">
        <v>97.470340642963862</v>
      </c>
      <c r="R52" s="19">
        <v>96.963360674947168</v>
      </c>
      <c r="S52" s="19">
        <v>80.84787485242056</v>
      </c>
      <c r="T52" s="31">
        <v>121.42762484263494</v>
      </c>
    </row>
    <row r="53" spans="1:20" x14ac:dyDescent="0.35">
      <c r="A53" s="129"/>
      <c r="B53" s="45">
        <v>40391</v>
      </c>
      <c r="C53" s="49">
        <v>96.60456190867977</v>
      </c>
      <c r="D53" s="9">
        <v>96.220896490052013</v>
      </c>
      <c r="E53" s="9">
        <v>83.149337944663884</v>
      </c>
      <c r="F53" s="10">
        <v>118.85724039247719</v>
      </c>
      <c r="H53" s="129"/>
      <c r="I53" s="36">
        <v>40391</v>
      </c>
      <c r="J53" s="52">
        <v>96.60456190867977</v>
      </c>
      <c r="K53" s="15">
        <v>96.220896490052013</v>
      </c>
      <c r="L53" s="15">
        <v>83.149337944663884</v>
      </c>
      <c r="M53" s="22">
        <v>118.85724039247719</v>
      </c>
      <c r="O53" s="129"/>
      <c r="P53" s="38">
        <v>40391</v>
      </c>
      <c r="Q53" s="58">
        <v>96.60456190867977</v>
      </c>
      <c r="R53" s="19">
        <v>96.220896490052013</v>
      </c>
      <c r="S53" s="19">
        <v>83.149337944663884</v>
      </c>
      <c r="T53" s="31">
        <v>118.85724039247719</v>
      </c>
    </row>
    <row r="54" spans="1:20" x14ac:dyDescent="0.35">
      <c r="A54" s="129"/>
      <c r="B54" s="45">
        <v>40422</v>
      </c>
      <c r="C54" s="49">
        <v>96.305575528225333</v>
      </c>
      <c r="D54" s="9">
        <v>95.732109506215437</v>
      </c>
      <c r="E54" s="9">
        <v>74.29747368421053</v>
      </c>
      <c r="F54" s="10">
        <v>118.84840365682228</v>
      </c>
      <c r="H54" s="129"/>
      <c r="I54" s="36">
        <v>40422</v>
      </c>
      <c r="J54" s="52">
        <v>96.305575528225333</v>
      </c>
      <c r="K54" s="15">
        <v>95.732109506215437</v>
      </c>
      <c r="L54" s="15">
        <v>74.29747368421053</v>
      </c>
      <c r="M54" s="22">
        <v>118.84840365682228</v>
      </c>
      <c r="O54" s="129"/>
      <c r="P54" s="38">
        <v>40422</v>
      </c>
      <c r="Q54" s="58">
        <v>96.305575528225333</v>
      </c>
      <c r="R54" s="19">
        <v>95.732109506215437</v>
      </c>
      <c r="S54" s="19">
        <v>74.29747368421053</v>
      </c>
      <c r="T54" s="31">
        <v>118.84840365682228</v>
      </c>
    </row>
    <row r="55" spans="1:20" x14ac:dyDescent="0.35">
      <c r="A55" s="129"/>
      <c r="B55" s="45">
        <v>40452</v>
      </c>
      <c r="C55" s="49">
        <v>92.15625</v>
      </c>
      <c r="D55" s="9">
        <v>92.05318681318677</v>
      </c>
      <c r="E55" s="9">
        <v>71.775894736842133</v>
      </c>
      <c r="F55" s="10">
        <v>117.56158730158728</v>
      </c>
      <c r="H55" s="129"/>
      <c r="I55" s="36">
        <v>40452</v>
      </c>
      <c r="J55" s="52">
        <v>92.269381443298983</v>
      </c>
      <c r="K55" s="15">
        <v>92.169782608695598</v>
      </c>
      <c r="L55" s="15">
        <v>71.775894736842133</v>
      </c>
      <c r="M55" s="22">
        <v>118.11725806451611</v>
      </c>
      <c r="O55" s="129"/>
      <c r="P55" s="38">
        <v>40452</v>
      </c>
      <c r="Q55" s="58">
        <v>93.953814432989702</v>
      </c>
      <c r="R55" s="19">
        <v>93.373655913978453</v>
      </c>
      <c r="S55" s="19">
        <v>71.775894736842133</v>
      </c>
      <c r="T55" s="31">
        <v>118.40818181818179</v>
      </c>
    </row>
    <row r="56" spans="1:20" x14ac:dyDescent="0.35">
      <c r="A56" s="129"/>
      <c r="B56" s="45">
        <v>40483</v>
      </c>
      <c r="C56" s="49">
        <v>91.238210526315797</v>
      </c>
      <c r="D56" s="9">
        <v>91.098988764044918</v>
      </c>
      <c r="E56" s="9">
        <v>82.024722222222223</v>
      </c>
      <c r="F56" s="10">
        <v>116.98467741935482</v>
      </c>
      <c r="H56" s="129"/>
      <c r="I56" s="36">
        <v>40483</v>
      </c>
      <c r="J56" s="52">
        <v>91.365729166666654</v>
      </c>
      <c r="K56" s="15">
        <v>91.172999999999973</v>
      </c>
      <c r="L56" s="15">
        <v>82.09</v>
      </c>
      <c r="M56" s="22">
        <v>116.98467741935482</v>
      </c>
      <c r="O56" s="129"/>
      <c r="P56" s="38">
        <v>40483</v>
      </c>
      <c r="Q56" s="58">
        <v>92.915204081632638</v>
      </c>
      <c r="R56" s="19">
        <v>92.325108695652148</v>
      </c>
      <c r="S56" s="19">
        <v>84.603164556962028</v>
      </c>
      <c r="T56" s="31">
        <v>118.31312500000001</v>
      </c>
    </row>
    <row r="57" spans="1:20" x14ac:dyDescent="0.35">
      <c r="A57" s="129"/>
      <c r="B57" s="46">
        <v>40513</v>
      </c>
      <c r="C57" s="50">
        <v>87.334565217391258</v>
      </c>
      <c r="D57" s="11">
        <v>88.296705882352938</v>
      </c>
      <c r="E57" s="11">
        <v>74.16243589743587</v>
      </c>
      <c r="F57" s="12">
        <v>119.4810526315789</v>
      </c>
      <c r="H57" s="129"/>
      <c r="I57" s="37">
        <v>40513</v>
      </c>
      <c r="J57" s="53">
        <v>87.376808510638284</v>
      </c>
      <c r="K57" s="14">
        <v>88.400930232558139</v>
      </c>
      <c r="L57" s="14">
        <v>74.351111111111109</v>
      </c>
      <c r="M57" s="23">
        <v>119.48403508771926</v>
      </c>
      <c r="O57" s="129"/>
      <c r="P57" s="39">
        <v>40513</v>
      </c>
      <c r="Q57" s="59">
        <v>88.697052631578899</v>
      </c>
      <c r="R57" s="18">
        <v>89.519021739130409</v>
      </c>
      <c r="S57" s="18">
        <v>75.175647058823543</v>
      </c>
      <c r="T57" s="32">
        <v>120.61733333333331</v>
      </c>
    </row>
    <row r="58" spans="1:20" x14ac:dyDescent="0.35">
      <c r="A58" s="128">
        <v>2012</v>
      </c>
      <c r="B58" s="45" t="s">
        <v>14</v>
      </c>
      <c r="C58" s="48">
        <v>84.000217391304346</v>
      </c>
      <c r="D58" s="7">
        <v>86.248214285714283</v>
      </c>
      <c r="E58" s="7">
        <v>76.00407407407404</v>
      </c>
      <c r="F58" s="8">
        <v>119.1809615384615</v>
      </c>
      <c r="H58" s="128">
        <v>2012</v>
      </c>
      <c r="I58" s="36" t="s">
        <v>14</v>
      </c>
      <c r="J58" s="51">
        <v>84.020645161290318</v>
      </c>
      <c r="K58" s="20">
        <v>86.285176470588226</v>
      </c>
      <c r="L58" s="20">
        <v>75.940377358490579</v>
      </c>
      <c r="M58" s="21">
        <v>119.15058823529407</v>
      </c>
      <c r="O58" s="128">
        <v>2012</v>
      </c>
      <c r="P58" s="38" t="s">
        <v>14</v>
      </c>
      <c r="Q58" s="57">
        <v>85.434421052631563</v>
      </c>
      <c r="R58" s="29">
        <v>87.525393258426945</v>
      </c>
      <c r="S58" s="29">
        <v>77.247457627118663</v>
      </c>
      <c r="T58" s="30">
        <v>120.1064814814815</v>
      </c>
    </row>
    <row r="59" spans="1:20" x14ac:dyDescent="0.35">
      <c r="A59" s="128"/>
      <c r="B59" s="45" t="s">
        <v>15</v>
      </c>
      <c r="C59" s="49">
        <v>84.244787234042562</v>
      </c>
      <c r="D59" s="9">
        <v>85.664482758620679</v>
      </c>
      <c r="E59" s="9">
        <v>91.30639344262292</v>
      </c>
      <c r="F59" s="10">
        <v>121.74857142857141</v>
      </c>
      <c r="H59" s="128"/>
      <c r="I59" s="36" t="s">
        <v>15</v>
      </c>
      <c r="J59" s="52">
        <v>84.642371134020607</v>
      </c>
      <c r="K59" s="15">
        <v>85.515909090909091</v>
      </c>
      <c r="L59" s="15">
        <v>91.153666666666666</v>
      </c>
      <c r="M59" s="22">
        <v>121.74645833333332</v>
      </c>
      <c r="O59" s="128"/>
      <c r="P59" s="38" t="s">
        <v>15</v>
      </c>
      <c r="Q59" s="58">
        <v>86.273737373737347</v>
      </c>
      <c r="R59" s="19">
        <v>87.214395604395591</v>
      </c>
      <c r="S59" s="19">
        <v>94.128730158730136</v>
      </c>
      <c r="T59" s="31">
        <v>122.45579999999998</v>
      </c>
    </row>
    <row r="60" spans="1:20" x14ac:dyDescent="0.35">
      <c r="A60" s="128"/>
      <c r="B60" s="45" t="s">
        <v>16</v>
      </c>
      <c r="C60" s="49">
        <v>82.98479166666668</v>
      </c>
      <c r="D60" s="9">
        <v>85.360898876404477</v>
      </c>
      <c r="E60" s="9">
        <v>65.950967741935486</v>
      </c>
      <c r="F60" s="10">
        <v>120.63529411764705</v>
      </c>
      <c r="H60" s="128"/>
      <c r="I60" s="36" t="s">
        <v>16</v>
      </c>
      <c r="J60" s="52">
        <v>83.381515151515131</v>
      </c>
      <c r="K60" s="15">
        <v>85.199777777777754</v>
      </c>
      <c r="L60" s="15">
        <v>66.632580645161298</v>
      </c>
      <c r="M60" s="22">
        <v>120.5874</v>
      </c>
      <c r="O60" s="128"/>
      <c r="P60" s="38" t="s">
        <v>16</v>
      </c>
      <c r="Q60" s="58">
        <v>85.086831683168327</v>
      </c>
      <c r="R60" s="19">
        <v>87.020760869565194</v>
      </c>
      <c r="S60" s="19">
        <v>66.913749999999979</v>
      </c>
      <c r="T60" s="31">
        <v>120.8496154</v>
      </c>
    </row>
    <row r="61" spans="1:20" x14ac:dyDescent="0.35">
      <c r="A61" s="128"/>
      <c r="B61" s="45" t="s">
        <v>13</v>
      </c>
      <c r="C61" s="49">
        <v>81.588437499999998</v>
      </c>
      <c r="D61" s="9">
        <v>84.281685393258442</v>
      </c>
      <c r="E61" s="9">
        <v>68.543050847457664</v>
      </c>
      <c r="F61" s="10">
        <v>115.66647058823527</v>
      </c>
      <c r="H61" s="128"/>
      <c r="I61" s="36" t="s">
        <v>13</v>
      </c>
      <c r="J61" s="52">
        <v>81.572783505154618</v>
      </c>
      <c r="K61" s="15">
        <v>84.279000000000011</v>
      </c>
      <c r="L61" s="15">
        <v>68.511379310344822</v>
      </c>
      <c r="M61" s="22">
        <v>115.60059999999997</v>
      </c>
      <c r="O61" s="128"/>
      <c r="P61" s="38" t="s">
        <v>13</v>
      </c>
      <c r="Q61" s="58">
        <v>83.244489795918355</v>
      </c>
      <c r="R61" s="19">
        <v>85.967872340425529</v>
      </c>
      <c r="S61" s="19">
        <v>68.7517741935484</v>
      </c>
      <c r="T61" s="31">
        <v>115.53509433962265</v>
      </c>
    </row>
    <row r="62" spans="1:20" x14ac:dyDescent="0.35">
      <c r="A62" s="128"/>
      <c r="B62" s="45" t="s">
        <v>17</v>
      </c>
      <c r="C62" s="49">
        <v>80.626526315789462</v>
      </c>
      <c r="D62" s="9">
        <v>83.437386363636364</v>
      </c>
      <c r="E62" s="9">
        <v>70.007894736842104</v>
      </c>
      <c r="F62" s="10">
        <v>114.16538461538461</v>
      </c>
      <c r="H62" s="128"/>
      <c r="I62" s="36" t="s">
        <v>17</v>
      </c>
      <c r="J62" s="52">
        <v>80.641263157894741</v>
      </c>
      <c r="K62" s="15">
        <v>83.45314606741573</v>
      </c>
      <c r="L62" s="15">
        <v>70.090535714285721</v>
      </c>
      <c r="M62" s="22">
        <v>114.67659999999998</v>
      </c>
      <c r="O62" s="128"/>
      <c r="P62" s="38" t="s">
        <v>17</v>
      </c>
      <c r="Q62" s="58">
        <v>82.184742268041219</v>
      </c>
      <c r="R62" s="19">
        <v>84.910645161290304</v>
      </c>
      <c r="S62" s="19">
        <v>70.876999999999995</v>
      </c>
      <c r="T62" s="31">
        <v>114.54094339622641</v>
      </c>
    </row>
    <row r="63" spans="1:20" x14ac:dyDescent="0.35">
      <c r="A63" s="128"/>
      <c r="B63" s="45" t="s">
        <v>18</v>
      </c>
      <c r="C63" s="49">
        <v>79.309677419354855</v>
      </c>
      <c r="D63" s="9">
        <v>81.981685393258459</v>
      </c>
      <c r="E63" s="9">
        <v>63.529482758620688</v>
      </c>
      <c r="F63" s="10">
        <v>113.04555555555554</v>
      </c>
      <c r="H63" s="128"/>
      <c r="I63" s="36" t="s">
        <v>18</v>
      </c>
      <c r="J63" s="52">
        <v>79.317659574468095</v>
      </c>
      <c r="K63" s="15">
        <v>82.026111111111121</v>
      </c>
      <c r="L63" s="15">
        <v>63.447358490566032</v>
      </c>
      <c r="M63" s="22">
        <v>113.51846153846152</v>
      </c>
      <c r="O63" s="128"/>
      <c r="P63" s="38" t="s">
        <v>18</v>
      </c>
      <c r="Q63" s="58">
        <v>80.609393939393925</v>
      </c>
      <c r="R63" s="19">
        <v>83.490625000000009</v>
      </c>
      <c r="S63" s="19">
        <v>64.493220338983022</v>
      </c>
      <c r="T63" s="31">
        <v>113.549649122807</v>
      </c>
    </row>
    <row r="64" spans="1:20" x14ac:dyDescent="0.35">
      <c r="A64" s="128"/>
      <c r="B64" s="45" t="s">
        <v>19</v>
      </c>
      <c r="C64" s="49">
        <v>79.065054945054939</v>
      </c>
      <c r="D64" s="9">
        <v>81.607558139534902</v>
      </c>
      <c r="E64" s="9">
        <v>49.029531249999984</v>
      </c>
      <c r="F64" s="10">
        <v>109.79017543859648</v>
      </c>
      <c r="H64" s="128"/>
      <c r="I64" s="36" t="s">
        <v>19</v>
      </c>
      <c r="J64" s="52">
        <v>79.079782608695652</v>
      </c>
      <c r="K64" s="15">
        <v>81.61643678160921</v>
      </c>
      <c r="L64" s="15">
        <v>48.841718749999991</v>
      </c>
      <c r="M64" s="22">
        <v>111.28690909090906</v>
      </c>
      <c r="O64" s="128"/>
      <c r="P64" s="38" t="s">
        <v>19</v>
      </c>
      <c r="Q64" s="58">
        <v>80.580412371134017</v>
      </c>
      <c r="R64" s="19">
        <v>83.142934782608705</v>
      </c>
      <c r="S64" s="19">
        <v>49.42552238805969</v>
      </c>
      <c r="T64" s="31">
        <v>110.55999999999999</v>
      </c>
    </row>
    <row r="65" spans="1:20" x14ac:dyDescent="0.35">
      <c r="A65" s="128"/>
      <c r="B65" s="45" t="s">
        <v>20</v>
      </c>
      <c r="C65" s="49">
        <v>79.03422222222224</v>
      </c>
      <c r="D65" s="9">
        <v>86.248214285714283</v>
      </c>
      <c r="E65" s="9">
        <v>61.669142857142845</v>
      </c>
      <c r="F65" s="10">
        <v>107.60631578947367</v>
      </c>
      <c r="H65" s="128"/>
      <c r="I65" s="36" t="s">
        <v>20</v>
      </c>
      <c r="J65" s="52">
        <v>79.211428571428584</v>
      </c>
      <c r="K65" s="15">
        <v>86.285176470588226</v>
      </c>
      <c r="L65" s="15">
        <v>61.501176470588234</v>
      </c>
      <c r="M65" s="22">
        <v>108.47499999999998</v>
      </c>
      <c r="O65" s="128"/>
      <c r="P65" s="38" t="s">
        <v>20</v>
      </c>
      <c r="Q65" s="58">
        <v>80.77690721649482</v>
      </c>
      <c r="R65" s="19">
        <v>87.525393258426945</v>
      </c>
      <c r="S65" s="19">
        <v>62.452027027027043</v>
      </c>
      <c r="T65" s="31">
        <v>108.48416666666665</v>
      </c>
    </row>
    <row r="66" spans="1:20" x14ac:dyDescent="0.35">
      <c r="A66" s="128"/>
      <c r="B66" s="45" t="s">
        <v>21</v>
      </c>
      <c r="C66" s="49">
        <v>80.245978260869563</v>
      </c>
      <c r="D66" s="9">
        <v>81.556179775280924</v>
      </c>
      <c r="E66" s="9">
        <v>65.426486486486468</v>
      </c>
      <c r="F66" s="10">
        <v>109.40464285714282</v>
      </c>
      <c r="H66" s="128"/>
      <c r="I66" s="36" t="s">
        <v>21</v>
      </c>
      <c r="J66" s="52">
        <v>80.43365591397847</v>
      </c>
      <c r="K66" s="15">
        <v>81.577555555555548</v>
      </c>
      <c r="L66" s="15">
        <v>65.372465753424663</v>
      </c>
      <c r="M66" s="22">
        <v>110.04745454545453</v>
      </c>
      <c r="O66" s="128"/>
      <c r="P66" s="38" t="s">
        <v>21</v>
      </c>
      <c r="Q66" s="58">
        <v>81.788499999999985</v>
      </c>
      <c r="R66" s="19">
        <v>82.981666666666641</v>
      </c>
      <c r="S66" s="19">
        <v>65.808666666666667</v>
      </c>
      <c r="T66" s="31">
        <v>110.06355932203388</v>
      </c>
    </row>
    <row r="67" spans="1:20" x14ac:dyDescent="0.35">
      <c r="A67" s="128"/>
      <c r="B67" s="45" t="s">
        <v>22</v>
      </c>
      <c r="C67" s="49">
        <v>80.83373626373627</v>
      </c>
      <c r="D67" s="9">
        <v>81.776629213483176</v>
      </c>
      <c r="E67" s="9">
        <v>72.39059523809523</v>
      </c>
      <c r="F67" s="10">
        <v>108.83122807017543</v>
      </c>
      <c r="H67" s="128"/>
      <c r="I67" s="36" t="s">
        <v>22</v>
      </c>
      <c r="J67" s="52">
        <v>80.964301075268807</v>
      </c>
      <c r="K67" s="15">
        <v>81.792637362637393</v>
      </c>
      <c r="L67" s="15">
        <v>72.345542168674697</v>
      </c>
      <c r="M67" s="22">
        <v>109.42482142857141</v>
      </c>
      <c r="O67" s="128"/>
      <c r="P67" s="38" t="s">
        <v>22</v>
      </c>
      <c r="Q67" s="58">
        <v>81.870100000000022</v>
      </c>
      <c r="R67" s="19">
        <v>83.083333333333329</v>
      </c>
      <c r="S67" s="19">
        <v>72.43101123595504</v>
      </c>
      <c r="T67" s="31">
        <v>109.4555</v>
      </c>
    </row>
    <row r="68" spans="1:20" x14ac:dyDescent="0.35">
      <c r="A68" s="128"/>
      <c r="B68" s="45" t="s">
        <v>23</v>
      </c>
      <c r="C68" s="49">
        <v>79.811326530612234</v>
      </c>
      <c r="D68" s="9">
        <v>81.924432989690729</v>
      </c>
      <c r="E68" s="9">
        <v>71.92770114942526</v>
      </c>
      <c r="F68" s="10">
        <v>109.4541935483871</v>
      </c>
      <c r="H68" s="128"/>
      <c r="I68" s="36" t="s">
        <v>23</v>
      </c>
      <c r="J68" s="52">
        <v>79.997100000000003</v>
      </c>
      <c r="K68" s="15">
        <v>81.971818181818179</v>
      </c>
      <c r="L68" s="15">
        <v>71.908488372093004</v>
      </c>
      <c r="M68" s="22">
        <v>109.82133333333333</v>
      </c>
      <c r="O68" s="128"/>
      <c r="P68" s="38" t="s">
        <v>23</v>
      </c>
      <c r="Q68" s="58">
        <v>81.14390476190475</v>
      </c>
      <c r="R68" s="19">
        <v>83.162941176470611</v>
      </c>
      <c r="S68" s="19">
        <v>71.964065934065928</v>
      </c>
      <c r="T68" s="31">
        <v>109.62826086956522</v>
      </c>
    </row>
    <row r="69" spans="1:20" x14ac:dyDescent="0.35">
      <c r="A69" s="128"/>
      <c r="B69" s="46" t="s">
        <v>24</v>
      </c>
      <c r="C69" s="50">
        <v>81.504747474747433</v>
      </c>
      <c r="D69" s="11">
        <v>83.070107526881742</v>
      </c>
      <c r="E69" s="11">
        <v>83.231190476190463</v>
      </c>
      <c r="F69" s="12">
        <v>110.59350000000002</v>
      </c>
      <c r="H69" s="128"/>
      <c r="I69" s="37" t="s">
        <v>24</v>
      </c>
      <c r="J69" s="53">
        <v>81.695445544554417</v>
      </c>
      <c r="K69" s="14">
        <v>83.104315789473688</v>
      </c>
      <c r="L69" s="14">
        <v>83.836097560975588</v>
      </c>
      <c r="M69" s="23">
        <v>111.01155172413795</v>
      </c>
      <c r="O69" s="128"/>
      <c r="P69" s="39" t="s">
        <v>24</v>
      </c>
      <c r="Q69" s="59">
        <v>82.644326923076903</v>
      </c>
      <c r="R69" s="18">
        <v>84.249368419999996</v>
      </c>
      <c r="S69" s="18">
        <v>83.044059405940615</v>
      </c>
      <c r="T69" s="32">
        <v>110.88477611940297</v>
      </c>
    </row>
    <row r="70" spans="1:20" x14ac:dyDescent="0.35">
      <c r="A70" s="128">
        <v>2013</v>
      </c>
      <c r="B70" s="45" t="s">
        <v>14</v>
      </c>
      <c r="C70" s="48">
        <v>82.03457447000001</v>
      </c>
      <c r="D70" s="7">
        <v>82.507222222222254</v>
      </c>
      <c r="E70" s="7">
        <v>80.179310344827599</v>
      </c>
      <c r="F70" s="8">
        <v>110.95482142857145</v>
      </c>
      <c r="H70" s="128">
        <v>2013</v>
      </c>
      <c r="I70" s="36" t="s">
        <v>14</v>
      </c>
      <c r="J70" s="51">
        <v>82.064587628866008</v>
      </c>
      <c r="K70" s="20">
        <v>82.575326086956522</v>
      </c>
      <c r="L70" s="20">
        <v>80.345977011494298</v>
      </c>
      <c r="M70" s="21">
        <v>111.28300000000003</v>
      </c>
      <c r="O70" s="128">
        <v>2013</v>
      </c>
      <c r="P70" s="38" t="s">
        <v>14</v>
      </c>
      <c r="Q70" s="57">
        <v>82.91405940594062</v>
      </c>
      <c r="R70" s="29">
        <v>83.717526881720431</v>
      </c>
      <c r="S70" s="29">
        <v>80.96277777777776</v>
      </c>
      <c r="T70" s="30">
        <v>109.84225806451614</v>
      </c>
    </row>
    <row r="71" spans="1:20" x14ac:dyDescent="0.35">
      <c r="A71" s="128"/>
      <c r="B71" s="45" t="s">
        <v>15</v>
      </c>
      <c r="C71" s="49">
        <v>80.911111111111097</v>
      </c>
      <c r="D71" s="9">
        <v>80.86924731182792</v>
      </c>
      <c r="E71" s="9">
        <v>76.534705882352952</v>
      </c>
      <c r="F71" s="10">
        <v>110.65438596491228</v>
      </c>
      <c r="H71" s="128"/>
      <c r="I71" s="36" t="s">
        <v>15</v>
      </c>
      <c r="J71" s="52">
        <v>80.916485148514852</v>
      </c>
      <c r="K71" s="15">
        <v>80.929631578947365</v>
      </c>
      <c r="L71" s="15">
        <v>76.477647058823521</v>
      </c>
      <c r="M71" s="22">
        <v>110.89857142857144</v>
      </c>
      <c r="O71" s="128"/>
      <c r="P71" s="38" t="s">
        <v>15</v>
      </c>
      <c r="Q71" s="58">
        <v>81.658095238095228</v>
      </c>
      <c r="R71" s="19">
        <v>81.776666666666642</v>
      </c>
      <c r="S71" s="19">
        <v>76.61186046511628</v>
      </c>
      <c r="T71" s="31">
        <v>109.36301587301587</v>
      </c>
    </row>
    <row r="72" spans="1:20" x14ac:dyDescent="0.35">
      <c r="A72" s="128"/>
      <c r="B72" s="45" t="s">
        <v>16</v>
      </c>
      <c r="C72" s="49">
        <v>80.204099999999954</v>
      </c>
      <c r="D72" s="9">
        <v>79.585106382978722</v>
      </c>
      <c r="E72" s="9">
        <v>80.943975903614458</v>
      </c>
      <c r="F72" s="10">
        <v>109.8577966101695</v>
      </c>
      <c r="H72" s="128"/>
      <c r="I72" s="36" t="s">
        <v>16</v>
      </c>
      <c r="J72" s="52">
        <v>80.164411764705861</v>
      </c>
      <c r="K72" s="15">
        <v>79.592187499999994</v>
      </c>
      <c r="L72" s="15">
        <v>81.007195121951213</v>
      </c>
      <c r="M72" s="22">
        <v>110.1439655172414</v>
      </c>
      <c r="O72" s="128"/>
      <c r="P72" s="38" t="s">
        <v>16</v>
      </c>
      <c r="Q72" s="58">
        <v>80.914622641509382</v>
      </c>
      <c r="R72" s="19">
        <v>80.405567010309255</v>
      </c>
      <c r="S72" s="19">
        <v>81.078409090909076</v>
      </c>
      <c r="T72" s="31">
        <v>108.52492307692309</v>
      </c>
    </row>
    <row r="73" spans="1:20" x14ac:dyDescent="0.35">
      <c r="A73" s="128"/>
      <c r="B73" s="45" t="s">
        <v>13</v>
      </c>
      <c r="C73" s="49">
        <v>81.10909999999997</v>
      </c>
      <c r="D73" s="9">
        <v>79.640752688172029</v>
      </c>
      <c r="E73" s="9">
        <v>81.08620689655173</v>
      </c>
      <c r="F73" s="10">
        <v>110.83245614035089</v>
      </c>
      <c r="H73" s="128"/>
      <c r="I73" s="36" t="s">
        <v>13</v>
      </c>
      <c r="J73" s="52">
        <v>81.120049504950458</v>
      </c>
      <c r="K73" s="15">
        <v>79.694893617021279</v>
      </c>
      <c r="L73" s="15">
        <v>81.17674418604652</v>
      </c>
      <c r="M73" s="22">
        <v>110.83780701754389</v>
      </c>
      <c r="O73" s="128"/>
      <c r="P73" s="38" t="s">
        <v>13</v>
      </c>
      <c r="Q73" s="58">
        <v>81.765384615384576</v>
      </c>
      <c r="R73" s="19">
        <v>80.547473684210516</v>
      </c>
      <c r="S73" s="19">
        <v>81.320217391304411</v>
      </c>
      <c r="T73" s="31">
        <v>109.13234375000002</v>
      </c>
    </row>
    <row r="74" spans="1:20" x14ac:dyDescent="0.35">
      <c r="A74" s="128"/>
      <c r="B74" s="45" t="s">
        <v>17</v>
      </c>
      <c r="C74" s="49">
        <v>80.284999999999982</v>
      </c>
      <c r="D74" s="9">
        <v>79.16881720430105</v>
      </c>
      <c r="E74" s="9">
        <v>73.48233333333333</v>
      </c>
      <c r="F74" s="10">
        <v>110.5235593220339</v>
      </c>
      <c r="H74" s="128"/>
      <c r="I74" s="36" t="s">
        <v>17</v>
      </c>
      <c r="J74" s="52">
        <v>80.315588235294086</v>
      </c>
      <c r="K74" s="15">
        <v>79.205105263157861</v>
      </c>
      <c r="L74" s="15">
        <v>73.548888888888854</v>
      </c>
      <c r="M74" s="22">
        <v>110.74620689655174</v>
      </c>
      <c r="O74" s="128"/>
      <c r="P74" s="38" t="s">
        <v>17</v>
      </c>
      <c r="Q74" s="58">
        <v>81.015809523809523</v>
      </c>
      <c r="R74" s="19">
        <v>80.101855670103035</v>
      </c>
      <c r="S74" s="19">
        <v>73.71365591</v>
      </c>
      <c r="T74" s="31">
        <v>109.22676923076925</v>
      </c>
    </row>
    <row r="75" spans="1:20" x14ac:dyDescent="0.35">
      <c r="A75" s="128"/>
      <c r="B75" s="45" t="s">
        <v>18</v>
      </c>
      <c r="C75" s="49">
        <v>78.741414141414111</v>
      </c>
      <c r="D75" s="9">
        <v>77.861702127659598</v>
      </c>
      <c r="E75" s="9">
        <v>71.540595238095236</v>
      </c>
      <c r="F75" s="10">
        <v>109.02116666666667</v>
      </c>
      <c r="H75" s="128"/>
      <c r="I75" s="36" t="s">
        <v>18</v>
      </c>
      <c r="J75" s="52">
        <v>78.793811881188105</v>
      </c>
      <c r="K75" s="15">
        <v>77.908020833333353</v>
      </c>
      <c r="L75" s="15">
        <v>71.588554216867493</v>
      </c>
      <c r="M75" s="22">
        <v>109.02850000000001</v>
      </c>
      <c r="O75" s="128"/>
      <c r="P75" s="38" t="s">
        <v>18</v>
      </c>
      <c r="Q75" s="58">
        <v>79.668476190476213</v>
      </c>
      <c r="R75" s="19">
        <v>78.936804123711354</v>
      </c>
      <c r="S75" s="19">
        <v>71.65932584269666</v>
      </c>
      <c r="T75" s="31">
        <v>108.96909090909091</v>
      </c>
    </row>
    <row r="76" spans="1:20" x14ac:dyDescent="0.35">
      <c r="A76" s="128"/>
      <c r="B76" s="45" t="s">
        <v>19</v>
      </c>
      <c r="C76" s="49">
        <v>77.775247524752459</v>
      </c>
      <c r="D76" s="9">
        <v>77.837872340425506</v>
      </c>
      <c r="E76" s="9">
        <v>71.059318181818156</v>
      </c>
      <c r="F76" s="10">
        <v>109.10576271186441</v>
      </c>
      <c r="H76" s="128"/>
      <c r="I76" s="36" t="s">
        <v>19</v>
      </c>
      <c r="J76" s="52">
        <v>77.824029126213588</v>
      </c>
      <c r="K76" s="15">
        <v>77.841249999999988</v>
      </c>
      <c r="L76" s="15">
        <v>71.288823529411758</v>
      </c>
      <c r="M76" s="22">
        <v>109.11398305084748</v>
      </c>
      <c r="O76" s="128"/>
      <c r="P76" s="38" t="s">
        <v>19</v>
      </c>
      <c r="Q76" s="58">
        <v>78.755092592592604</v>
      </c>
      <c r="R76" s="19">
        <v>78.982187499999952</v>
      </c>
      <c r="S76" s="19">
        <v>71.146853932584278</v>
      </c>
      <c r="T76" s="31">
        <v>109.02923076923078</v>
      </c>
    </row>
    <row r="77" spans="1:20" x14ac:dyDescent="0.35">
      <c r="A77" s="128"/>
      <c r="B77" s="45" t="s">
        <v>20</v>
      </c>
      <c r="C77" s="49">
        <v>77.930399999999992</v>
      </c>
      <c r="D77" s="9">
        <v>77.651958762886608</v>
      </c>
      <c r="E77" s="9">
        <v>78.455308641975293</v>
      </c>
      <c r="F77" s="10">
        <v>106.59278688524591</v>
      </c>
      <c r="H77" s="128"/>
      <c r="I77" s="36" t="s">
        <v>20</v>
      </c>
      <c r="J77" s="52">
        <v>77.983235294117634</v>
      </c>
      <c r="K77" s="15">
        <v>77.696919191919164</v>
      </c>
      <c r="L77" s="15">
        <v>78.417375000000021</v>
      </c>
      <c r="M77" s="22">
        <v>106.89899999999997</v>
      </c>
      <c r="O77" s="128"/>
      <c r="P77" s="38" t="s">
        <v>20</v>
      </c>
      <c r="Q77" s="58">
        <v>78.931238095238072</v>
      </c>
      <c r="R77" s="19">
        <v>78.808099999999968</v>
      </c>
      <c r="S77" s="19">
        <v>78.548170731707344</v>
      </c>
      <c r="T77" s="31">
        <v>107.02575757575758</v>
      </c>
    </row>
    <row r="78" spans="1:20" x14ac:dyDescent="0.35">
      <c r="A78" s="128"/>
      <c r="B78" s="45" t="s">
        <v>21</v>
      </c>
      <c r="C78" s="49">
        <v>79.608910891089124</v>
      </c>
      <c r="D78" s="9">
        <v>78.779795918367327</v>
      </c>
      <c r="E78" s="9">
        <v>83.003953488372062</v>
      </c>
      <c r="F78" s="10">
        <v>107.297</v>
      </c>
      <c r="H78" s="128"/>
      <c r="I78" s="36" t="s">
        <v>21</v>
      </c>
      <c r="J78" s="52">
        <v>79.623349514563088</v>
      </c>
      <c r="K78" s="15">
        <v>78.808199999999957</v>
      </c>
      <c r="L78" s="15">
        <v>82.998720930232565</v>
      </c>
      <c r="M78" s="22">
        <v>107.3075</v>
      </c>
      <c r="O78" s="128"/>
      <c r="P78" s="38" t="s">
        <v>21</v>
      </c>
      <c r="Q78" s="58">
        <v>80.248207547169812</v>
      </c>
      <c r="R78" s="19">
        <v>79.516138613861386</v>
      </c>
      <c r="S78" s="19">
        <v>84.245555555555526</v>
      </c>
      <c r="T78" s="31">
        <v>107.31136363636364</v>
      </c>
    </row>
    <row r="79" spans="1:20" x14ac:dyDescent="0.35">
      <c r="A79" s="128"/>
      <c r="B79" s="45" t="s">
        <v>22</v>
      </c>
      <c r="C79" s="49">
        <v>82.17138613861384</v>
      </c>
      <c r="D79" s="9">
        <v>80.555918367346905</v>
      </c>
      <c r="E79" s="9">
        <v>79.875714285714324</v>
      </c>
      <c r="F79" s="10">
        <v>109.20847457627119</v>
      </c>
      <c r="H79" s="128"/>
      <c r="I79" s="36" t="s">
        <v>22</v>
      </c>
      <c r="J79" s="52">
        <v>82.15131067961164</v>
      </c>
      <c r="K79" s="15">
        <v>80.562299999999965</v>
      </c>
      <c r="L79" s="15">
        <v>79.835714285714303</v>
      </c>
      <c r="M79" s="22">
        <v>109.21499999999997</v>
      </c>
      <c r="O79" s="128"/>
      <c r="P79" s="38" t="s">
        <v>22</v>
      </c>
      <c r="Q79" s="58">
        <v>82.886666666666684</v>
      </c>
      <c r="R79" s="19">
        <v>81.280392156862717</v>
      </c>
      <c r="S79" s="19">
        <v>80.77249999999998</v>
      </c>
      <c r="T79" s="31">
        <v>108.97769230769231</v>
      </c>
    </row>
    <row r="80" spans="1:20" x14ac:dyDescent="0.35">
      <c r="A80" s="128"/>
      <c r="B80" s="45" t="s">
        <v>23</v>
      </c>
      <c r="C80" s="49">
        <v>80.869702970296956</v>
      </c>
      <c r="D80" s="9">
        <v>79.921326530612205</v>
      </c>
      <c r="E80" s="9">
        <v>75.365374999999972</v>
      </c>
      <c r="F80" s="10">
        <v>108.15790322580646</v>
      </c>
      <c r="H80" s="128"/>
      <c r="I80" s="36" t="s">
        <v>23</v>
      </c>
      <c r="J80" s="52">
        <v>80.888592233009689</v>
      </c>
      <c r="K80" s="15">
        <v>79.945599999999956</v>
      </c>
      <c r="L80" s="15">
        <v>75.355555555555554</v>
      </c>
      <c r="M80" s="22">
        <v>108.37403225806452</v>
      </c>
      <c r="O80" s="128"/>
      <c r="P80" s="38" t="s">
        <v>23</v>
      </c>
      <c r="Q80" s="58">
        <v>81.475377358490533</v>
      </c>
      <c r="R80" s="19">
        <v>80.529603960396031</v>
      </c>
      <c r="S80" s="19">
        <v>75.810595238095232</v>
      </c>
      <c r="T80" s="31">
        <v>108.48074626865672</v>
      </c>
    </row>
    <row r="81" spans="1:20" x14ac:dyDescent="0.35">
      <c r="A81" s="128"/>
      <c r="B81" s="46" t="s">
        <v>24</v>
      </c>
      <c r="C81" s="49">
        <v>78.87201923076924</v>
      </c>
      <c r="D81" s="9">
        <v>78.19267326732674</v>
      </c>
      <c r="E81" s="9">
        <v>71.089176470588242</v>
      </c>
      <c r="F81" s="10">
        <v>107.73467741935482</v>
      </c>
      <c r="H81" s="128"/>
      <c r="I81" s="37" t="s">
        <v>24</v>
      </c>
      <c r="J81" s="52">
        <v>78.90915094339627</v>
      </c>
      <c r="K81" s="15">
        <v>78.238009708737863</v>
      </c>
      <c r="L81" s="15">
        <v>71.049302325581394</v>
      </c>
      <c r="M81" s="22">
        <v>107.77023809523808</v>
      </c>
      <c r="O81" s="128"/>
      <c r="P81" s="38" t="s">
        <v>24</v>
      </c>
      <c r="Q81" s="58">
        <v>79.617981651376155</v>
      </c>
      <c r="R81" s="19">
        <v>78.859903846153898</v>
      </c>
      <c r="S81" s="19">
        <v>71.402065217391311</v>
      </c>
      <c r="T81" s="31">
        <v>107.88348484848483</v>
      </c>
    </row>
    <row r="82" spans="1:20" x14ac:dyDescent="0.35">
      <c r="A82" s="128">
        <v>2014</v>
      </c>
      <c r="B82" s="44" t="s">
        <v>14</v>
      </c>
      <c r="C82" s="102">
        <f>'Villa 20 000 kWh'!C82-'Energiskatter gammal'!$G$9</f>
        <v>76.466730769230765</v>
      </c>
      <c r="D82" s="81">
        <f>'Villa 20 000 kWh'!D82-'Energiskatter gammal'!$G$9</f>
        <v>77.935198019802002</v>
      </c>
      <c r="E82" s="81">
        <f>'Villa 20 000 kWh'!E82-'Energiskatter gammal'!$G$9</f>
        <v>71.107530120481925</v>
      </c>
      <c r="F82" s="82">
        <f>'Villa 20 000 kWh'!F82-'Energiskatter gammal'!$G$9</f>
        <v>106.11007936507934</v>
      </c>
      <c r="H82" s="128">
        <v>2014</v>
      </c>
      <c r="I82" s="35" t="s">
        <v>14</v>
      </c>
      <c r="J82" s="103">
        <f>'Villa 20 000 kWh'!J82-'Energiskatter gammal'!$G$9</f>
        <v>76.571601941747574</v>
      </c>
      <c r="K82" s="79">
        <f>'Villa 20 000 kWh'!K82-'Energiskatter gammal'!$G$9</f>
        <v>78.014019607843139</v>
      </c>
      <c r="L82" s="79">
        <f>'Villa 20 000 kWh'!L82-'Energiskatter gammal'!$G$9</f>
        <v>71.089166666666657</v>
      </c>
      <c r="M82" s="80">
        <f>'Villa 20 000 kWh'!M82-'Energiskatter gammal'!$G$9</f>
        <v>106.15734374999998</v>
      </c>
      <c r="O82" s="128">
        <v>2014</v>
      </c>
      <c r="P82" s="40" t="s">
        <v>14</v>
      </c>
      <c r="Q82" s="104">
        <f>'Villa 20 000 kWh'!Q82-'Energiskatter gammal'!$G$9</f>
        <v>77.179864864864868</v>
      </c>
      <c r="R82" s="77">
        <f>'Villa 20 000 kWh'!R82-'Energiskatter gammal'!$G$9</f>
        <v>78.668523809523805</v>
      </c>
      <c r="S82" s="77">
        <f>'Villa 20 000 kWh'!S82-'Energiskatter gammal'!$G$9</f>
        <v>71.840934065934064</v>
      </c>
      <c r="T82" s="78">
        <f>'Villa 20 000 kWh'!T82-'Energiskatter gammal'!$G$9</f>
        <v>106.34220588235291</v>
      </c>
    </row>
    <row r="83" spans="1:20" x14ac:dyDescent="0.35">
      <c r="A83" s="128"/>
      <c r="B83" s="45" t="s">
        <v>15</v>
      </c>
      <c r="C83" s="84">
        <f>'Villa 20 000 kWh'!C83-'Energiskatter gammal'!$G$9</f>
        <v>75.344215686274495</v>
      </c>
      <c r="D83" s="83">
        <f>'Villa 20 000 kWh'!D83-'Energiskatter gammal'!$G$9</f>
        <v>76.457121212121223</v>
      </c>
      <c r="E83" s="83">
        <f>'Villa 20 000 kWh'!E83-'Energiskatter gammal'!$G$9</f>
        <v>67.74382352941177</v>
      </c>
      <c r="F83" s="85">
        <f>'Villa 20 000 kWh'!F83-'Energiskatter gammal'!$G$9</f>
        <v>102.77250000000001</v>
      </c>
      <c r="H83" s="128"/>
      <c r="I83" s="36" t="s">
        <v>15</v>
      </c>
      <c r="J83" s="87">
        <f>'Villa 20 000 kWh'!J83-'Energiskatter gammal'!$G$9</f>
        <v>75.479509803921573</v>
      </c>
      <c r="K83" s="86">
        <f>'Villa 20 000 kWh'!K83-'Energiskatter gammal'!$G$9</f>
        <v>76.579646464646444</v>
      </c>
      <c r="L83" s="86">
        <f>'Villa 20 000 kWh'!L83-'Energiskatter gammal'!$G$9</f>
        <v>67.742764705882308</v>
      </c>
      <c r="M83" s="88">
        <f>'Villa 20 000 kWh'!M83-'Energiskatter gammal'!$G$9</f>
        <v>100.52979999999999</v>
      </c>
      <c r="O83" s="128"/>
      <c r="P83" s="41" t="s">
        <v>15</v>
      </c>
      <c r="Q83" s="90">
        <f>'Villa 20 000 kWh'!Q83-'Energiskatter gammal'!$G$9</f>
        <v>76.11990909090909</v>
      </c>
      <c r="R83" s="89">
        <f>'Villa 20 000 kWh'!R83-'Energiskatter gammal'!$G$9</f>
        <v>77.156226415094324</v>
      </c>
      <c r="S83" s="89">
        <f>'Villa 20 000 kWh'!S83-'Energiskatter gammal'!$G$9</f>
        <v>67.724787234042566</v>
      </c>
      <c r="T83" s="91">
        <f>'Villa 20 000 kWh'!T83-'Energiskatter gammal'!$G$9</f>
        <v>103.11270491803279</v>
      </c>
    </row>
    <row r="84" spans="1:20" x14ac:dyDescent="0.35">
      <c r="A84" s="128"/>
      <c r="B84" s="45" t="s">
        <v>16</v>
      </c>
      <c r="C84" s="84">
        <f>'Villa 20 000 kWh'!C84-'Energiskatter gammal'!$G$9</f>
        <v>73.308867924528315</v>
      </c>
      <c r="D84" s="83">
        <f>'Villa 20 000 kWh'!D84-'Energiskatter gammal'!$G$9</f>
        <v>74.310000000000016</v>
      </c>
      <c r="E84" s="83">
        <f>'Villa 20 000 kWh'!E84-'Energiskatter gammal'!$G$9</f>
        <v>63.647921348314625</v>
      </c>
      <c r="F84" s="85">
        <f>'Villa 20 000 kWh'!F84-'Energiskatter gammal'!$G$9</f>
        <v>97.667857142857159</v>
      </c>
      <c r="H84" s="128"/>
      <c r="I84" s="36" t="s">
        <v>16</v>
      </c>
      <c r="J84" s="87">
        <f>'Villa 20 000 kWh'!J84-'Energiskatter gammal'!$G$9</f>
        <v>73.411132075471727</v>
      </c>
      <c r="K84" s="86">
        <f>'Villa 20 000 kWh'!K84-'Energiskatter gammal'!$G$9</f>
        <v>74.886200000000045</v>
      </c>
      <c r="L84" s="86">
        <f>'Villa 20 000 kWh'!L84-'Energiskatter gammal'!$G$9</f>
        <v>63.595337078651696</v>
      </c>
      <c r="M84" s="88">
        <f>'Villa 20 000 kWh'!M84-'Energiskatter gammal'!$G$9</f>
        <v>95.709736842105244</v>
      </c>
      <c r="O84" s="128"/>
      <c r="P84" s="41" t="s">
        <v>16</v>
      </c>
      <c r="Q84" s="90">
        <f>'Villa 20 000 kWh'!Q84-'Energiskatter gammal'!$G$9</f>
        <v>74.083596491228093</v>
      </c>
      <c r="R84" s="89">
        <f>'Villa 20 000 kWh'!R84-'Energiskatter gammal'!$G$9</f>
        <v>75.522663551401862</v>
      </c>
      <c r="S84" s="89">
        <f>'Villa 20 000 kWh'!S84-'Energiskatter gammal'!$G$9</f>
        <v>63.615515463917518</v>
      </c>
      <c r="T84" s="91">
        <f>'Villa 20 000 kWh'!T84-'Energiskatter gammal'!$G$9</f>
        <v>101.69693548387097</v>
      </c>
    </row>
    <row r="85" spans="1:20" x14ac:dyDescent="0.35">
      <c r="A85" s="128"/>
      <c r="B85" s="45" t="s">
        <v>13</v>
      </c>
      <c r="C85" s="84">
        <f>'Villa 20 000 kWh'!C85-'Energiskatter gammal'!$G$9</f>
        <v>72.790619047619074</v>
      </c>
      <c r="D85" s="83">
        <f>'Villa 20 000 kWh'!D85-'Energiskatter gammal'!$G$9</f>
        <v>73.863900000000072</v>
      </c>
      <c r="E85" s="83">
        <f>'Villa 20 000 kWh'!E85-'Energiskatter gammal'!$G$9</f>
        <v>64.827891566265066</v>
      </c>
      <c r="F85" s="85">
        <f>'Villa 20 000 kWh'!F85-'Energiskatter gammal'!$G$9</f>
        <v>94.810000000000016</v>
      </c>
      <c r="H85" s="128"/>
      <c r="I85" s="36" t="s">
        <v>13</v>
      </c>
      <c r="J85" s="87">
        <f>'Villa 20 000 kWh'!J85-'Energiskatter gammal'!$G$9</f>
        <v>72.869476190476249</v>
      </c>
      <c r="K85" s="86">
        <f>'Villa 20 000 kWh'!K85-'Energiskatter gammal'!$G$9</f>
        <v>74.405900000000074</v>
      </c>
      <c r="L85" s="86">
        <f>'Villa 20 000 kWh'!L85-'Energiskatter gammal'!$G$9</f>
        <v>64.781071428571394</v>
      </c>
      <c r="M85" s="88">
        <f>'Villa 20 000 kWh'!M85-'Energiskatter gammal'!$G$9</f>
        <v>93.604411764705873</v>
      </c>
      <c r="O85" s="128"/>
      <c r="P85" s="41" t="s">
        <v>13</v>
      </c>
      <c r="Q85" s="90">
        <f>'Villa 20 000 kWh'!Q85-'Energiskatter gammal'!$G$9</f>
        <v>73.458660714285728</v>
      </c>
      <c r="R85" s="89">
        <f>'Villa 20 000 kWh'!R85-'Energiskatter gammal'!$G$9</f>
        <v>75.015373831775705</v>
      </c>
      <c r="S85" s="89">
        <f>'Villa 20 000 kWh'!S85-'Energiskatter gammal'!$G$9</f>
        <v>64.811888888888888</v>
      </c>
      <c r="T85" s="91">
        <f>'Villa 20 000 kWh'!T85-'Energiskatter gammal'!$G$9</f>
        <v>101.38880952380951</v>
      </c>
    </row>
    <row r="86" spans="1:20" x14ac:dyDescent="0.35">
      <c r="A86" s="128"/>
      <c r="B86" s="45" t="s">
        <v>17</v>
      </c>
      <c r="C86" s="84">
        <f>'Villa 20 000 kWh'!C86-'Energiskatter gammal'!$G$9</f>
        <v>73.901759259259265</v>
      </c>
      <c r="D86" s="83">
        <f>'Villa 20 000 kWh'!D86-'Energiskatter gammal'!$G$9</f>
        <v>74.903252427184498</v>
      </c>
      <c r="E86" s="83">
        <f>'Villa 20 000 kWh'!E86-'Energiskatter gammal'!$G$9</f>
        <v>73.73740963855424</v>
      </c>
      <c r="F86" s="85">
        <f>'Villa 20 000 kWh'!F86-'Energiskatter gammal'!$G$9</f>
        <v>96.870454545454564</v>
      </c>
      <c r="H86" s="128"/>
      <c r="I86" s="36" t="s">
        <v>17</v>
      </c>
      <c r="J86" s="87">
        <f>'Villa 20 000 kWh'!J86-'Energiskatter gammal'!$G$9</f>
        <v>73.982222222222262</v>
      </c>
      <c r="K86" s="86">
        <f>'Villa 20 000 kWh'!K86-'Energiskatter gammal'!$G$9</f>
        <v>74.955388349514593</v>
      </c>
      <c r="L86" s="86">
        <f>'Villa 20 000 kWh'!L86-'Energiskatter gammal'!$G$9</f>
        <v>73.755238095238099</v>
      </c>
      <c r="M86" s="88">
        <f>'Villa 20 000 kWh'!M86-'Energiskatter gammal'!$G$9</f>
        <v>93.553333333333342</v>
      </c>
      <c r="O86" s="128"/>
      <c r="P86" s="41" t="s">
        <v>17</v>
      </c>
      <c r="Q86" s="90">
        <f>'Villa 20 000 kWh'!Q86-'Energiskatter gammal'!$G$9</f>
        <v>74.373189655172368</v>
      </c>
      <c r="R86" s="89">
        <f>'Villa 20 000 kWh'!R86-'Energiskatter gammal'!$G$9</f>
        <v>75.586727272727302</v>
      </c>
      <c r="S86" s="89">
        <f>'Villa 20 000 kWh'!S86-'Energiskatter gammal'!$G$9</f>
        <v>73.975434782608701</v>
      </c>
      <c r="T86" s="91">
        <f>'Villa 20 000 kWh'!T86-'Energiskatter gammal'!$G$9</f>
        <v>103.18926229508193</v>
      </c>
    </row>
    <row r="87" spans="1:20" x14ac:dyDescent="0.35">
      <c r="A87" s="128"/>
      <c r="B87" s="45" t="s">
        <v>18</v>
      </c>
      <c r="C87" s="84">
        <f>'Villa 20 000 kWh'!C87-'Energiskatter gammal'!$G$9</f>
        <v>74.756809523809508</v>
      </c>
      <c r="D87" s="83">
        <f>'Villa 20 000 kWh'!D87-'Energiskatter gammal'!$G$9</f>
        <v>75.771836734693906</v>
      </c>
      <c r="E87" s="83">
        <f>'Villa 20 000 kWh'!E87-'Energiskatter gammal'!$G$9</f>
        <v>70.539823529411763</v>
      </c>
      <c r="F87" s="85">
        <f>'Villa 20 000 kWh'!F87-'Energiskatter gammal'!$G$9</f>
        <v>98.599444444444444</v>
      </c>
      <c r="H87" s="128"/>
      <c r="I87" s="36" t="s">
        <v>18</v>
      </c>
      <c r="J87" s="87">
        <f>'Villa 20 000 kWh'!J87-'Energiskatter gammal'!$G$9</f>
        <v>74.866047619047649</v>
      </c>
      <c r="K87" s="86">
        <f>'Villa 20 000 kWh'!K87-'Energiskatter gammal'!$G$9</f>
        <v>75.806938775510247</v>
      </c>
      <c r="L87" s="86">
        <f>'Villa 20 000 kWh'!L87-'Energiskatter gammal'!$G$9</f>
        <v>70.836882352941217</v>
      </c>
      <c r="M87" s="88">
        <f>'Villa 20 000 kWh'!M87-'Energiskatter gammal'!$G$9</f>
        <v>93.831470588235291</v>
      </c>
      <c r="O87" s="128"/>
      <c r="P87" s="41" t="s">
        <v>18</v>
      </c>
      <c r="Q87" s="90">
        <f>'Villa 20 000 kWh'!Q87-'Energiskatter gammal'!$G$9</f>
        <v>75.300044247787596</v>
      </c>
      <c r="R87" s="89">
        <f>'Villa 20 000 kWh'!R87-'Energiskatter gammal'!$G$9</f>
        <v>76.357870370370406</v>
      </c>
      <c r="S87" s="89">
        <f>'Villa 20 000 kWh'!S87-'Energiskatter gammal'!$G$9</f>
        <v>71.274340659340638</v>
      </c>
      <c r="T87" s="91">
        <f>'Villa 20 000 kWh'!T87-'Energiskatter gammal'!$G$9</f>
        <v>103.78025423728813</v>
      </c>
    </row>
    <row r="88" spans="1:20" x14ac:dyDescent="0.35">
      <c r="A88" s="128"/>
      <c r="B88" s="45" t="s">
        <v>19</v>
      </c>
      <c r="C88" s="84">
        <f>'Villa 20 000 kWh'!C88-'Energiskatter gammal'!$G$9</f>
        <v>75.987571428571471</v>
      </c>
      <c r="D88" s="83">
        <f>'Villa 20 000 kWh'!D88-'Energiskatter gammal'!$G$9</f>
        <v>76.748673469387768</v>
      </c>
      <c r="E88" s="83">
        <f>'Villa 20 000 kWh'!E88-'Energiskatter gammal'!$G$9</f>
        <v>68.830747126436762</v>
      </c>
      <c r="F88" s="85">
        <f>'Villa 20 000 kWh'!F88-'Energiskatter gammal'!$G$9</f>
        <v>96.615000000000023</v>
      </c>
      <c r="H88" s="128"/>
      <c r="I88" s="36" t="s">
        <v>19</v>
      </c>
      <c r="J88" s="87">
        <f>'Villa 20 000 kWh'!J88-'Energiskatter gammal'!$G$9</f>
        <v>76.013857142857162</v>
      </c>
      <c r="K88" s="86">
        <f>'Villa 20 000 kWh'!K88-'Energiskatter gammal'!$G$9</f>
        <v>76.76377551020407</v>
      </c>
      <c r="L88" s="86">
        <f>'Villa 20 000 kWh'!L88-'Energiskatter gammal'!$G$9</f>
        <v>68.766460674157315</v>
      </c>
      <c r="M88" s="88">
        <f>'Villa 20 000 kWh'!M88-'Energiskatter gammal'!$G$9</f>
        <v>93.566176470588232</v>
      </c>
      <c r="O88" s="128"/>
      <c r="P88" s="41" t="s">
        <v>19</v>
      </c>
      <c r="Q88" s="90">
        <f>'Villa 20 000 kWh'!Q88-'Energiskatter gammal'!$G$9</f>
        <v>76.545701754385973</v>
      </c>
      <c r="R88" s="89">
        <f>'Villa 20 000 kWh'!R88-'Energiskatter gammal'!$G$9</f>
        <v>77.246743119266029</v>
      </c>
      <c r="S88" s="89">
        <f>'Villa 20 000 kWh'!S88-'Energiskatter gammal'!$G$9</f>
        <v>68.747500000000016</v>
      </c>
      <c r="T88" s="91">
        <f>'Villa 20 000 kWh'!T88-'Energiskatter gammal'!$G$9</f>
        <v>101.9532258064516</v>
      </c>
    </row>
    <row r="89" spans="1:20" x14ac:dyDescent="0.35">
      <c r="A89" s="128"/>
      <c r="B89" s="45" t="s">
        <v>20</v>
      </c>
      <c r="C89" s="84">
        <f>'Villa 20 000 kWh'!C89-'Energiskatter gammal'!$G$9</f>
        <v>76.657135922330127</v>
      </c>
      <c r="D89" s="83">
        <f>'Villa 20 000 kWh'!D89-'Energiskatter gammal'!$G$9</f>
        <v>77.396800000000027</v>
      </c>
      <c r="E89" s="83">
        <f>'Villa 20 000 kWh'!E89-'Energiskatter gammal'!$G$9</f>
        <v>73.686604938271586</v>
      </c>
      <c r="F89" s="85">
        <f>'Villa 20 000 kWh'!F89-'Energiskatter gammal'!$G$9</f>
        <v>100.49772727272726</v>
      </c>
      <c r="H89" s="128"/>
      <c r="I89" s="36" t="s">
        <v>20</v>
      </c>
      <c r="J89" s="87">
        <f>'Villa 20 000 kWh'!J89-'Energiskatter gammal'!$G$9</f>
        <v>76.649100000000004</v>
      </c>
      <c r="K89" s="86">
        <f>'Villa 20 000 kWh'!K89-'Energiskatter gammal'!$G$9</f>
        <v>77.38130000000001</v>
      </c>
      <c r="L89" s="86">
        <f>'Villa 20 000 kWh'!L89-'Energiskatter gammal'!$G$9</f>
        <v>73.614756097560985</v>
      </c>
      <c r="M89" s="88">
        <f>'Villa 20 000 kWh'!M89-'Energiskatter gammal'!$G$9</f>
        <v>93.97499999999998</v>
      </c>
      <c r="O89" s="128"/>
      <c r="P89" s="41" t="s">
        <v>20</v>
      </c>
      <c r="Q89" s="90">
        <f>'Villa 20 000 kWh'!Q89-'Energiskatter gammal'!$G$9</f>
        <v>77.189599999999999</v>
      </c>
      <c r="R89" s="89">
        <f>'Villa 20 000 kWh'!R89-'Energiskatter gammal'!$G$9</f>
        <v>77.863738738738675</v>
      </c>
      <c r="S89" s="89">
        <f>'Villa 20 000 kWh'!S89-'Energiskatter gammal'!$G$9</f>
        <v>73.680000000000035</v>
      </c>
      <c r="T89" s="91">
        <f>'Villa 20 000 kWh'!T89-'Energiskatter gammal'!$G$9</f>
        <v>102.33677419354839</v>
      </c>
    </row>
    <row r="90" spans="1:20" x14ac:dyDescent="0.35">
      <c r="A90" s="128"/>
      <c r="B90" s="45" t="s">
        <v>21</v>
      </c>
      <c r="C90" s="84">
        <f>'Villa 20 000 kWh'!C90-'Energiskatter gammal'!$G$9</f>
        <v>77.945485436893193</v>
      </c>
      <c r="D90" s="83">
        <f>'Villa 20 000 kWh'!D90-'Energiskatter gammal'!$G$9</f>
        <v>78.37065656565656</v>
      </c>
      <c r="E90" s="83">
        <f>'Villa 20 000 kWh'!E90-'Energiskatter gammal'!$G$9</f>
        <v>76.440978260869528</v>
      </c>
      <c r="F90" s="85">
        <f>'Villa 20 000 kWh'!F90-'Energiskatter gammal'!$G$9</f>
        <v>98.579545454545453</v>
      </c>
      <c r="H90" s="128"/>
      <c r="I90" s="36" t="s">
        <v>21</v>
      </c>
      <c r="J90" s="87">
        <f>'Villa 20 000 kWh'!J90-'Energiskatter gammal'!$G$9</f>
        <v>77.905194174757298</v>
      </c>
      <c r="K90" s="86">
        <f>'Villa 20 000 kWh'!K90-'Energiskatter gammal'!$G$9</f>
        <v>78.36489898989899</v>
      </c>
      <c r="L90" s="86">
        <f>'Villa 20 000 kWh'!L90-'Energiskatter gammal'!$G$9</f>
        <v>76.081236559139768</v>
      </c>
      <c r="M90" s="88">
        <f>'Villa 20 000 kWh'!M90-'Energiskatter gammal'!$G$9</f>
        <v>95.266052631578944</v>
      </c>
      <c r="O90" s="128"/>
      <c r="P90" s="41" t="s">
        <v>21</v>
      </c>
      <c r="Q90" s="90">
        <f>'Villa 20 000 kWh'!Q90-'Energiskatter gammal'!$G$9</f>
        <v>78.33685840707966</v>
      </c>
      <c r="R90" s="89">
        <f>'Villa 20 000 kWh'!R90-'Energiskatter gammal'!$G$9</f>
        <v>78.695275229357748</v>
      </c>
      <c r="S90" s="89">
        <f>'Villa 20 000 kWh'!S90-'Energiskatter gammal'!$G$9</f>
        <v>76.152300000000025</v>
      </c>
      <c r="T90" s="91">
        <f>'Villa 20 000 kWh'!T90-'Energiskatter gammal'!$G$9</f>
        <v>103.98931034482757</v>
      </c>
    </row>
    <row r="91" spans="1:20" x14ac:dyDescent="0.35">
      <c r="A91" s="128"/>
      <c r="B91" s="45" t="s">
        <v>22</v>
      </c>
      <c r="C91" s="84">
        <f>'Villa 20 000 kWh'!C91-'Energiskatter gammal'!$G$9</f>
        <v>77.200523809523801</v>
      </c>
      <c r="D91" s="83">
        <f>'Villa 20 000 kWh'!D91-'Energiskatter gammal'!$G$9</f>
        <v>77.389653465346498</v>
      </c>
      <c r="E91" s="83">
        <f>'Villa 20 000 kWh'!E91-'Energiskatter gammal'!$G$9</f>
        <v>70.699516129032247</v>
      </c>
      <c r="F91" s="85">
        <f>'Villa 20 000 kWh'!F91-'Energiskatter gammal'!$G$9</f>
        <v>98.606818181818184</v>
      </c>
      <c r="H91" s="128"/>
      <c r="I91" s="36" t="s">
        <v>22</v>
      </c>
      <c r="J91" s="87">
        <f>'Villa 20 000 kWh'!J91-'Energiskatter gammal'!$G$9</f>
        <v>77.20566666666673</v>
      </c>
      <c r="K91" s="86">
        <f>'Villa 20 000 kWh'!K91-'Energiskatter gammal'!$G$9</f>
        <v>77.388663366336658</v>
      </c>
      <c r="L91" s="86">
        <f>'Villa 20 000 kWh'!L91-'Energiskatter gammal'!$G$9</f>
        <v>70.79500000000003</v>
      </c>
      <c r="M91" s="88">
        <f>'Villa 20 000 kWh'!M91-'Energiskatter gammal'!$G$9</f>
        <v>95.930555555555557</v>
      </c>
      <c r="O91" s="128"/>
      <c r="P91" s="41" t="s">
        <v>22</v>
      </c>
      <c r="Q91" s="90">
        <f>'Villa 20 000 kWh'!Q91-'Energiskatter gammal'!$G$9</f>
        <v>77.535173913043536</v>
      </c>
      <c r="R91" s="89">
        <f>'Villa 20 000 kWh'!R91-'Energiskatter gammal'!$G$9</f>
        <v>77.730495495495461</v>
      </c>
      <c r="S91" s="89">
        <f>'Villa 20 000 kWh'!S91-'Energiskatter gammal'!$G$9</f>
        <v>70.791530612244884</v>
      </c>
      <c r="T91" s="91">
        <f>'Villa 20 000 kWh'!T91-'Energiskatter gammal'!$G$9</f>
        <v>102.56564516129031</v>
      </c>
    </row>
    <row r="92" spans="1:20" x14ac:dyDescent="0.35">
      <c r="A92" s="128"/>
      <c r="B92" s="45" t="s">
        <v>23</v>
      </c>
      <c r="C92" s="84">
        <f>'Villa 20 000 kWh'!C92-'Energiskatter gammal'!$G$9</f>
        <v>75.805192307692337</v>
      </c>
      <c r="D92" s="83">
        <f>'Villa 20 000 kWh'!D92-'Energiskatter gammal'!$G$9</f>
        <v>76.835588235294097</v>
      </c>
      <c r="E92" s="83">
        <f>'Villa 20 000 kWh'!E92-'Energiskatter gammal'!$G$9</f>
        <v>69.697470588235319</v>
      </c>
      <c r="F92" s="85">
        <f>'Villa 20 000 kWh'!F92-'Energiskatter gammal'!$G$9</f>
        <v>98.344000000000008</v>
      </c>
      <c r="H92" s="128"/>
      <c r="I92" s="36" t="s">
        <v>23</v>
      </c>
      <c r="J92" s="87">
        <f>'Villa 20 000 kWh'!J92-'Energiskatter gammal'!$G$9</f>
        <v>75.836346153846179</v>
      </c>
      <c r="K92" s="86">
        <f>'Villa 20 000 kWh'!K92-'Energiskatter gammal'!$G$9</f>
        <v>76.844803921568641</v>
      </c>
      <c r="L92" s="86">
        <f>'Villa 20 000 kWh'!L92-'Energiskatter gammal'!$G$9</f>
        <v>69.934080459770144</v>
      </c>
      <c r="M92" s="88">
        <f>'Villa 20 000 kWh'!M92-'Energiskatter gammal'!$G$9</f>
        <v>95.177777777777749</v>
      </c>
      <c r="O92" s="128"/>
      <c r="P92" s="41" t="s">
        <v>23</v>
      </c>
      <c r="Q92" s="90">
        <f>'Villa 20 000 kWh'!Q92-'Energiskatter gammal'!$G$9</f>
        <v>76.129690265486687</v>
      </c>
      <c r="R92" s="89">
        <f>'Villa 20 000 kWh'!R92-'Energiskatter gammal'!$G$9</f>
        <v>77.239818181818151</v>
      </c>
      <c r="S92" s="89">
        <f>'Villa 20 000 kWh'!S92-'Energiskatter gammal'!$G$9</f>
        <v>70.356758241758229</v>
      </c>
      <c r="T92" s="91">
        <f>'Villa 20 000 kWh'!T92-'Energiskatter gammal'!$G$9</f>
        <v>101.38452380952378</v>
      </c>
    </row>
    <row r="93" spans="1:20" x14ac:dyDescent="0.35">
      <c r="A93" s="128"/>
      <c r="B93" s="46" t="s">
        <v>24</v>
      </c>
      <c r="C93" s="105">
        <f>'Villa 20 000 kWh'!C93-'Energiskatter gammal'!$G$9</f>
        <v>76.577708333333376</v>
      </c>
      <c r="D93" s="95">
        <f>'Villa 20 000 kWh'!D93-'Energiskatter gammal'!$G$9</f>
        <v>77.434574468085131</v>
      </c>
      <c r="E93" s="95">
        <f>'Villa 20 000 kWh'!E93-'Energiskatter gammal'!$G$9</f>
        <v>71.601736842105254</v>
      </c>
      <c r="F93" s="96">
        <f>'Villa 20 000 kWh'!F93-'Energiskatter gammal'!$G$9</f>
        <v>97.821666666666658</v>
      </c>
      <c r="H93" s="128"/>
      <c r="I93" s="37" t="s">
        <v>24</v>
      </c>
      <c r="J93" s="106">
        <f>'Villa 20 000 kWh'!J93-'Energiskatter gammal'!$G$9</f>
        <v>76.605833333333393</v>
      </c>
      <c r="K93" s="97">
        <f>'Villa 20 000 kWh'!K93-'Energiskatter gammal'!$G$9</f>
        <v>77.433404255319161</v>
      </c>
      <c r="L93" s="97">
        <f>'Villa 20 000 kWh'!L93-'Energiskatter gammal'!$G$9</f>
        <v>71.560520833333328</v>
      </c>
      <c r="M93" s="98">
        <f>'Villa 20 000 kWh'!M93-'Energiskatter gammal'!$G$9</f>
        <v>92.930624999999992</v>
      </c>
      <c r="O93" s="128"/>
      <c r="P93" s="42" t="s">
        <v>24</v>
      </c>
      <c r="Q93" s="107">
        <f>'Villa 20 000 kWh'!Q93-'Energiskatter gammal'!$G$9</f>
        <v>77.050047619047675</v>
      </c>
      <c r="R93" s="92">
        <f>'Villa 20 000 kWh'!R93-'Energiskatter gammal'!$G$9</f>
        <v>77.800980392156887</v>
      </c>
      <c r="S93" s="92">
        <f>'Villa 20 000 kWh'!S93-'Energiskatter gammal'!$G$9</f>
        <v>72.14</v>
      </c>
      <c r="T93" s="93">
        <f>'Villa 20 000 kWh'!T93-'Energiskatter gammal'!$G$9</f>
        <v>101.75720338983048</v>
      </c>
    </row>
    <row r="94" spans="1:20" x14ac:dyDescent="0.35">
      <c r="A94" s="128">
        <v>2015</v>
      </c>
      <c r="B94" s="63" t="s">
        <v>14</v>
      </c>
      <c r="C94" s="83">
        <f>'Villa 20 000 kWh'!C94-'Energiskatter gammal'!$G$10</f>
        <v>74.943333333333342</v>
      </c>
      <c r="D94" s="83">
        <f>'Villa 20 000 kWh'!D94-'Energiskatter gammal'!$G$10</f>
        <v>76.125729166666702</v>
      </c>
      <c r="E94" s="83">
        <f>'Villa 20 000 kWh'!E94-'Energiskatter gammal'!$G$10</f>
        <v>75.034166666666692</v>
      </c>
      <c r="F94" s="85">
        <f>'Villa 20 000 kWh'!F94-'Energiskatter gammal'!$G$10</f>
        <v>97.21</v>
      </c>
      <c r="H94" s="128">
        <v>2015</v>
      </c>
      <c r="I94" s="60" t="s">
        <v>14</v>
      </c>
      <c r="J94" s="87">
        <f>'Villa 20 000 kWh'!J94-'Energiskatter gammal'!$G$10</f>
        <v>74.945408163265327</v>
      </c>
      <c r="K94" s="86">
        <f>'Villa 20 000 kWh'!K94-'Energiskatter gammal'!$G$10</f>
        <v>76.127500000000012</v>
      </c>
      <c r="L94" s="86">
        <f>'Villa 20 000 kWh'!L94-'Energiskatter gammal'!$G$10</f>
        <v>75.02827586206898</v>
      </c>
      <c r="M94" s="88">
        <f>'Villa 20 000 kWh'!M94-'Energiskatter gammal'!$G$10</f>
        <v>95.545999999999992</v>
      </c>
      <c r="O94" s="128">
        <v>2015</v>
      </c>
      <c r="P94" s="54" t="s">
        <v>14</v>
      </c>
      <c r="Q94" s="89">
        <f>'Villa 20 000 kWh'!Q94-'Energiskatter gammal'!$G$10</f>
        <v>75.359622641509418</v>
      </c>
      <c r="R94" s="89">
        <f>'Villa 20 000 kWh'!R94-'Energiskatter gammal'!$G$10</f>
        <v>76.474563106796097</v>
      </c>
      <c r="S94" s="89">
        <f>'Villa 20 000 kWh'!S94-'Energiskatter gammal'!$G$10</f>
        <v>75.263333333333335</v>
      </c>
      <c r="T94" s="91">
        <f>'Villa 20 000 kWh'!T94-'Energiskatter gammal'!$G$10</f>
        <v>101.97892857142857</v>
      </c>
    </row>
    <row r="95" spans="1:20" x14ac:dyDescent="0.35">
      <c r="A95" s="128"/>
      <c r="B95" s="64" t="s">
        <v>15</v>
      </c>
      <c r="C95" s="83">
        <f>'Villa 20 000 kWh'!C95-'Energiskatter gammal'!$G$10</f>
        <v>73.647878787878781</v>
      </c>
      <c r="D95" s="83">
        <f>'Villa 20 000 kWh'!D95-'Energiskatter gammal'!$G$10</f>
        <v>79.668787878787882</v>
      </c>
      <c r="E95" s="83">
        <f>'Villa 20 000 kWh'!E95-'Energiskatter gammal'!$G$10</f>
        <v>68.55606741573034</v>
      </c>
      <c r="F95" s="85">
        <f>'Villa 20 000 kWh'!F95-'Energiskatter gammal'!$G$10</f>
        <v>98.922857142857154</v>
      </c>
      <c r="H95" s="128"/>
      <c r="I95" s="61" t="s">
        <v>15</v>
      </c>
      <c r="J95" s="87">
        <f>'Villa 20 000 kWh'!J95-'Energiskatter gammal'!$G$10</f>
        <v>73.66397959183675</v>
      </c>
      <c r="K95" s="86">
        <f>'Villa 20 000 kWh'!K95-'Energiskatter gammal'!$G$10</f>
        <v>79.683333333333323</v>
      </c>
      <c r="L95" s="86">
        <f>'Villa 20 000 kWh'!L95-'Energiskatter gammal'!$G$10</f>
        <v>68.53166666666668</v>
      </c>
      <c r="M95" s="88">
        <f>'Villa 20 000 kWh'!M95-'Energiskatter gammal'!$G$10</f>
        <v>90.89928571428571</v>
      </c>
      <c r="O95" s="128"/>
      <c r="P95" s="55" t="s">
        <v>15</v>
      </c>
      <c r="Q95" s="89">
        <f>'Villa 20 000 kWh'!Q95-'Energiskatter gammal'!$G$10</f>
        <v>73.599532710280386</v>
      </c>
      <c r="R95" s="89">
        <f>'Villa 20 000 kWh'!R95-'Energiskatter gammal'!$G$10</f>
        <v>80.118504672897188</v>
      </c>
      <c r="S95" s="89">
        <f>'Villa 20 000 kWh'!S95-'Energiskatter gammal'!$G$10</f>
        <v>69.795416666666654</v>
      </c>
      <c r="T95" s="91">
        <f>'Villa 20 000 kWh'!T95-'Energiskatter gammal'!$G$10</f>
        <v>100.6050909090909</v>
      </c>
    </row>
    <row r="96" spans="1:20" x14ac:dyDescent="0.35">
      <c r="A96" s="128"/>
      <c r="B96" s="64" t="s">
        <v>16</v>
      </c>
      <c r="C96" s="83">
        <f>'Villa 20 000 kWh'!C96-'Energiskatter gammal'!$G$10</f>
        <v>75.462745098039221</v>
      </c>
      <c r="D96" s="83">
        <f>'Villa 20 000 kWh'!D96-'Energiskatter gammal'!$G$10</f>
        <v>73.897777777777804</v>
      </c>
      <c r="E96" s="83">
        <f>'Villa 20 000 kWh'!E96-'Energiskatter gammal'!$G$10</f>
        <v>63.872500000000016</v>
      </c>
      <c r="F96" s="85">
        <f>'Villa 20 000 kWh'!F96-'Energiskatter gammal'!$G$10</f>
        <v>91.496250000000003</v>
      </c>
      <c r="H96" s="128"/>
      <c r="I96" s="61" t="s">
        <v>16</v>
      </c>
      <c r="J96" s="87">
        <f>'Villa 20 000 kWh'!J96-'Energiskatter gammal'!$G$10</f>
        <v>75.500990099009883</v>
      </c>
      <c r="K96" s="86">
        <f>'Villa 20 000 kWh'!K96-'Energiskatter gammal'!$G$10</f>
        <v>76.869898989898999</v>
      </c>
      <c r="L96" s="86">
        <f>'Villa 20 000 kWh'!L96-'Energiskatter gammal'!$G$10</f>
        <v>63.803529411764714</v>
      </c>
      <c r="M96" s="88">
        <f>'Villa 20 000 kWh'!M96-'Energiskatter gammal'!$G$10</f>
        <v>91.235999999999976</v>
      </c>
      <c r="O96" s="128"/>
      <c r="P96" s="55" t="s">
        <v>16</v>
      </c>
      <c r="Q96" s="89">
        <f>'Villa 20 000 kWh'!Q96-'Energiskatter gammal'!$G$10</f>
        <v>75.584324324324385</v>
      </c>
      <c r="R96" s="89">
        <f>'Villa 20 000 kWh'!R96-'Energiskatter gammal'!$G$10</f>
        <v>74.259439252336506</v>
      </c>
      <c r="S96" s="89">
        <f>'Villa 20 000 kWh'!S96-'Energiskatter gammal'!$G$10</f>
        <v>64.294285714285735</v>
      </c>
      <c r="T96" s="91">
        <f>'Villa 20 000 kWh'!T96-'Energiskatter gammal'!$G$10</f>
        <v>100.05033898305084</v>
      </c>
    </row>
    <row r="97" spans="1:20" x14ac:dyDescent="0.35">
      <c r="A97" s="128"/>
      <c r="B97" s="64" t="s">
        <v>13</v>
      </c>
      <c r="C97" s="83">
        <f>'Villa 20 000 kWh'!C97-'Energiskatter gammal'!$G$10</f>
        <v>72.319009900990167</v>
      </c>
      <c r="D97" s="83">
        <f>'Villa 20 000 kWh'!D97-'Energiskatter gammal'!$G$10</f>
        <v>72.97734693877554</v>
      </c>
      <c r="E97" s="83">
        <f>'Villa 20 000 kWh'!E97-'Energiskatter gammal'!$G$10</f>
        <v>63.535731707317083</v>
      </c>
      <c r="F97" s="85">
        <f>'Villa 20 000 kWh'!F97-'Energiskatter gammal'!$G$10</f>
        <v>93.788333333333341</v>
      </c>
      <c r="H97" s="128"/>
      <c r="I97" s="61" t="s">
        <v>13</v>
      </c>
      <c r="J97" s="87">
        <f>'Villa 20 000 kWh'!J97-'Energiskatter gammal'!$G$10</f>
        <v>72.27858585858587</v>
      </c>
      <c r="K97" s="86">
        <f>'Villa 20 000 kWh'!K97-'Energiskatter gammal'!$G$10</f>
        <v>72.985408163265319</v>
      </c>
      <c r="L97" s="86">
        <f>'Villa 20 000 kWh'!L97-'Energiskatter gammal'!$G$10</f>
        <v>63.473658536585376</v>
      </c>
      <c r="M97" s="88">
        <f>'Villa 20 000 kWh'!M97-'Energiskatter gammal'!$G$10</f>
        <v>91.86636363636363</v>
      </c>
      <c r="O97" s="128"/>
      <c r="P97" s="55" t="s">
        <v>13</v>
      </c>
      <c r="Q97" s="89">
        <f>'Villa 20 000 kWh'!Q97-'Energiskatter gammal'!$G$10</f>
        <v>72.65354545454548</v>
      </c>
      <c r="R97" s="89">
        <f>'Villa 20 000 kWh'!R97-'Energiskatter gammal'!$G$10</f>
        <v>73.479433962264181</v>
      </c>
      <c r="S97" s="89">
        <f>'Villa 20 000 kWh'!S97-'Energiskatter gammal'!$G$10</f>
        <v>63.718089887640446</v>
      </c>
      <c r="T97" s="91">
        <f>'Villa 20 000 kWh'!T97-'Energiskatter gammal'!$G$10</f>
        <v>98.588965517241348</v>
      </c>
    </row>
    <row r="98" spans="1:20" x14ac:dyDescent="0.35">
      <c r="A98" s="128"/>
      <c r="B98" s="64" t="s">
        <v>17</v>
      </c>
      <c r="C98" s="83">
        <f>'Villa 20 000 kWh'!C98-'Energiskatter gammal'!$G$10</f>
        <v>71.18610000000001</v>
      </c>
      <c r="D98" s="83">
        <f>'Villa 20 000 kWh'!D98-'Energiskatter gammal'!$G$10</f>
        <v>72.500842105263175</v>
      </c>
      <c r="E98" s="83">
        <f>'Villa 20 000 kWh'!E98-'Energiskatter gammal'!$G$10</f>
        <v>60.294772727272701</v>
      </c>
      <c r="F98" s="85">
        <f>'Villa 20 000 kWh'!F98-'Energiskatter gammal'!$G$10</f>
        <v>93.818333333333328</v>
      </c>
      <c r="H98" s="128"/>
      <c r="I98" s="61" t="s">
        <v>17</v>
      </c>
      <c r="J98" s="87">
        <f>'Villa 20 000 kWh'!J98-'Energiskatter gammal'!$G$10</f>
        <v>71.156734693877581</v>
      </c>
      <c r="K98" s="86">
        <f>'Villa 20 000 kWh'!K98-'Energiskatter gammal'!$G$10</f>
        <v>72.563578947368455</v>
      </c>
      <c r="L98" s="86">
        <f>'Villa 20 000 kWh'!L98-'Energiskatter gammal'!$G$10</f>
        <v>60.15831460674157</v>
      </c>
      <c r="M98" s="88">
        <f>'Villa 20 000 kWh'!M98-'Energiskatter gammal'!$G$10</f>
        <v>91.004166666666663</v>
      </c>
      <c r="O98" s="128"/>
      <c r="P98" s="55" t="s">
        <v>17</v>
      </c>
      <c r="Q98" s="89">
        <f>'Villa 20 000 kWh'!Q98-'Energiskatter gammal'!$G$10</f>
        <v>71.518165137614673</v>
      </c>
      <c r="R98" s="89">
        <f>'Villa 20 000 kWh'!R98-'Energiskatter gammal'!$G$10</f>
        <v>73.076857142857151</v>
      </c>
      <c r="S98" s="89">
        <f>'Villa 20 000 kWh'!S98-'Energiskatter gammal'!$G$10</f>
        <v>60.296413043478282</v>
      </c>
      <c r="T98" s="91">
        <f>'Villa 20 000 kWh'!T98-'Energiskatter gammal'!$G$10</f>
        <v>98.861578947368386</v>
      </c>
    </row>
    <row r="99" spans="1:20" x14ac:dyDescent="0.35">
      <c r="A99" s="128"/>
      <c r="B99" s="64" t="s">
        <v>18</v>
      </c>
      <c r="C99" s="83">
        <f>'Villa 20 000 kWh'!C99-'Energiskatter gammal'!$G$10</f>
        <v>69.403838383838405</v>
      </c>
      <c r="D99" s="83">
        <f>'Villa 20 000 kWh'!D99-'Energiskatter gammal'!$G$10</f>
        <v>71.931914893617034</v>
      </c>
      <c r="E99" s="83">
        <f>'Villa 20 000 kWh'!E99-'Energiskatter gammal'!$G$10</f>
        <v>52.04635514018689</v>
      </c>
      <c r="F99" s="85">
        <f>'Villa 20 000 kWh'!F99-'Energiskatter gammal'!$G$10</f>
        <v>89.046666666666667</v>
      </c>
      <c r="H99" s="128"/>
      <c r="I99" s="61" t="s">
        <v>18</v>
      </c>
      <c r="J99" s="87">
        <f>'Villa 20 000 kWh'!J99-'Energiskatter gammal'!$G$10</f>
        <v>69.411546391752594</v>
      </c>
      <c r="K99" s="86">
        <f>'Villa 20 000 kWh'!K99-'Energiskatter gammal'!$G$10</f>
        <v>71.966489361702173</v>
      </c>
      <c r="L99" s="86">
        <f>'Villa 20 000 kWh'!L99-'Energiskatter gammal'!$G$10</f>
        <v>51.975277777777791</v>
      </c>
      <c r="M99" s="88">
        <f>'Villa 20 000 kWh'!M99-'Energiskatter gammal'!$G$10</f>
        <v>89.874166666666653</v>
      </c>
      <c r="O99" s="128"/>
      <c r="P99" s="55" t="s">
        <v>18</v>
      </c>
      <c r="Q99" s="89">
        <f>'Villa 20 000 kWh'!Q99-'Energiskatter gammal'!$G$10</f>
        <v>69.837129629629644</v>
      </c>
      <c r="R99" s="89">
        <f>'Villa 20 000 kWh'!R99-'Energiskatter gammal'!$G$10</f>
        <v>72.583750000000023</v>
      </c>
      <c r="S99" s="89">
        <f>'Villa 20 000 kWh'!S99-'Energiskatter gammal'!$G$10</f>
        <v>52.431759259259238</v>
      </c>
      <c r="T99" s="91">
        <f>'Villa 20 000 kWh'!T99-'Energiskatter gammal'!$G$10</f>
        <v>98.002033898305044</v>
      </c>
    </row>
    <row r="100" spans="1:20" x14ac:dyDescent="0.35">
      <c r="A100" s="128"/>
      <c r="B100" s="64" t="s">
        <v>19</v>
      </c>
      <c r="C100" s="83">
        <f>'Villa 20 000 kWh'!C100-'Energiskatter gammal'!$G$10</f>
        <v>69.376574074074085</v>
      </c>
      <c r="D100" s="83">
        <f>'Villa 20 000 kWh'!D100-'Energiskatter gammal'!$G$10</f>
        <v>71.916880733944936</v>
      </c>
      <c r="E100" s="83">
        <f>'Villa 20 000 kWh'!E100-'Energiskatter gammal'!$G$10</f>
        <v>44.681261261261277</v>
      </c>
      <c r="F100" s="85">
        <f>'Villa 20 000 kWh'!F100-'Energiskatter gammal'!$G$10</f>
        <v>83.990000000000009</v>
      </c>
      <c r="H100" s="128"/>
      <c r="I100" s="61" t="s">
        <v>19</v>
      </c>
      <c r="J100" s="87">
        <f>'Villa 20 000 kWh'!J100-'Energiskatter gammal'!$G$10</f>
        <v>69.426226415094348</v>
      </c>
      <c r="K100" s="86">
        <f>'Villa 20 000 kWh'!K100-'Energiskatter gammal'!$G$10</f>
        <v>71.929528301886819</v>
      </c>
      <c r="L100" s="86">
        <f>'Villa 20 000 kWh'!L100-'Energiskatter gammal'!$G$10</f>
        <v>44.588318584070791</v>
      </c>
      <c r="M100" s="88">
        <f>'Villa 20 000 kWh'!M100-'Energiskatter gammal'!$G$10</f>
        <v>87.433076923076911</v>
      </c>
      <c r="O100" s="128"/>
      <c r="P100" s="55" t="s">
        <v>19</v>
      </c>
      <c r="Q100" s="89">
        <f>'Villa 20 000 kWh'!Q100-'Energiskatter gammal'!$G$10</f>
        <v>69.809406779661032</v>
      </c>
      <c r="R100" s="89">
        <f>'Villa 20 000 kWh'!R100-'Energiskatter gammal'!$G$10</f>
        <v>72.537456140350898</v>
      </c>
      <c r="S100" s="89">
        <f>'Villa 20 000 kWh'!S100-'Energiskatter gammal'!$G$10</f>
        <v>44.718392857142859</v>
      </c>
      <c r="T100" s="91">
        <f>'Villa 20 000 kWh'!T100-'Energiskatter gammal'!$G$10</f>
        <v>95.586406249999982</v>
      </c>
    </row>
    <row r="101" spans="1:20" x14ac:dyDescent="0.35">
      <c r="A101" s="128"/>
      <c r="B101" s="64" t="s">
        <v>20</v>
      </c>
      <c r="C101" s="83">
        <f>'Villa 20 000 kWh'!C101-'Energiskatter gammal'!$G$10</f>
        <v>68.332982456140371</v>
      </c>
      <c r="D101" s="83">
        <f>'Villa 20 000 kWh'!D101-'Energiskatter gammal'!$G$10</f>
        <v>71.774173913043484</v>
      </c>
      <c r="E101" s="83">
        <f>'Villa 20 000 kWh'!E101-'Energiskatter gammal'!$G$10</f>
        <v>52.33113043478258</v>
      </c>
      <c r="F101" s="85">
        <f>'Villa 20 000 kWh'!F101-'Energiskatter gammal'!$G$10</f>
        <v>83.523333333333326</v>
      </c>
      <c r="H101" s="128"/>
      <c r="I101" s="61" t="s">
        <v>20</v>
      </c>
      <c r="J101" s="87">
        <f>'Villa 20 000 kWh'!J101-'Energiskatter gammal'!$G$10</f>
        <v>69.090530973451365</v>
      </c>
      <c r="K101" s="86">
        <f>'Villa 20 000 kWh'!K101-'Energiskatter gammal'!$G$10</f>
        <v>71.809999999999988</v>
      </c>
      <c r="L101" s="86">
        <f>'Villa 20 000 kWh'!L101-'Energiskatter gammal'!$G$10</f>
        <v>52.274661016949125</v>
      </c>
      <c r="M101" s="88">
        <f>'Villa 20 000 kWh'!M101-'Energiskatter gammal'!$G$10</f>
        <v>83.772499999999994</v>
      </c>
      <c r="O101" s="128"/>
      <c r="P101" s="55" t="s">
        <v>20</v>
      </c>
      <c r="Q101" s="89">
        <f>'Villa 20 000 kWh'!Q101-'Energiskatter gammal'!$G$10</f>
        <v>69.541854838709696</v>
      </c>
      <c r="R101" s="89">
        <f>'Villa 20 000 kWh'!R101-'Energiskatter gammal'!$G$10</f>
        <v>72.504117647058862</v>
      </c>
      <c r="S101" s="89">
        <f>'Villa 20 000 kWh'!S101-'Energiskatter gammal'!$G$10</f>
        <v>54.466302521008373</v>
      </c>
      <c r="T101" s="91">
        <f>'Villa 20 000 kWh'!T101-'Energiskatter gammal'!$G$10</f>
        <v>92.486333333333292</v>
      </c>
    </row>
    <row r="102" spans="1:20" x14ac:dyDescent="0.35">
      <c r="A102" s="128"/>
      <c r="B102" s="64" t="s">
        <v>21</v>
      </c>
      <c r="C102" s="83">
        <f>'Villa 20 000 kWh'!C102-'Energiskatter gammal'!$G$10</f>
        <v>67.452672413793124</v>
      </c>
      <c r="D102" s="83">
        <f>'Villa 20 000 kWh'!D102-'Energiskatter gammal'!$G$10</f>
        <v>70.063032786885259</v>
      </c>
      <c r="E102" s="83">
        <f>'Villa 20 000 kWh'!E102-'Energiskatter gammal'!$G$10</f>
        <v>58.694260869565198</v>
      </c>
      <c r="F102" s="85">
        <f>'Villa 20 000 kWh'!F102-'Energiskatter gammal'!$G$10</f>
        <v>91.331999999999994</v>
      </c>
      <c r="H102" s="128"/>
      <c r="I102" s="61" t="s">
        <v>21</v>
      </c>
      <c r="J102" s="87">
        <f>'Villa 20 000 kWh'!J102-'Energiskatter gammal'!$G$10</f>
        <v>68.230769230769241</v>
      </c>
      <c r="K102" s="86">
        <f>'Villa 20 000 kWh'!K102-'Energiskatter gammal'!$G$10</f>
        <v>70.061913043478256</v>
      </c>
      <c r="L102" s="86">
        <f>'Villa 20 000 kWh'!L102-'Energiskatter gammal'!$G$10</f>
        <v>58.769224137931047</v>
      </c>
      <c r="M102" s="88">
        <f>'Villa 20 000 kWh'!M102-'Energiskatter gammal'!$G$10</f>
        <v>84.774166666666659</v>
      </c>
      <c r="O102" s="128"/>
      <c r="P102" s="55" t="s">
        <v>21</v>
      </c>
      <c r="Q102" s="89">
        <f>'Villa 20 000 kWh'!Q102-'Energiskatter gammal'!$G$10</f>
        <v>68.674062500000034</v>
      </c>
      <c r="R102" s="89">
        <f>'Villa 20 000 kWh'!R102-'Energiskatter gammal'!$G$10</f>
        <v>70.800000000000011</v>
      </c>
      <c r="S102" s="89">
        <f>'Villa 20 000 kWh'!S102-'Energiskatter gammal'!$G$10</f>
        <v>59.012439024390247</v>
      </c>
      <c r="T102" s="91">
        <f>'Villa 20 000 kWh'!T102-'Energiskatter gammal'!$G$10</f>
        <v>95.095614035087664</v>
      </c>
    </row>
    <row r="103" spans="1:20" x14ac:dyDescent="0.35">
      <c r="A103" s="128"/>
      <c r="B103" s="64" t="s">
        <v>22</v>
      </c>
      <c r="C103" s="83">
        <f>'Villa 20 000 kWh'!C103-'Energiskatter gammal'!$G$10</f>
        <v>67.785775862068959</v>
      </c>
      <c r="D103" s="83">
        <f>'Villa 20 000 kWh'!D103-'Energiskatter gammal'!$G$10</f>
        <v>68.845983606557368</v>
      </c>
      <c r="E103" s="83">
        <f>'Villa 20 000 kWh'!E103-'Energiskatter gammal'!$G$10</f>
        <v>61.663727272727257</v>
      </c>
      <c r="F103" s="85">
        <f>'Villa 20 000 kWh'!F103-'Energiskatter gammal'!$G$10</f>
        <v>85.448571428571427</v>
      </c>
      <c r="H103" s="128"/>
      <c r="I103" s="61" t="s">
        <v>22</v>
      </c>
      <c r="J103" s="87">
        <f>'Villa 20 000 kWh'!J103-'Energiskatter gammal'!$G$10</f>
        <v>67.837179487179526</v>
      </c>
      <c r="K103" s="86">
        <f>'Villa 20 000 kWh'!K103-'Energiskatter gammal'!$G$10</f>
        <v>68.81226086956525</v>
      </c>
      <c r="L103" s="86">
        <f>'Villa 20 000 kWh'!L103-'Energiskatter gammal'!$G$10</f>
        <v>61.716964285714283</v>
      </c>
      <c r="M103" s="88">
        <f>'Villa 20 000 kWh'!M103-'Energiskatter gammal'!$G$10</f>
        <v>83.972142857142856</v>
      </c>
      <c r="O103" s="128"/>
      <c r="P103" s="55" t="s">
        <v>22</v>
      </c>
      <c r="Q103" s="89">
        <f>'Villa 20 000 kWh'!Q103-'Energiskatter gammal'!$G$10</f>
        <v>68.270937500000016</v>
      </c>
      <c r="R103" s="89">
        <f>'Villa 20 000 kWh'!R103-'Energiskatter gammal'!$G$10</f>
        <v>69.596960000000038</v>
      </c>
      <c r="S103" s="89">
        <f>'Villa 20 000 kWh'!S103-'Energiskatter gammal'!$G$10</f>
        <v>63.148448275862066</v>
      </c>
      <c r="T103" s="91">
        <f>'Villa 20 000 kWh'!T103-'Energiskatter gammal'!$G$10</f>
        <v>94.660344827586158</v>
      </c>
    </row>
    <row r="104" spans="1:20" x14ac:dyDescent="0.35">
      <c r="A104" s="128"/>
      <c r="B104" s="64" t="s">
        <v>23</v>
      </c>
      <c r="C104" s="83">
        <f>'Villa 20 000 kWh'!C104-'Energiskatter gammal'!$G$10</f>
        <v>67.939652173913018</v>
      </c>
      <c r="D104" s="83">
        <f>'Villa 20 000 kWh'!D104-'Energiskatter gammal'!$G$10</f>
        <v>68.731680672268922</v>
      </c>
      <c r="E104" s="83">
        <f>'Villa 20 000 kWh'!E104-'Energiskatter gammal'!$G$10</f>
        <v>63.701339285714283</v>
      </c>
      <c r="F104" s="85">
        <f>'Villa 20 000 kWh'!F104-'Energiskatter gammal'!$G$10</f>
        <v>89.811666666666667</v>
      </c>
      <c r="H104" s="128"/>
      <c r="I104" s="61" t="s">
        <v>23</v>
      </c>
      <c r="J104" s="87">
        <f>'Villa 20 000 kWh'!J104-'Energiskatter gammal'!$G$10</f>
        <v>68.024310344827583</v>
      </c>
      <c r="K104" s="86">
        <f>'Villa 20 000 kWh'!K104-'Energiskatter gammal'!$G$10</f>
        <v>68.741875000000022</v>
      </c>
      <c r="L104" s="86">
        <f>'Villa 20 000 kWh'!L104-'Energiskatter gammal'!$G$10</f>
        <v>63.69330357142853</v>
      </c>
      <c r="M104" s="88">
        <f>'Villa 20 000 kWh'!M104-'Energiskatter gammal'!$G$10</f>
        <v>84.753571428571448</v>
      </c>
      <c r="O104" s="128"/>
      <c r="P104" s="55" t="s">
        <v>23</v>
      </c>
      <c r="Q104" s="89">
        <f>'Villa 20 000 kWh'!Q104-'Energiskatter gammal'!$G$10</f>
        <v>68.525433070866143</v>
      </c>
      <c r="R104" s="89">
        <f>'Villa 20 000 kWh'!R104-'Energiskatter gammal'!$G$10</f>
        <v>69.472096774193531</v>
      </c>
      <c r="S104" s="89">
        <f>'Villa 20 000 kWh'!S104-'Energiskatter gammal'!$G$10</f>
        <v>65.54239316239314</v>
      </c>
      <c r="T104" s="91">
        <f>'Villa 20 000 kWh'!T104-'Energiskatter gammal'!$G$10</f>
        <v>95.426333333333304</v>
      </c>
    </row>
    <row r="105" spans="1:20" x14ac:dyDescent="0.35">
      <c r="A105" s="128"/>
      <c r="B105" s="65" t="s">
        <v>24</v>
      </c>
      <c r="C105" s="105">
        <f>'Villa 20 000 kWh'!C105-'Energiskatter gammal'!$G$10</f>
        <v>64.61260869565217</v>
      </c>
      <c r="D105" s="95">
        <f>'Villa 20 000 kWh'!D105-'Energiskatter gammal'!$G$10</f>
        <v>65.679406779660994</v>
      </c>
      <c r="E105" s="95">
        <f>'Villa 20 000 kWh'!E105-'Energiskatter gammal'!$G$10</f>
        <v>57.52947916666669</v>
      </c>
      <c r="F105" s="96">
        <f>'Villa 20 000 kWh'!F105-'Energiskatter gammal'!$G$10</f>
        <v>87.285714285714292</v>
      </c>
      <c r="H105" s="128"/>
      <c r="I105" s="62" t="s">
        <v>24</v>
      </c>
      <c r="J105" s="106">
        <f>'Villa 20 000 kWh'!J105-'Energiskatter gammal'!$G$10</f>
        <v>64.720344827586203</v>
      </c>
      <c r="K105" s="97">
        <f>'Villa 20 000 kWh'!K105-'Energiskatter gammal'!$G$10</f>
        <v>65.800540540540553</v>
      </c>
      <c r="L105" s="97">
        <f>'Villa 20 000 kWh'!L105-'Energiskatter gammal'!$G$10</f>
        <v>57.51536082474226</v>
      </c>
      <c r="M105" s="98">
        <f>'Villa 20 000 kWh'!M105-'Energiskatter gammal'!$G$10</f>
        <v>85.319999999999979</v>
      </c>
      <c r="O105" s="128"/>
      <c r="P105" s="56" t="s">
        <v>24</v>
      </c>
      <c r="Q105" s="107">
        <f>'Villa 20 000 kWh'!Q105-'Energiskatter gammal'!$G$10</f>
        <v>65.398240000000015</v>
      </c>
      <c r="R105" s="92">
        <f>'Villa 20 000 kWh'!R105-'Energiskatter gammal'!$G$10</f>
        <v>66.731138211382088</v>
      </c>
      <c r="S105" s="92">
        <f>'Villa 20 000 kWh'!S105-'Energiskatter gammal'!$G$10</f>
        <v>58.783999999999992</v>
      </c>
      <c r="T105" s="93">
        <f>'Villa 20 000 kWh'!T105-'Energiskatter gammal'!$G$10</f>
        <v>95.407288135593205</v>
      </c>
    </row>
    <row r="106" spans="1:20" x14ac:dyDescent="0.35">
      <c r="A106" s="128">
        <v>2016</v>
      </c>
      <c r="B106" s="63" t="s">
        <v>14</v>
      </c>
      <c r="C106" s="83">
        <f>'Villa 20 000 kWh'!C106-'Energiskatter gammal'!$G$11</f>
        <v>64.505265486725662</v>
      </c>
      <c r="D106" s="83">
        <f>'Villa 20 000 kWh'!D106-'Energiskatter gammal'!$G$11</f>
        <v>65.654658119658123</v>
      </c>
      <c r="E106" s="83">
        <f>'Villa 20 000 kWh'!E106-'Energiskatter gammal'!$G$11</f>
        <v>72.450888888888912</v>
      </c>
      <c r="F106" s="85">
        <f>'Villa 20 000 kWh'!F106-'Energiskatter gammal'!$G$11</f>
        <v>84.954999999999998</v>
      </c>
      <c r="H106" s="128">
        <v>2016</v>
      </c>
      <c r="I106" s="60" t="s">
        <v>14</v>
      </c>
      <c r="J106" s="86">
        <f>'Villa 20 000 kWh'!J106-'Energiskatter gammal'!$G$11</f>
        <v>64.5559649122807</v>
      </c>
      <c r="K106" s="86">
        <f>'Villa 20 000 kWh'!K106-'Energiskatter gammal'!$G$11</f>
        <v>65.695181818181823</v>
      </c>
      <c r="L106" s="86">
        <f>'Villa 20 000 kWh'!L106-'Energiskatter gammal'!$G$11</f>
        <v>71.908369565217399</v>
      </c>
      <c r="M106" s="80">
        <f>'Villa 20 000 kWh'!M106-'Energiskatter gammal'!$G$11</f>
        <v>83.70961538461539</v>
      </c>
      <c r="O106" s="128">
        <v>2016</v>
      </c>
      <c r="P106" s="54" t="s">
        <v>14</v>
      </c>
      <c r="Q106" s="89">
        <f>'Villa 20 000 kWh'!Q106-'Energiskatter gammal'!$G$11</f>
        <v>65.282983870967698</v>
      </c>
      <c r="R106" s="89">
        <f>'Villa 20 000 kWh'!R106-'Energiskatter gammal'!$G$11</f>
        <v>66.47400826446281</v>
      </c>
      <c r="S106" s="89">
        <f>'Villa 20 000 kWh'!S106-'Energiskatter gammal'!$G$11</f>
        <v>75.23067010309282</v>
      </c>
      <c r="T106" s="91">
        <f>'Villa 20 000 kWh'!T106-'Energiskatter gammal'!$G$11</f>
        <v>93.685877192982446</v>
      </c>
    </row>
    <row r="107" spans="1:20" x14ac:dyDescent="0.35">
      <c r="A107" s="128"/>
      <c r="B107" s="64" t="s">
        <v>15</v>
      </c>
      <c r="C107" s="83">
        <f>'Villa 20 000 kWh'!C107-'Energiskatter gammal'!$G$11</f>
        <v>63.302964601769915</v>
      </c>
      <c r="D107" s="83">
        <f>'Villa 20 000 kWh'!D107-'Energiskatter gammal'!$G$11</f>
        <v>63.426452991452976</v>
      </c>
      <c r="E107" s="83">
        <f>'Villa 20 000 kWh'!E107-'Energiskatter gammal'!$G$11</f>
        <v>59.075000000000003</v>
      </c>
      <c r="F107" s="85">
        <f>'Villa 20 000 kWh'!F107-'Energiskatter gammal'!$G$11</f>
        <v>93.413333333333341</v>
      </c>
      <c r="H107" s="128"/>
      <c r="I107" s="61" t="s">
        <v>15</v>
      </c>
      <c r="J107" s="86">
        <f>'Villa 20 000 kWh'!J107-'Energiskatter gammal'!$G$11</f>
        <v>63.333070175438593</v>
      </c>
      <c r="K107" s="86">
        <f>'Villa 20 000 kWh'!K107-'Energiskatter gammal'!$G$11</f>
        <v>63.464727272727259</v>
      </c>
      <c r="L107" s="86">
        <f>'Villa 20 000 kWh'!L107-'Energiskatter gammal'!$G$11</f>
        <v>59.135000000000005</v>
      </c>
      <c r="M107" s="88">
        <f>'Villa 20 000 kWh'!M107-'Energiskatter gammal'!$G$11</f>
        <v>89.49499999999999</v>
      </c>
      <c r="O107" s="128"/>
      <c r="P107" s="55" t="s">
        <v>15</v>
      </c>
      <c r="Q107" s="89">
        <f>'Villa 20 000 kWh'!Q107-'Energiskatter gammal'!$G$11</f>
        <v>63.865403225806446</v>
      </c>
      <c r="R107" s="89">
        <f>'Villa 20 000 kWh'!R107-'Energiskatter gammal'!$G$11</f>
        <v>64.174338842975217</v>
      </c>
      <c r="S107" s="89">
        <f>'Villa 20 000 kWh'!S107-'Energiskatter gammal'!$G$11</f>
        <v>59.495000000000005</v>
      </c>
      <c r="T107" s="91">
        <f>'Villa 20 000 kWh'!T107-'Energiskatter gammal'!$G$11</f>
        <v>95.683392857142834</v>
      </c>
    </row>
    <row r="108" spans="1:20" x14ac:dyDescent="0.35">
      <c r="A108" s="128"/>
      <c r="B108" s="64" t="s">
        <v>16</v>
      </c>
      <c r="C108" s="83">
        <f>'Villa 20 000 kWh'!C108-'Energiskatter gammal'!$G$11</f>
        <v>62.655000000000001</v>
      </c>
      <c r="D108" s="83">
        <f>'Villa 20 000 kWh'!D108-'Energiskatter gammal'!$G$11</f>
        <v>62.745000000000005</v>
      </c>
      <c r="E108" s="83">
        <f>'Villa 20 000 kWh'!E108-'Energiskatter gammal'!$G$11</f>
        <v>60.555000000000007</v>
      </c>
      <c r="F108" s="85">
        <f>'Villa 20 000 kWh'!F108-'Energiskatter gammal'!$G$11</f>
        <v>93.144999999999996</v>
      </c>
      <c r="H108" s="128"/>
      <c r="I108" s="61" t="s">
        <v>16</v>
      </c>
      <c r="J108" s="86">
        <f>'Villa 20 000 kWh'!J108-'Energiskatter gammal'!$G$11</f>
        <v>62.715000000000003</v>
      </c>
      <c r="K108" s="86">
        <f>'Villa 20 000 kWh'!K108-'Energiskatter gammal'!$G$11</f>
        <v>62.784999999999997</v>
      </c>
      <c r="L108" s="86">
        <f>'Villa 20 000 kWh'!L108-'Energiskatter gammal'!$G$11</f>
        <v>60.715000000000003</v>
      </c>
      <c r="M108" s="88">
        <f>'Villa 20 000 kWh'!M108-'Energiskatter gammal'!$G$11</f>
        <v>89.055000000000007</v>
      </c>
      <c r="O108" s="128"/>
      <c r="P108" s="55" t="s">
        <v>16</v>
      </c>
      <c r="Q108" s="89">
        <f>'Villa 20 000 kWh'!Q108-'Energiskatter gammal'!$G$11</f>
        <v>63.504999999999995</v>
      </c>
      <c r="R108" s="89">
        <f>'Villa 20 000 kWh'!R108-'Energiskatter gammal'!$G$11</f>
        <v>63.594999999999999</v>
      </c>
      <c r="S108" s="89">
        <f>'Villa 20 000 kWh'!S108-'Energiskatter gammal'!$G$11</f>
        <v>60.825000000000003</v>
      </c>
      <c r="T108" s="91">
        <f>'Villa 20 000 kWh'!T108-'Energiskatter gammal'!$G$11</f>
        <v>93.655000000000001</v>
      </c>
    </row>
    <row r="109" spans="1:20" x14ac:dyDescent="0.35">
      <c r="A109" s="128"/>
      <c r="B109" s="64" t="s">
        <v>13</v>
      </c>
      <c r="C109" s="83">
        <f>'Villa 20 000 kWh'!C109-'Energiskatter gammal'!$G$11</f>
        <v>62.555000000000007</v>
      </c>
      <c r="D109" s="83">
        <f>'Villa 20 000 kWh'!D109-'Energiskatter gammal'!$G$11</f>
        <v>62.625</v>
      </c>
      <c r="E109" s="83">
        <f>'Villa 20 000 kWh'!E109-'Energiskatter gammal'!$G$11</f>
        <v>61.047002000000006</v>
      </c>
      <c r="F109" s="85">
        <f>'Villa 20 000 kWh'!F109-'Energiskatter gammal'!$G$11</f>
        <v>90.625</v>
      </c>
      <c r="H109" s="128"/>
      <c r="I109" s="61" t="s">
        <v>13</v>
      </c>
      <c r="J109" s="86">
        <f>'Villa 20 000 kWh'!J109-'Energiskatter gammal'!$G$11</f>
        <v>62.534999999999997</v>
      </c>
      <c r="K109" s="86">
        <f>'Villa 20 000 kWh'!K109-'Energiskatter gammal'!$G$11</f>
        <v>62.644999999999996</v>
      </c>
      <c r="L109" s="86">
        <f>'Villa 20 000 kWh'!L109-'Energiskatter gammal'!$G$11</f>
        <v>60.983665346534622</v>
      </c>
      <c r="M109" s="88">
        <f>'Villa 20 000 kWh'!M109-'Energiskatter gammal'!$G$11</f>
        <v>86.465000000000003</v>
      </c>
      <c r="O109" s="128"/>
      <c r="P109" s="55" t="s">
        <v>13</v>
      </c>
      <c r="Q109" s="89">
        <f>'Villa 20 000 kWh'!Q109-'Energiskatter gammal'!$G$11</f>
        <v>63.454999999999998</v>
      </c>
      <c r="R109" s="89">
        <f>'Villa 20 000 kWh'!R109-'Energiskatter gammal'!$G$11</f>
        <v>63.564999999999998</v>
      </c>
      <c r="S109" s="89">
        <f>'Villa 20 000 kWh'!S109-'Energiskatter gammal'!$G$11</f>
        <v>61.046088785046749</v>
      </c>
      <c r="T109" s="91">
        <f>'Villa 20 000 kWh'!T109-'Energiskatter gammal'!$G$11</f>
        <v>94.344999999999999</v>
      </c>
    </row>
    <row r="110" spans="1:20" x14ac:dyDescent="0.35">
      <c r="A110" s="128"/>
      <c r="B110" s="64" t="s">
        <v>17</v>
      </c>
      <c r="C110" s="83">
        <f>'Villa 20 000 kWh'!C110-'Energiskatter gammal'!$G$11</f>
        <v>64.375539655172417</v>
      </c>
      <c r="D110" s="83">
        <f>'Villa 20 000 kWh'!D110-'Energiskatter gammal'!$G$11</f>
        <v>64.610980180180192</v>
      </c>
      <c r="E110" s="83">
        <f>'Villa 20 000 kWh'!E110-'Energiskatter gammal'!$G$11</f>
        <v>62.210113725490189</v>
      </c>
      <c r="F110" s="85">
        <f>'Villa 20 000 kWh'!F110-'Energiskatter gammal'!$G$11</f>
        <v>88.931250000000006</v>
      </c>
      <c r="H110" s="128"/>
      <c r="I110" s="61" t="s">
        <v>17</v>
      </c>
      <c r="J110" s="86">
        <f>'Villa 20 000 kWh'!J110-'Energiskatter gammal'!$G$11</f>
        <v>64.392673275862066</v>
      </c>
      <c r="K110" s="86">
        <f>'Villa 20 000 kWh'!K110-'Energiskatter gammal'!$G$11</f>
        <v>64.639453571428575</v>
      </c>
      <c r="L110" s="86">
        <f>'Villa 20 000 kWh'!L110-'Energiskatter gammal'!$G$11</f>
        <v>62.245452427184475</v>
      </c>
      <c r="M110" s="88">
        <f>'Villa 20 000 kWh'!M110-'Energiskatter gammal'!$G$11</f>
        <v>83.039274999999989</v>
      </c>
      <c r="O110" s="128"/>
      <c r="P110" s="55" t="s">
        <v>17</v>
      </c>
      <c r="Q110" s="89">
        <f>'Villa 20 000 kWh'!Q110-'Energiskatter gammal'!$G$11</f>
        <v>65.195186718750008</v>
      </c>
      <c r="R110" s="89">
        <f>'Villa 20 000 kWh'!R110-'Energiskatter gammal'!$G$11</f>
        <v>65.538639024390235</v>
      </c>
      <c r="S110" s="89">
        <f>'Villa 20 000 kWh'!S110-'Energiskatter gammal'!$G$11</f>
        <v>62.199309259259266</v>
      </c>
      <c r="T110" s="91">
        <f>'Villa 20 000 kWh'!T110-'Energiskatter gammal'!$G$11</f>
        <v>95.026090322580643</v>
      </c>
    </row>
    <row r="111" spans="1:20" x14ac:dyDescent="0.35">
      <c r="A111" s="128"/>
      <c r="B111" s="64" t="s">
        <v>18</v>
      </c>
      <c r="C111" s="83">
        <f>'Villa 20 000 kWh'!C111-'Energiskatter gammal'!$G$11</f>
        <v>67.930824786324806</v>
      </c>
      <c r="D111" s="83">
        <f>'Villa 20 000 kWh'!D111-'Energiskatter gammal'!$G$11</f>
        <v>67.842634821428575</v>
      </c>
      <c r="E111" s="83">
        <f>'Villa 20 000 kWh'!E111-'Energiskatter gammal'!$G$11</f>
        <v>75.1661290076336</v>
      </c>
      <c r="F111" s="85">
        <f>'Villa 20 000 kWh'!F111-'Energiskatter gammal'!$G$11</f>
        <v>85.15</v>
      </c>
      <c r="H111" s="128"/>
      <c r="I111" s="61" t="s">
        <v>18</v>
      </c>
      <c r="J111" s="86">
        <f>'Villa 20 000 kWh'!J111-'Energiskatter gammal'!$G$11</f>
        <v>67.982213675213686</v>
      </c>
      <c r="K111" s="86">
        <f>'Villa 20 000 kWh'!K111-'Energiskatter gammal'!$G$11</f>
        <v>67.821239823008852</v>
      </c>
      <c r="L111" s="86">
        <f>'Villa 20 000 kWh'!L111-'Energiskatter gammal'!$G$11</f>
        <v>75.628809774436064</v>
      </c>
      <c r="M111" s="88">
        <f>'Villa 20 000 kWh'!M111-'Energiskatter gammal'!$G$11</f>
        <v>85.43204545454546</v>
      </c>
      <c r="O111" s="128"/>
      <c r="P111" s="55" t="s">
        <v>18</v>
      </c>
      <c r="Q111" s="89">
        <f>'Villa 20 000 kWh'!Q111-'Energiskatter gammal'!$G$11</f>
        <v>68.82463125000001</v>
      </c>
      <c r="R111" s="89">
        <f>'Villa 20 000 kWh'!R111-'Energiskatter gammal'!$G$11</f>
        <v>68.828297580645142</v>
      </c>
      <c r="S111" s="89">
        <f>'Villa 20 000 kWh'!S111-'Energiskatter gammal'!$G$11</f>
        <v>74.62428248175182</v>
      </c>
      <c r="T111" s="91">
        <f>'Villa 20 000 kWh'!T111-'Energiskatter gammal'!$G$11</f>
        <v>92.849399999999989</v>
      </c>
    </row>
    <row r="112" spans="1:20" x14ac:dyDescent="0.35">
      <c r="A112" s="128"/>
      <c r="B112" s="64" t="s">
        <v>19</v>
      </c>
      <c r="C112" s="83">
        <f>'Villa 20 000 kWh'!C112-'Energiskatter gammal'!$G$11</f>
        <v>68.803752000000017</v>
      </c>
      <c r="D112" s="83">
        <f>'Villa 20 000 kWh'!D112-'Energiskatter gammal'!$G$11</f>
        <v>67.987910655737707</v>
      </c>
      <c r="E112" s="83">
        <f>'Villa 20 000 kWh'!E112-'Energiskatter gammal'!$G$11</f>
        <v>69.98191681415932</v>
      </c>
      <c r="F112" s="85">
        <f>'Villa 20 000 kWh'!F112-'Energiskatter gammal'!$G$11</f>
        <v>94.403571428571439</v>
      </c>
      <c r="H112" s="128"/>
      <c r="I112" s="61" t="s">
        <v>19</v>
      </c>
      <c r="J112" s="86">
        <f>'Villa 20 000 kWh'!J112-'Energiskatter gammal'!$G$11</f>
        <v>68.765274193548407</v>
      </c>
      <c r="K112" s="86">
        <f>'Villa 20 000 kWh'!K112-'Energiskatter gammal'!$G$11</f>
        <v>67.990956097560968</v>
      </c>
      <c r="L112" s="86">
        <f>'Villa 20 000 kWh'!L112-'Energiskatter gammal'!$G$11</f>
        <v>70.082733333333351</v>
      </c>
      <c r="M112" s="88">
        <f>'Villa 20 000 kWh'!M112-'Energiskatter gammal'!$G$11</f>
        <v>89.113863636363646</v>
      </c>
      <c r="O112" s="128"/>
      <c r="P112" s="55" t="s">
        <v>19</v>
      </c>
      <c r="Q112" s="89">
        <f>'Villa 20 000 kWh'!Q112-'Energiskatter gammal'!$G$11</f>
        <v>69.612342553191496</v>
      </c>
      <c r="R112" s="89">
        <f>'Villa 20 000 kWh'!R112-'Energiskatter gammal'!$G$11</f>
        <v>68.948886956521747</v>
      </c>
      <c r="S112" s="89">
        <f>'Villa 20 000 kWh'!S112-'Energiskatter gammal'!$G$11</f>
        <v>69.805995041322333</v>
      </c>
      <c r="T112" s="91">
        <f>'Villa 20 000 kWh'!T112-'Energiskatter gammal'!$G$11</f>
        <v>95.144550819672119</v>
      </c>
    </row>
    <row r="113" spans="1:20" x14ac:dyDescent="0.35">
      <c r="A113" s="128"/>
      <c r="B113" s="64" t="s">
        <v>20</v>
      </c>
      <c r="C113" s="83">
        <f>'Villa 20 000 kWh'!C113-'Energiskatter gammal'!$G$11</f>
        <v>69.831496093750019</v>
      </c>
      <c r="D113" s="83">
        <f>'Villa 20 000 kWh'!D113-'Energiskatter gammal'!$G$11</f>
        <v>68.420414173228338</v>
      </c>
      <c r="E113" s="83">
        <f>'Villa 20 000 kWh'!E113-'Energiskatter gammal'!$G$11</f>
        <v>71.703152800000041</v>
      </c>
      <c r="F113" s="85">
        <f>'Villa 20 000 kWh'!F113-'Energiskatter gammal'!$G$11</f>
        <v>91.046428571428564</v>
      </c>
      <c r="H113" s="128"/>
      <c r="I113" s="61" t="s">
        <v>20</v>
      </c>
      <c r="J113" s="86">
        <f>'Villa 20 000 kWh'!J113-'Energiskatter gammal'!$G$11</f>
        <v>69.831153543307096</v>
      </c>
      <c r="K113" s="86">
        <f>'Villa 20 000 kWh'!K113-'Energiskatter gammal'!$G$11</f>
        <v>68.432657031250017</v>
      </c>
      <c r="L113" s="86">
        <f>'Villa 20 000 kWh'!L113-'Energiskatter gammal'!$G$11</f>
        <v>71.768457480314964</v>
      </c>
      <c r="M113" s="88">
        <f>'Villa 20 000 kWh'!M113-'Energiskatter gammal'!$G$11</f>
        <v>86.029038461538448</v>
      </c>
      <c r="O113" s="128"/>
      <c r="P113" s="55" t="s">
        <v>20</v>
      </c>
      <c r="Q113" s="89">
        <f>'Villa 20 000 kWh'!Q113-'Energiskatter gammal'!$G$11</f>
        <v>70.433586013986044</v>
      </c>
      <c r="R113" s="89">
        <f>'Villa 20 000 kWh'!R113-'Energiskatter gammal'!$G$11</f>
        <v>69.171109219858181</v>
      </c>
      <c r="S113" s="89">
        <f>'Villa 20 000 kWh'!S113-'Energiskatter gammal'!$G$11</f>
        <v>71.855947407407299</v>
      </c>
      <c r="T113" s="91">
        <f>'Villa 20 000 kWh'!T113-'Energiskatter gammal'!$G$11</f>
        <v>93.732665573770475</v>
      </c>
    </row>
    <row r="114" spans="1:20" x14ac:dyDescent="0.35">
      <c r="A114" s="128"/>
      <c r="B114" s="64" t="s">
        <v>21</v>
      </c>
      <c r="C114" s="83">
        <f>'Villa 20 000 kWh'!C114-'Energiskatter gammal'!$G$11</f>
        <v>68.26671705426358</v>
      </c>
      <c r="D114" s="83">
        <f>'Villa 20 000 kWh'!D114-'Energiskatter gammal'!$G$11</f>
        <v>67.045112096774204</v>
      </c>
      <c r="E114" s="83">
        <f>'Villa 20 000 kWh'!E114-'Energiskatter gammal'!$G$11</f>
        <v>70.598057547169802</v>
      </c>
      <c r="F114" s="85">
        <f>'Villa 20 000 kWh'!F114-'Energiskatter gammal'!$G$11</f>
        <v>86.663749999999993</v>
      </c>
      <c r="H114" s="128"/>
      <c r="I114" s="61" t="s">
        <v>21</v>
      </c>
      <c r="J114" s="86">
        <f>'Villa 20 000 kWh'!J114-'Energiskatter gammal'!$G$11</f>
        <v>68.252882812500005</v>
      </c>
      <c r="K114" s="86">
        <f>'Villa 20 000 kWh'!K114-'Energiskatter gammal'!$G$11</f>
        <v>67.079451200000008</v>
      </c>
      <c r="L114" s="86">
        <f>'Villa 20 000 kWh'!L114-'Energiskatter gammal'!$G$11</f>
        <v>70.643949606299159</v>
      </c>
      <c r="M114" s="88">
        <f>'Villa 20 000 kWh'!M114-'Energiskatter gammal'!$G$11</f>
        <v>86.242499999999993</v>
      </c>
      <c r="O114" s="128"/>
      <c r="P114" s="55" t="s">
        <v>21</v>
      </c>
      <c r="Q114" s="89">
        <f>'Villa 20 000 kWh'!Q114-'Energiskatter gammal'!$G$11</f>
        <v>68.956051048951068</v>
      </c>
      <c r="R114" s="89">
        <f>'Villa 20 000 kWh'!R114-'Energiskatter gammal'!$G$11</f>
        <v>67.90871521739129</v>
      </c>
      <c r="S114" s="89">
        <f>'Villa 20 000 kWh'!S114-'Energiskatter gammal'!$G$11</f>
        <v>70.678949285714282</v>
      </c>
      <c r="T114" s="91">
        <f>'Villa 20 000 kWh'!T114-'Energiskatter gammal'!$G$11</f>
        <v>94.710364516129019</v>
      </c>
    </row>
    <row r="115" spans="1:20" x14ac:dyDescent="0.35">
      <c r="A115" s="128"/>
      <c r="B115" s="64" t="s">
        <v>22</v>
      </c>
      <c r="C115" s="83">
        <f>'Villa 20 000 kWh'!C115-'Energiskatter gammal'!$G$11</f>
        <v>74.212217821782176</v>
      </c>
      <c r="D115" s="83">
        <f>'Villa 20 000 kWh'!D115-'Energiskatter gammal'!$G$11</f>
        <v>71.17922346938775</v>
      </c>
      <c r="E115" s="83">
        <f>'Villa 20 000 kWh'!E115-'Energiskatter gammal'!$G$11</f>
        <v>79.084999999999994</v>
      </c>
      <c r="F115" s="85">
        <f>'Villa 20 000 kWh'!F115-'Energiskatter gammal'!$G$11</f>
        <v>95.075000000000003</v>
      </c>
      <c r="H115" s="128"/>
      <c r="I115" s="61" t="s">
        <v>22</v>
      </c>
      <c r="J115" s="86">
        <f>'Villa 20 000 kWh'!J115-'Energiskatter gammal'!$G$11</f>
        <v>74.498616666666692</v>
      </c>
      <c r="K115" s="86">
        <f>'Villa 20 000 kWh'!K115-'Energiskatter gammal'!$G$11</f>
        <v>71.32319572649574</v>
      </c>
      <c r="L115" s="86">
        <f>'Villa 20 000 kWh'!L115-'Energiskatter gammal'!$G$11</f>
        <v>78.885000000000005</v>
      </c>
      <c r="M115" s="88">
        <f>'Villa 20 000 kWh'!M115-'Energiskatter gammal'!$G$11</f>
        <v>85.424374999999984</v>
      </c>
      <c r="O115" s="128"/>
      <c r="P115" s="55" t="s">
        <v>22</v>
      </c>
      <c r="Q115" s="89">
        <f>'Villa 20 000 kWh'!Q115-'Energiskatter gammal'!$G$11</f>
        <v>75.288542335766451</v>
      </c>
      <c r="R115" s="89">
        <f>'Villa 20 000 kWh'!R115-'Energiskatter gammal'!$G$11</f>
        <v>72.318732575757579</v>
      </c>
      <c r="S115" s="89">
        <f>'Villa 20 000 kWh'!S115-'Energiskatter gammal'!$G$11</f>
        <v>79.084999999999994</v>
      </c>
      <c r="T115" s="91">
        <f>'Villa 20 000 kWh'!T115-'Energiskatter gammal'!$G$11</f>
        <v>93.746049999999997</v>
      </c>
    </row>
    <row r="116" spans="1:20" x14ac:dyDescent="0.35">
      <c r="A116" s="128"/>
      <c r="B116" s="64" t="s">
        <v>23</v>
      </c>
      <c r="C116" s="83">
        <f>'Villa 20 000 kWh'!C116-'Energiskatter gammal'!$G$11</f>
        <v>82.474999999999994</v>
      </c>
      <c r="D116" s="83">
        <f>'Villa 20 000 kWh'!D116-'Energiskatter gammal'!$G$11</f>
        <v>75.504999999999995</v>
      </c>
      <c r="E116" s="83">
        <f>'Villa 20 000 kWh'!E116-'Energiskatter gammal'!$G$11</f>
        <v>86.915627000000001</v>
      </c>
      <c r="F116" s="85">
        <f>'Villa 20 000 kWh'!F116-'Energiskatter gammal'!$G$11</f>
        <v>97.984999999999999</v>
      </c>
      <c r="H116" s="128"/>
      <c r="I116" s="61" t="s">
        <v>23</v>
      </c>
      <c r="J116" s="86">
        <f>'Villa 20 000 kWh'!J116-'Energiskatter gammal'!$G$11</f>
        <v>82.435000000000002</v>
      </c>
      <c r="K116" s="86">
        <f>'Villa 20 000 kWh'!K116-'Energiskatter gammal'!$G$11</f>
        <v>75.484999999999999</v>
      </c>
      <c r="L116" s="86">
        <f>'Villa 20 000 kWh'!L116-'Energiskatter gammal'!$G$11</f>
        <v>86.923669672131126</v>
      </c>
      <c r="M116" s="88">
        <f>'Villa 20 000 kWh'!M116-'Energiskatter gammal'!$G$11</f>
        <v>85.194999999999993</v>
      </c>
      <c r="O116" s="128"/>
      <c r="P116" s="55" t="s">
        <v>23</v>
      </c>
      <c r="Q116" s="89">
        <f>'Villa 20 000 kWh'!Q116-'Energiskatter gammal'!$G$11</f>
        <v>83.045000000000002</v>
      </c>
      <c r="R116" s="89">
        <f>'Villa 20 000 kWh'!R116-'Energiskatter gammal'!$G$11</f>
        <v>76.245000000000005</v>
      </c>
      <c r="S116" s="89">
        <f>'Villa 20 000 kWh'!S116-'Energiskatter gammal'!$G$11</f>
        <v>86.978374100719407</v>
      </c>
      <c r="T116" s="91">
        <f>'Villa 20 000 kWh'!T116-'Energiskatter gammal'!$G$11</f>
        <v>97.504999999999995</v>
      </c>
    </row>
    <row r="117" spans="1:20" x14ac:dyDescent="0.35">
      <c r="A117" s="128"/>
      <c r="B117" s="65" t="s">
        <v>24</v>
      </c>
      <c r="C117" s="83">
        <f>'Villa 20 000 kWh'!C117-'Energiskatter gammal'!$G$11</f>
        <v>72.691667619047649</v>
      </c>
      <c r="D117" s="83">
        <f>'Villa 20 000 kWh'!D117-'Energiskatter gammal'!$G$11</f>
        <v>69.836667619047617</v>
      </c>
      <c r="E117" s="83">
        <f>'Villa 20 000 kWh'!E117-Energiskatter!$G$11</f>
        <v>77.37859255319151</v>
      </c>
      <c r="F117" s="85">
        <f>'Villa 20 000 kWh'!F117-'Energiskatter gammal'!$G$11</f>
        <v>103.45250000000001</v>
      </c>
      <c r="H117" s="128"/>
      <c r="I117" s="62" t="s">
        <v>24</v>
      </c>
      <c r="J117" s="86">
        <f>'Villa 20 000 kWh'!J117-'Energiskatter gammal'!$G$11</f>
        <v>72.83621111111114</v>
      </c>
      <c r="K117" s="86">
        <f>'Villa 20 000 kWh'!K117-'Energiskatter gammal'!$G$11</f>
        <v>69.876280314960638</v>
      </c>
      <c r="L117" s="86">
        <f>'Villa 20 000 kWh'!L117-Energiskatter!$G$11</f>
        <v>77.338356410256424</v>
      </c>
      <c r="M117" s="88">
        <f>'Villa 20 000 kWh'!M117-'Energiskatter gammal'!$G$11</f>
        <v>94.062692307692316</v>
      </c>
      <c r="O117" s="128"/>
      <c r="P117" s="56" t="s">
        <v>24</v>
      </c>
      <c r="Q117" s="89">
        <f>'Villa 20 000 kWh'!Q117-'Energiskatter gammal'!$G$11</f>
        <v>73.310263513513547</v>
      </c>
      <c r="R117" s="89">
        <f>'Villa 20 000 kWh'!R117-'Energiskatter gammal'!$G$11</f>
        <v>70.689684931506847</v>
      </c>
      <c r="S117" s="89">
        <f>'Villa 20 000 kWh'!S117-Energiskatter!$G$11</f>
        <v>77.586627819548909</v>
      </c>
      <c r="T117" s="91">
        <f>'Villa 20 000 kWh'!T117-'Energiskatter gammal'!$G$11</f>
        <v>98.861251515151508</v>
      </c>
    </row>
    <row r="118" spans="1:20" x14ac:dyDescent="0.35">
      <c r="A118" s="128">
        <v>2017</v>
      </c>
      <c r="B118" s="44" t="s">
        <v>14</v>
      </c>
      <c r="C118" s="102">
        <f>'Villa 20 000 kWh'!C118-Energiskatter!$G$11</f>
        <v>72.644832692307688</v>
      </c>
      <c r="D118" s="81">
        <f>'Villa 20 000 kWh'!D118-Energiskatter!$G$11</f>
        <v>70.232039805825238</v>
      </c>
      <c r="E118" s="81">
        <f>'Villa 20 000 kWh'!E118-Energiskatter!$G$11</f>
        <v>74.087006306306321</v>
      </c>
      <c r="F118" s="82">
        <f>'Villa 20 000 kWh'!F118-Energiskatter!$G$11</f>
        <v>99.765625</v>
      </c>
      <c r="H118" s="128">
        <v>2017</v>
      </c>
      <c r="I118" s="35" t="s">
        <v>14</v>
      </c>
      <c r="J118" s="103">
        <f>'Villa 20 000 kWh'!J118-Energiskatter!$G$11</f>
        <v>72.81653306451615</v>
      </c>
      <c r="K118" s="79">
        <f>'Villa 20 000 kWh'!K118-Energiskatter!$G$11</f>
        <v>70.288000800000006</v>
      </c>
      <c r="L118" s="79">
        <f>'Villa 20 000 kWh'!L118-Energiskatter!$G$11</f>
        <v>74.170641481481496</v>
      </c>
      <c r="M118" s="80">
        <f>'Villa 20 000 kWh'!M118-Energiskatter!$G$11</f>
        <v>94.48770833333333</v>
      </c>
      <c r="O118" s="128">
        <v>2017</v>
      </c>
      <c r="P118" s="40" t="s">
        <v>14</v>
      </c>
      <c r="Q118" s="104">
        <f>'Villa 20 000 kWh'!Q118-Energiskatter!$G$11</f>
        <v>73.428292517006838</v>
      </c>
      <c r="R118" s="77">
        <f>'Villa 20 000 kWh'!R118-Energiskatter!$G$11</f>
        <v>71.228187500000047</v>
      </c>
      <c r="S118" s="77">
        <f>'Villa 20 000 kWh'!S118-Energiskatter!$G$11</f>
        <v>74.281864705882398</v>
      </c>
      <c r="T118" s="78">
        <f>'Villa 20 000 kWh'!T118-Energiskatter!$G$11</f>
        <v>97.427791304347835</v>
      </c>
    </row>
    <row r="119" spans="1:20" x14ac:dyDescent="0.35">
      <c r="A119" s="128"/>
      <c r="B119" s="45" t="s">
        <v>15</v>
      </c>
      <c r="C119" s="84">
        <f>'Villa 20 000 kWh'!C119-Energiskatter!$G$11</f>
        <v>70.856695192307669</v>
      </c>
      <c r="D119" s="83">
        <f>'Villa 20 000 kWh'!D119-Energiskatter!$G$11</f>
        <v>68.561988571428586</v>
      </c>
      <c r="E119" s="83">
        <f>'Villa 20 000 kWh'!E119-Energiskatter!$G$11</f>
        <v>74.774571264367822</v>
      </c>
      <c r="F119" s="85">
        <f>'Villa 20 000 kWh'!F119-Energiskatter!$G$11</f>
        <v>102.39749999999999</v>
      </c>
      <c r="H119" s="128"/>
      <c r="I119" s="36" t="s">
        <v>15</v>
      </c>
      <c r="J119" s="87">
        <f>'Villa 20 000 kWh'!J119-Energiskatter!$G$11</f>
        <v>71.17867040000003</v>
      </c>
      <c r="K119" s="86">
        <f>'Villa 20 000 kWh'!K119-Energiskatter!$G$11</f>
        <v>68.739912499999988</v>
      </c>
      <c r="L119" s="86">
        <f>'Villa 20 000 kWh'!L119-Energiskatter!$G$11</f>
        <v>74.9020850877193</v>
      </c>
      <c r="M119" s="88">
        <f>'Villa 20 000 kWh'!M119-Energiskatter!$G$11</f>
        <v>92.500178571428577</v>
      </c>
      <c r="O119" s="128"/>
      <c r="P119" s="41" t="s">
        <v>15</v>
      </c>
      <c r="Q119" s="90">
        <f>'Villa 20 000 kWh'!Q119-Energiskatter!$G$11</f>
        <v>71.850921621621652</v>
      </c>
      <c r="R119" s="89">
        <f>'Villa 20 000 kWh'!R119-Energiskatter!$G$11</f>
        <v>69.562322448979629</v>
      </c>
      <c r="S119" s="89">
        <f>'Villa 20 000 kWh'!S119-Energiskatter!$G$11</f>
        <v>74.95610240000002</v>
      </c>
      <c r="T119" s="91">
        <f>'Villa 20 000 kWh'!T119-Energiskatter!$G$11</f>
        <v>97.80559999999997</v>
      </c>
    </row>
    <row r="120" spans="1:20" x14ac:dyDescent="0.35">
      <c r="A120" s="128"/>
      <c r="B120" s="64" t="s">
        <v>16</v>
      </c>
      <c r="C120" s="84">
        <f>'Villa 20 000 kWh'!C120-Energiskatter!$G$11</f>
        <v>71.363329702970276</v>
      </c>
      <c r="D120" s="83">
        <f>'Villa 20 000 kWh'!D120-Energiskatter!$G$11</f>
        <v>68.971191509433993</v>
      </c>
      <c r="E120" s="83">
        <f>'Villa 20 000 kWh'!E120-Energiskatter!$G$11</f>
        <v>71.899002000000038</v>
      </c>
      <c r="F120" s="85">
        <f>'Villa 20 000 kWh'!F120-Energiskatter!$G$11</f>
        <v>99.396874999999994</v>
      </c>
      <c r="H120" s="128"/>
      <c r="I120" s="61" t="s">
        <v>16</v>
      </c>
      <c r="J120" s="87">
        <f>'Villa 20 000 kWh'!J120-Energiskatter!$G$11</f>
        <v>71.550474193548368</v>
      </c>
      <c r="K120" s="86">
        <f>'Villa 20 000 kWh'!K120-Energiskatter!$G$11</f>
        <v>69.083632283464581</v>
      </c>
      <c r="L120" s="86">
        <f>'Villa 20 000 kWh'!L120-Energiskatter!$G$11</f>
        <v>72.000606451612924</v>
      </c>
      <c r="M120" s="88">
        <f>'Villa 20 000 kWh'!M120-Energiskatter!$G$11</f>
        <v>94.252115384615394</v>
      </c>
      <c r="O120" s="128"/>
      <c r="P120" s="55" t="s">
        <v>16</v>
      </c>
      <c r="Q120" s="90">
        <f>'Villa 20 000 kWh'!Q120-Energiskatter!$G$11</f>
        <v>72.303838461538504</v>
      </c>
      <c r="R120" s="89">
        <f>'Villa 20 000 kWh'!R120-Energiskatter!$G$11</f>
        <v>69.878313986014007</v>
      </c>
      <c r="S120" s="89">
        <f>'Villa 20 000 kWh'!S120-Energiskatter!$G$11</f>
        <v>72.010646093749997</v>
      </c>
      <c r="T120" s="91">
        <f>'Villa 20 000 kWh'!T120-Energiskatter!$G$11</f>
        <v>98.342334328358191</v>
      </c>
    </row>
    <row r="121" spans="1:20" x14ac:dyDescent="0.35">
      <c r="A121" s="128"/>
      <c r="B121" s="64" t="s">
        <v>13</v>
      </c>
      <c r="C121" s="84">
        <f>'Villa 20 000 kWh'!C121-Energiskatter!$G$11</f>
        <v>70.692272115384625</v>
      </c>
      <c r="D121" s="83">
        <f>'Villa 20 000 kWh'!D121-Energiskatter!$G$11</f>
        <v>68.677913207547192</v>
      </c>
      <c r="E121" s="83">
        <f>'Villa 20 000 kWh'!E121-Energiskatter!$G$11</f>
        <v>69.718882291666674</v>
      </c>
      <c r="F121" s="85">
        <f>'Villa 20 000 kWh'!F121-Energiskatter!$G$11</f>
        <v>99.092500000000001</v>
      </c>
      <c r="H121" s="128"/>
      <c r="I121" s="61" t="s">
        <v>13</v>
      </c>
      <c r="J121" s="87">
        <f>'Villa 20 000 kWh'!J121-Energiskatter!$G$11</f>
        <v>71.012870400000025</v>
      </c>
      <c r="K121" s="86">
        <f>'Villa 20 000 kWh'!K121-Energiskatter!$G$11</f>
        <v>68.8380527131783</v>
      </c>
      <c r="L121" s="86">
        <f>'Villa 20 000 kWh'!L121-Energiskatter!$G$11</f>
        <v>69.84601008403358</v>
      </c>
      <c r="M121" s="88">
        <f>'Villa 20 000 kWh'!M121-Energiskatter!$G$11</f>
        <v>91.614464285714277</v>
      </c>
      <c r="O121" s="128"/>
      <c r="P121" s="55" t="s">
        <v>13</v>
      </c>
      <c r="Q121" s="90">
        <f>'Villa 20 000 kWh'!Q121-Energiskatter!$G$11</f>
        <v>71.76896083916084</v>
      </c>
      <c r="R121" s="89">
        <f>'Villa 20 000 kWh'!R121-Energiskatter!$G$11</f>
        <v>69.644044137931047</v>
      </c>
      <c r="S121" s="89">
        <f>'Villa 20 000 kWh'!S121-Energiskatter!$G$11</f>
        <v>69.909746456692915</v>
      </c>
      <c r="T121" s="91">
        <f>'Villa 20 000 kWh'!T121-Energiskatter!$G$11</f>
        <v>97.522483076923052</v>
      </c>
    </row>
    <row r="122" spans="1:20" x14ac:dyDescent="0.35">
      <c r="A122" s="128"/>
      <c r="B122" s="64" t="s">
        <v>17</v>
      </c>
      <c r="C122" s="84">
        <f>'Villa 20 000 kWh'!C122-Energiskatter!$G$11</f>
        <v>70.469555769230766</v>
      </c>
      <c r="D122" s="83">
        <f>'Villa 20 000 kWh'!D122-Energiskatter!$G$11</f>
        <v>68.427559433962301</v>
      </c>
      <c r="E122" s="83">
        <f>'Villa 20 000 kWh'!E122-Energiskatter!$G$11</f>
        <v>70.988317391304321</v>
      </c>
      <c r="F122" s="85">
        <f>'Villa 20 000 kWh'!F122-Energiskatter!$G$11</f>
        <v>101.5925</v>
      </c>
      <c r="H122" s="128"/>
      <c r="I122" s="61" t="s">
        <v>17</v>
      </c>
      <c r="J122" s="87">
        <f>'Villa 20 000 kWh'!J122-Energiskatter!$G$11</f>
        <v>70.779670400000015</v>
      </c>
      <c r="K122" s="86">
        <f>'Villa 20 000 kWh'!K122-Energiskatter!$G$11</f>
        <v>68.583207751937948</v>
      </c>
      <c r="L122" s="86">
        <f>'Villa 20 000 kWh'!L122-Energiskatter!$G$11</f>
        <v>71.199786206896519</v>
      </c>
      <c r="M122" s="88">
        <f>'Villa 20 000 kWh'!M122-Energiskatter!$G$11</f>
        <v>92.052115384615391</v>
      </c>
      <c r="O122" s="128"/>
      <c r="P122" s="55" t="s">
        <v>17</v>
      </c>
      <c r="Q122" s="90">
        <f>'Villa 20 000 kWh'!Q122-Energiskatter!$G$11</f>
        <v>71.443786013986042</v>
      </c>
      <c r="R122" s="89">
        <f>'Villa 20 000 kWh'!R122-Energiskatter!$G$11</f>
        <v>69.420272027972047</v>
      </c>
      <c r="S122" s="89">
        <f>'Villa 20 000 kWh'!S122-Energiskatter!$G$11</f>
        <v>71.277322400000031</v>
      </c>
      <c r="T122" s="91">
        <f>'Villa 20 000 kWh'!T122-Energiskatter!$G$11</f>
        <v>96.302483076923068</v>
      </c>
    </row>
    <row r="123" spans="1:20" x14ac:dyDescent="0.35">
      <c r="A123" s="128"/>
      <c r="B123" s="64" t="s">
        <v>18</v>
      </c>
      <c r="C123" s="84">
        <f>'Villa 20 000 kWh'!C123-Energiskatter!$G$11</f>
        <v>71.318298095238063</v>
      </c>
      <c r="D123" s="83">
        <f>'Villa 20 000 kWh'!D123-Energiskatter!$G$11</f>
        <v>68.945719811320743</v>
      </c>
      <c r="E123" s="83">
        <f>'Villa 20 000 kWh'!E123-Energiskatter!$G$11</f>
        <v>72.197527835051545</v>
      </c>
      <c r="F123" s="85">
        <f>'Villa 20 000 kWh'!F123-Energiskatter!$G$11</f>
        <v>101.86500000000001</v>
      </c>
      <c r="H123" s="128"/>
      <c r="I123" s="61" t="s">
        <v>18</v>
      </c>
      <c r="J123" s="87">
        <f>'Villa 20 000 kWh'!J123-Energiskatter!$G$11</f>
        <v>71.603270400000014</v>
      </c>
      <c r="K123" s="86">
        <f>'Villa 20 000 kWh'!K123-Energiskatter!$G$11</f>
        <v>69.135615625000014</v>
      </c>
      <c r="L123" s="86">
        <f>'Villa 20 000 kWh'!L123-Energiskatter!$G$11</f>
        <v>71.998636134453776</v>
      </c>
      <c r="M123" s="88">
        <f>'Villa 20 000 kWh'!M123-Energiskatter!$G$11</f>
        <v>93.42038461538462</v>
      </c>
      <c r="O123" s="128"/>
      <c r="P123" s="55" t="s">
        <v>18</v>
      </c>
      <c r="Q123" s="90">
        <f>'Villa 20 000 kWh'!Q123-Energiskatter!$G$11</f>
        <v>72.406330281690188</v>
      </c>
      <c r="R123" s="89">
        <f>'Villa 20 000 kWh'!R123-Energiskatter!$G$11</f>
        <v>70.052964335664313</v>
      </c>
      <c r="S123" s="89">
        <f>'Villa 20 000 kWh'!S123-Energiskatter!$G$11</f>
        <v>71.970285156250014</v>
      </c>
      <c r="T123" s="91">
        <f>'Villa 20 000 kWh'!T123-Energiskatter!$G$11</f>
        <v>96.528107812499996</v>
      </c>
    </row>
    <row r="124" spans="1:20" x14ac:dyDescent="0.35">
      <c r="A124" s="128"/>
      <c r="B124" s="64" t="s">
        <v>19</v>
      </c>
      <c r="C124" s="84">
        <f>'Villa 20 000 kWh'!C124-Energiskatter!$G$12</f>
        <v>76.205613461538476</v>
      </c>
      <c r="D124" s="83">
        <f>'Villa 20 000 kWh'!D124-Energiskatter!$G$12</f>
        <v>73.431032038834971</v>
      </c>
      <c r="E124" s="83">
        <f>'Villa 20 000 kWh'!E124-Energiskatter!$G$12</f>
        <v>75.398888118811868</v>
      </c>
      <c r="F124" s="85">
        <f>'Villa 20 000 kWh'!F124-Energiskatter!$G$12</f>
        <v>105.125</v>
      </c>
      <c r="H124" s="128"/>
      <c r="I124" s="61" t="s">
        <v>19</v>
      </c>
      <c r="J124" s="87">
        <f>'Villa 20 000 kWh'!J124-Energiskatter!$G$12</f>
        <v>76.443270400000017</v>
      </c>
      <c r="K124" s="86">
        <f>'Villa 20 000 kWh'!K124-Energiskatter!$G$12</f>
        <v>73.590470399999973</v>
      </c>
      <c r="L124" s="86">
        <f>'Villa 20 000 kWh'!L124-Energiskatter!$G$12</f>
        <v>75.425895934959371</v>
      </c>
      <c r="M124" s="88">
        <f>'Villa 20 000 kWh'!M124-Energiskatter!$G$12</f>
        <v>94.787678571428586</v>
      </c>
      <c r="O124" s="128"/>
      <c r="P124" s="55" t="s">
        <v>19</v>
      </c>
      <c r="Q124" s="90">
        <f>'Villa 20 000 kWh'!Q124-Energiskatter!$G$12</f>
        <v>77.200344366197228</v>
      </c>
      <c r="R124" s="89">
        <f>'Villa 20 000 kWh'!R124-Energiskatter!$G$12</f>
        <v>74.477045714285723</v>
      </c>
      <c r="S124" s="89">
        <f>'Villa 20 000 kWh'!S124-Energiskatter!$G$12</f>
        <v>75.209227007299319</v>
      </c>
      <c r="T124" s="91">
        <f>'Villa 20 000 kWh'!T124-Energiskatter!$G$12</f>
        <v>99.508967187499977</v>
      </c>
    </row>
    <row r="125" spans="1:20" x14ac:dyDescent="0.35">
      <c r="A125" s="128"/>
      <c r="B125" s="64" t="s">
        <v>20</v>
      </c>
      <c r="C125" s="84">
        <f>'Villa 20 000 kWh'!C125-Energiskatter!$G$12</f>
        <v>75.903376635513979</v>
      </c>
      <c r="D125" s="83">
        <f>'Villa 20 000 kWh'!D125-Energiskatter!$G$12</f>
        <v>73.373078301886778</v>
      </c>
      <c r="E125" s="83">
        <f>'Villa 20 000 kWh'!E125-Energiskatter!$G$12</f>
        <v>78.991316058394148</v>
      </c>
      <c r="F125" s="85">
        <f>'Villa 20 000 kWh'!F125-Energiskatter!$G$12</f>
        <v>105.89749999999999</v>
      </c>
      <c r="H125" s="128"/>
      <c r="I125" s="61" t="s">
        <v>20</v>
      </c>
      <c r="J125" s="87">
        <f>'Villa 20 000 kWh'!J125-Energiskatter!$G$12</f>
        <v>76.039754330708661</v>
      </c>
      <c r="K125" s="86">
        <f>'Villa 20 000 kWh'!K125-Energiskatter!$G$12</f>
        <v>73.480187401574824</v>
      </c>
      <c r="L125" s="86">
        <f>'Villa 20 000 kWh'!L125-Energiskatter!$G$12</f>
        <v>78.921540287769744</v>
      </c>
      <c r="M125" s="88">
        <f>'Villa 20 000 kWh'!M125-Energiskatter!$G$12</f>
        <v>97.825208333333322</v>
      </c>
      <c r="O125" s="128"/>
      <c r="P125" s="55" t="s">
        <v>20</v>
      </c>
      <c r="Q125" s="90">
        <f>'Villa 20 000 kWh'!Q125-Energiskatter!$G$12</f>
        <v>76.791216551724176</v>
      </c>
      <c r="R125" s="89">
        <f>'Villa 20 000 kWh'!R125-Energiskatter!$G$12</f>
        <v>74.358530985915522</v>
      </c>
      <c r="S125" s="89">
        <f>'Villa 20 000 kWh'!S125-Energiskatter!$G$12</f>
        <v>79.169588079470174</v>
      </c>
      <c r="T125" s="91">
        <f>'Villa 20 000 kWh'!T125-Energiskatter!$G$12</f>
        <v>100.10613333333332</v>
      </c>
    </row>
    <row r="126" spans="1:20" x14ac:dyDescent="0.35">
      <c r="A126" s="128"/>
      <c r="B126" s="64" t="s">
        <v>21</v>
      </c>
      <c r="C126" s="84">
        <f>'Villa 20 000 kWh'!C126-Energiskatter!$G$12</f>
        <v>78.216220161290309</v>
      </c>
      <c r="D126" s="83">
        <f>'Villa 20 000 kWh'!D126-Energiskatter!$G$12</f>
        <v>75.736169105691047</v>
      </c>
      <c r="E126" s="83">
        <f>'Villa 20 000 kWh'!E126-Energiskatter!$G$12</f>
        <v>80.682967647058788</v>
      </c>
      <c r="F126" s="85">
        <f>'Villa 20 000 kWh'!F126-Energiskatter!$G$12</f>
        <v>102.55</v>
      </c>
      <c r="H126" s="128"/>
      <c r="I126" s="61" t="s">
        <v>21</v>
      </c>
      <c r="J126" s="87">
        <f>'Villa 20 000 kWh'!J126-Energiskatter!$G$12</f>
        <v>78.21289040000002</v>
      </c>
      <c r="K126" s="86">
        <f>'Villa 20 000 kWh'!K126-Energiskatter!$G$12</f>
        <v>75.763790399999976</v>
      </c>
      <c r="L126" s="86">
        <f>'Villa 20 000 kWh'!L126-Energiskatter!$G$12</f>
        <v>80.881648412698397</v>
      </c>
      <c r="M126" s="88">
        <f>'Villa 20 000 kWh'!M126-Energiskatter!$G$12</f>
        <v>92.921875</v>
      </c>
      <c r="O126" s="128"/>
      <c r="P126" s="55" t="s">
        <v>21</v>
      </c>
      <c r="Q126" s="90">
        <f>'Villa 20 000 kWh'!Q126-Energiskatter!$G$12</f>
        <v>79.003354929577483</v>
      </c>
      <c r="R126" s="89">
        <f>'Villa 20 000 kWh'!R126-Energiskatter!$G$12</f>
        <v>76.718849285714285</v>
      </c>
      <c r="S126" s="89">
        <f>'Villa 20 000 kWh'!S126-Energiskatter!$G$12</f>
        <v>82.176768115941982</v>
      </c>
      <c r="T126" s="91">
        <f>'Villa 20 000 kWh'!T126-Energiskatter!$G$12</f>
        <v>100.67113787878787</v>
      </c>
    </row>
    <row r="127" spans="1:20" x14ac:dyDescent="0.35">
      <c r="A127" s="128"/>
      <c r="B127" s="64" t="s">
        <v>22</v>
      </c>
      <c r="C127" s="84">
        <f>'Villa 20 000 kWh'!C127-Energiskatter!$G$12</f>
        <v>76.711203738317735</v>
      </c>
      <c r="D127" s="83">
        <f>'Villa 20 000 kWh'!D127-Energiskatter!$G$12</f>
        <v>75.685366037735818</v>
      </c>
      <c r="E127" s="83">
        <f>'Villa 20 000 kWh'!E127-Energiskatter!$G$12</f>
        <v>74.90959457364346</v>
      </c>
      <c r="F127" s="85">
        <f>'Villa 20 000 kWh'!F127-Energiskatter!$G$12</f>
        <v>106.66458333333333</v>
      </c>
      <c r="H127" s="128"/>
      <c r="I127" s="61" t="s">
        <v>22</v>
      </c>
      <c r="J127" s="87">
        <f>'Villa 20 000 kWh'!J127-Energiskatter!$G$12</f>
        <v>76.77981338582677</v>
      </c>
      <c r="K127" s="86">
        <f>'Villa 20 000 kWh'!K127-Energiskatter!$G$12</f>
        <v>75.747136220472456</v>
      </c>
      <c r="L127" s="86">
        <f>'Villa 20 000 kWh'!L127-Energiskatter!$G$12</f>
        <v>75.011134375000012</v>
      </c>
      <c r="M127" s="88">
        <f>'Villa 20 000 kWh'!M127-Energiskatter!$G$12</f>
        <v>99.153409090909093</v>
      </c>
      <c r="O127" s="128"/>
      <c r="P127" s="55" t="s">
        <v>22</v>
      </c>
      <c r="Q127" s="90">
        <f>'Villa 20 000 kWh'!Q127-Energiskatter!$G$12</f>
        <v>77.484664827586258</v>
      </c>
      <c r="R127" s="89">
        <f>'Villa 20 000 kWh'!R127-Energiskatter!$G$12</f>
        <v>76.738030555555582</v>
      </c>
      <c r="S127" s="89">
        <f>'Villa 20 000 kWh'!S127-Energiskatter!$G$12</f>
        <v>76.661040845070374</v>
      </c>
      <c r="T127" s="91">
        <f>'Villa 20 000 kWh'!T127-Energiskatter!$G$12</f>
        <v>101.31169999999999</v>
      </c>
    </row>
    <row r="128" spans="1:20" x14ac:dyDescent="0.35">
      <c r="A128" s="128"/>
      <c r="B128" s="64" t="s">
        <v>23</v>
      </c>
      <c r="C128" s="84">
        <f>'Villa 20 000 kWh'!C128-Energiskatter!$G$12</f>
        <v>78.429553968253984</v>
      </c>
      <c r="D128" s="83">
        <f>'Villa 20 000 kWh'!D128-Energiskatter!$G$12</f>
        <v>78.383224603174597</v>
      </c>
      <c r="E128" s="83">
        <f>'Villa 20 000 kWh'!E128-Energiskatter!$G$12</f>
        <v>78.149530188679222</v>
      </c>
      <c r="F128" s="85">
        <f>'Villa 20 000 kWh'!F128-Energiskatter!$G$12</f>
        <v>104.05714285714285</v>
      </c>
      <c r="H128" s="128"/>
      <c r="I128" s="61" t="s">
        <v>23</v>
      </c>
      <c r="J128" s="87">
        <f>'Villa 20 000 kWh'!J128-Energiskatter!$G$12</f>
        <v>78.47065984251968</v>
      </c>
      <c r="K128" s="86">
        <f>'Villa 20 000 kWh'!K128-Energiskatter!$G$12</f>
        <v>78.410928124999998</v>
      </c>
      <c r="L128" s="86">
        <f>'Villa 20 000 kWh'!L128-Energiskatter!$G$12</f>
        <v>78.366347692307741</v>
      </c>
      <c r="M128" s="88">
        <f>'Villa 20 000 kWh'!M128-Energiskatter!$G$12</f>
        <v>100.64431818181819</v>
      </c>
      <c r="O128" s="128"/>
      <c r="P128" s="55" t="s">
        <v>23</v>
      </c>
      <c r="Q128" s="90">
        <f>'Villa 20 000 kWh'!Q128-Energiskatter!$G$12</f>
        <v>79.444610416666691</v>
      </c>
      <c r="R128" s="89">
        <f>'Villa 20 000 kWh'!R128-Energiskatter!$G$12</f>
        <v>79.610281632653098</v>
      </c>
      <c r="S128" s="89">
        <f>'Villa 20 000 kWh'!S128-Energiskatter!$G$12</f>
        <v>78.715389436619731</v>
      </c>
      <c r="T128" s="91">
        <f>'Villa 20 000 kWh'!T128-Energiskatter!$G$12</f>
        <v>100.21517812499997</v>
      </c>
    </row>
    <row r="129" spans="1:20" x14ac:dyDescent="0.35">
      <c r="A129" s="128"/>
      <c r="B129" s="65" t="s">
        <v>24</v>
      </c>
      <c r="C129" s="105">
        <f>'Villa 20 000 kWh'!C129-Energiskatter!$G$12</f>
        <v>77.363645794392554</v>
      </c>
      <c r="D129" s="95">
        <f>'Villa 20 000 kWh'!D129-Energiskatter!$G$12</f>
        <v>77.441262857142831</v>
      </c>
      <c r="E129" s="95"/>
      <c r="F129" s="96">
        <f>'Villa 20 000 kWh'!F129-Energiskatter!$G$12</f>
        <v>110.1425</v>
      </c>
      <c r="H129" s="128"/>
      <c r="I129" s="62" t="s">
        <v>24</v>
      </c>
      <c r="J129" s="106">
        <f>'Villa 20 000 kWh'!J129-Energiskatter!$G$12</f>
        <v>77.454473437499999</v>
      </c>
      <c r="K129" s="97">
        <f>'Villa 20 000 kWh'!K129-Energiskatter!$G$12</f>
        <v>77.49976456692913</v>
      </c>
      <c r="L129" s="97"/>
      <c r="M129" s="98">
        <f>'Villa 20 000 kWh'!M129-Energiskatter!$G$12</f>
        <v>99.922727272727286</v>
      </c>
      <c r="O129" s="128"/>
      <c r="P129" s="56" t="s">
        <v>24</v>
      </c>
      <c r="Q129" s="107">
        <f>'Villa 20 000 kWh'!Q129-Energiskatter!$G$12</f>
        <v>78.486876388888902</v>
      </c>
      <c r="R129" s="92">
        <f>'Villa 20 000 kWh'!R129-Energiskatter!$G$12</f>
        <v>78.78627724137931</v>
      </c>
      <c r="S129" s="92"/>
      <c r="T129" s="93">
        <f>'Villa 20 000 kWh'!T129-Energiskatter!$G$12</f>
        <v>100.42210454545453</v>
      </c>
    </row>
  </sheetData>
  <mergeCells count="37">
    <mergeCell ref="A118:A129"/>
    <mergeCell ref="H118:H129"/>
    <mergeCell ref="O118:O129"/>
    <mergeCell ref="A106:A117"/>
    <mergeCell ref="H106:H117"/>
    <mergeCell ref="O106:O117"/>
    <mergeCell ref="A82:A93"/>
    <mergeCell ref="H82:H93"/>
    <mergeCell ref="O82:O93"/>
    <mergeCell ref="A94:A105"/>
    <mergeCell ref="H94:H105"/>
    <mergeCell ref="O94:O105"/>
    <mergeCell ref="A58:A69"/>
    <mergeCell ref="H58:H69"/>
    <mergeCell ref="O58:O69"/>
    <mergeCell ref="A70:A81"/>
    <mergeCell ref="H70:H81"/>
    <mergeCell ref="O70:O81"/>
    <mergeCell ref="A34:A45"/>
    <mergeCell ref="H34:H45"/>
    <mergeCell ref="O34:O45"/>
    <mergeCell ref="A46:A57"/>
    <mergeCell ref="H46:H57"/>
    <mergeCell ref="O46:O57"/>
    <mergeCell ref="A22:A33"/>
    <mergeCell ref="H22:H33"/>
    <mergeCell ref="O22:O33"/>
    <mergeCell ref="A3:E3"/>
    <mergeCell ref="A9:F9"/>
    <mergeCell ref="H9:M9"/>
    <mergeCell ref="O9:T9"/>
    <mergeCell ref="A11:A21"/>
    <mergeCell ref="H11:H21"/>
    <mergeCell ref="O11:O21"/>
    <mergeCell ref="A8:F8"/>
    <mergeCell ref="H8:M8"/>
    <mergeCell ref="O8:T8"/>
  </mergeCells>
  <pageMargins left="0.7" right="0.7" top="0.75" bottom="0.75" header="0.3" footer="0.3"/>
  <pageSetup paperSize="9" orientation="portrait" r:id="rId1"/>
  <customProperties>
    <customPr name="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>
      <selection activeCell="B25" sqref="B25"/>
    </sheetView>
  </sheetViews>
  <sheetFormatPr defaultColWidth="15.90625" defaultRowHeight="14.5" x14ac:dyDescent="0.35"/>
  <cols>
    <col min="4" max="4" width="13.90625" customWidth="1"/>
    <col min="5" max="5" width="22.08984375" customWidth="1"/>
    <col min="6" max="6" width="24.54296875" customWidth="1"/>
    <col min="7" max="7" width="32" customWidth="1"/>
  </cols>
  <sheetData>
    <row r="1" spans="1:7" ht="27" x14ac:dyDescent="0.35">
      <c r="A1" s="72" t="s">
        <v>29</v>
      </c>
      <c r="B1" s="73" t="s">
        <v>4</v>
      </c>
      <c r="C1" s="73" t="s">
        <v>28</v>
      </c>
      <c r="D1" s="73" t="s">
        <v>30</v>
      </c>
      <c r="E1" s="73" t="s">
        <v>31</v>
      </c>
      <c r="F1" s="73" t="s">
        <v>32</v>
      </c>
      <c r="G1" s="74" t="s">
        <v>33</v>
      </c>
    </row>
    <row r="2" spans="1:7" x14ac:dyDescent="0.35">
      <c r="A2" s="47">
        <v>2008</v>
      </c>
      <c r="B2" s="70">
        <v>27</v>
      </c>
      <c r="C2" s="70">
        <v>17.8</v>
      </c>
      <c r="D2" s="70">
        <v>1.25</v>
      </c>
      <c r="E2" s="70">
        <f t="shared" ref="E2:E10" si="0">B2*D2</f>
        <v>33.75</v>
      </c>
      <c r="F2" s="70">
        <f t="shared" ref="F2:F10" si="1">C2*D2</f>
        <v>22.25</v>
      </c>
      <c r="G2" s="70">
        <f t="shared" ref="G2:G10" si="2">E2-F2</f>
        <v>11.5</v>
      </c>
    </row>
    <row r="3" spans="1:7" x14ac:dyDescent="0.35">
      <c r="A3" s="47">
        <v>2009</v>
      </c>
      <c r="B3" s="70">
        <v>28.2</v>
      </c>
      <c r="C3" s="70">
        <v>18.600000000000001</v>
      </c>
      <c r="D3" s="70">
        <v>1.25</v>
      </c>
      <c r="E3" s="70">
        <f t="shared" si="0"/>
        <v>35.25</v>
      </c>
      <c r="F3" s="70">
        <f t="shared" si="1"/>
        <v>23.25</v>
      </c>
      <c r="G3" s="70">
        <f t="shared" si="2"/>
        <v>12</v>
      </c>
    </row>
    <row r="4" spans="1:7" x14ac:dyDescent="0.35">
      <c r="A4" s="47">
        <v>2010</v>
      </c>
      <c r="B4" s="70">
        <v>28</v>
      </c>
      <c r="C4" s="70">
        <v>18.5</v>
      </c>
      <c r="D4" s="70">
        <v>1.25</v>
      </c>
      <c r="E4" s="70">
        <f t="shared" si="0"/>
        <v>35</v>
      </c>
      <c r="F4" s="70">
        <f t="shared" si="1"/>
        <v>23.125</v>
      </c>
      <c r="G4" s="70">
        <f t="shared" si="2"/>
        <v>11.875</v>
      </c>
    </row>
    <row r="5" spans="1:7" x14ac:dyDescent="0.35">
      <c r="A5" s="47">
        <v>2011</v>
      </c>
      <c r="B5" s="70">
        <v>28.3</v>
      </c>
      <c r="C5" s="70">
        <v>18.7</v>
      </c>
      <c r="D5" s="70">
        <v>1.25</v>
      </c>
      <c r="E5" s="70">
        <f t="shared" si="0"/>
        <v>35.375</v>
      </c>
      <c r="F5" s="70">
        <f t="shared" si="1"/>
        <v>23.375</v>
      </c>
      <c r="G5" s="70">
        <f t="shared" si="2"/>
        <v>12</v>
      </c>
    </row>
    <row r="6" spans="1:7" x14ac:dyDescent="0.35">
      <c r="A6" s="47">
        <v>2012</v>
      </c>
      <c r="B6" s="70">
        <v>29</v>
      </c>
      <c r="C6" s="70">
        <v>19.2</v>
      </c>
      <c r="D6" s="70">
        <v>1.25</v>
      </c>
      <c r="E6" s="70">
        <f t="shared" si="0"/>
        <v>36.25</v>
      </c>
      <c r="F6" s="70">
        <f t="shared" si="1"/>
        <v>24</v>
      </c>
      <c r="G6" s="70">
        <f t="shared" si="2"/>
        <v>12.25</v>
      </c>
    </row>
    <row r="7" spans="1:7" x14ac:dyDescent="0.35">
      <c r="A7" s="47">
        <v>2013</v>
      </c>
      <c r="B7" s="70">
        <v>29.3</v>
      </c>
      <c r="C7" s="70">
        <v>19.399999999999999</v>
      </c>
      <c r="D7" s="70">
        <v>1.25</v>
      </c>
      <c r="E7" s="70">
        <f t="shared" si="0"/>
        <v>36.625</v>
      </c>
      <c r="F7" s="70">
        <f t="shared" si="1"/>
        <v>24.25</v>
      </c>
      <c r="G7" s="70">
        <f t="shared" si="2"/>
        <v>12.375</v>
      </c>
    </row>
    <row r="8" spans="1:7" x14ac:dyDescent="0.35">
      <c r="A8" s="47">
        <v>2014</v>
      </c>
      <c r="B8" s="70">
        <v>29.3</v>
      </c>
      <c r="C8" s="70">
        <v>19.399999999999999</v>
      </c>
      <c r="D8" s="70">
        <v>1.25</v>
      </c>
      <c r="E8" s="70">
        <f t="shared" si="0"/>
        <v>36.625</v>
      </c>
      <c r="F8" s="70">
        <f t="shared" si="1"/>
        <v>24.25</v>
      </c>
      <c r="G8" s="70">
        <f t="shared" si="2"/>
        <v>12.375</v>
      </c>
    </row>
    <row r="9" spans="1:7" x14ac:dyDescent="0.35">
      <c r="A9" s="47">
        <v>2015</v>
      </c>
      <c r="B9" s="108">
        <v>29.4</v>
      </c>
      <c r="C9" s="108">
        <v>19.399999999999999</v>
      </c>
      <c r="D9" s="108">
        <v>1.25</v>
      </c>
      <c r="E9" s="108">
        <f t="shared" si="0"/>
        <v>36.75</v>
      </c>
      <c r="F9" s="108">
        <f t="shared" si="1"/>
        <v>24.25</v>
      </c>
      <c r="G9" s="108">
        <f t="shared" si="2"/>
        <v>12.5</v>
      </c>
    </row>
    <row r="10" spans="1:7" x14ac:dyDescent="0.35">
      <c r="A10" s="47">
        <v>2016</v>
      </c>
      <c r="B10" s="108">
        <v>29.2</v>
      </c>
      <c r="C10" s="108">
        <v>19.3</v>
      </c>
      <c r="D10" s="108">
        <v>1.25</v>
      </c>
      <c r="E10" s="108">
        <f t="shared" si="0"/>
        <v>36.5</v>
      </c>
      <c r="F10" s="108">
        <f t="shared" si="1"/>
        <v>24.125</v>
      </c>
      <c r="G10" s="108">
        <f t="shared" si="2"/>
        <v>12.375</v>
      </c>
    </row>
    <row r="11" spans="1:7" x14ac:dyDescent="0.35">
      <c r="A11" s="71" t="s">
        <v>42</v>
      </c>
      <c r="B11" s="70">
        <v>29.5</v>
      </c>
      <c r="C11" s="70">
        <v>19.899999999999999</v>
      </c>
      <c r="D11" s="70">
        <v>1.25</v>
      </c>
      <c r="E11" s="70">
        <f>SUM(B11*D11)</f>
        <v>36.875</v>
      </c>
      <c r="F11" s="70">
        <f>SUM(C11*D11)</f>
        <v>24.875</v>
      </c>
      <c r="G11" s="70">
        <f>(E11-F11)</f>
        <v>12</v>
      </c>
    </row>
    <row r="12" spans="1:7" x14ac:dyDescent="0.35">
      <c r="A12" s="71" t="s">
        <v>43</v>
      </c>
      <c r="B12" s="70">
        <v>32.5</v>
      </c>
      <c r="C12" s="70">
        <v>22.9</v>
      </c>
      <c r="D12" s="70">
        <v>1.25</v>
      </c>
      <c r="E12" s="70">
        <f>SUM(B12*D12)</f>
        <v>40.625</v>
      </c>
      <c r="F12" s="70">
        <f>SUM(C12*D12)</f>
        <v>28.625</v>
      </c>
      <c r="G12" s="70">
        <f>(E12-F12)</f>
        <v>12</v>
      </c>
    </row>
    <row r="13" spans="1:7" x14ac:dyDescent="0.35">
      <c r="A13" s="119">
        <v>2018</v>
      </c>
      <c r="B13" s="71">
        <v>33.1</v>
      </c>
      <c r="C13" s="71">
        <v>23.5</v>
      </c>
      <c r="D13" s="71">
        <v>1.25</v>
      </c>
      <c r="E13" s="71">
        <v>41.38</v>
      </c>
      <c r="F13" s="71">
        <v>29.38</v>
      </c>
      <c r="G13" s="70">
        <f>(E13-F13)</f>
        <v>12.000000000000004</v>
      </c>
    </row>
    <row r="14" spans="1:7" x14ac:dyDescent="0.35">
      <c r="A14" s="119">
        <v>2019</v>
      </c>
      <c r="B14" s="70">
        <v>34.700000000000003</v>
      </c>
      <c r="C14" s="70">
        <v>25.1</v>
      </c>
      <c r="D14" s="70">
        <v>1.25</v>
      </c>
      <c r="E14" s="70">
        <v>43.38</v>
      </c>
      <c r="F14" s="70">
        <v>31.38</v>
      </c>
      <c r="G14" s="70">
        <v>12</v>
      </c>
    </row>
    <row r="16" spans="1:7" x14ac:dyDescent="0.35">
      <c r="A16" s="73" t="s">
        <v>34</v>
      </c>
    </row>
    <row r="17" spans="1:7" x14ac:dyDescent="0.35">
      <c r="A17" s="71" t="s">
        <v>35</v>
      </c>
    </row>
    <row r="18" spans="1:7" x14ac:dyDescent="0.35">
      <c r="A18" s="71" t="s">
        <v>36</v>
      </c>
    </row>
    <row r="19" spans="1:7" x14ac:dyDescent="0.35">
      <c r="A19" s="71" t="s">
        <v>37</v>
      </c>
    </row>
    <row r="20" spans="1:7" x14ac:dyDescent="0.35">
      <c r="A20" s="71" t="s">
        <v>38</v>
      </c>
    </row>
    <row r="21" spans="1:7" x14ac:dyDescent="0.35">
      <c r="A21" s="71" t="s">
        <v>39</v>
      </c>
    </row>
    <row r="22" spans="1:7" x14ac:dyDescent="0.35">
      <c r="A22" s="71" t="s">
        <v>40</v>
      </c>
    </row>
    <row r="23" spans="1:7" x14ac:dyDescent="0.35">
      <c r="A23" s="71" t="s">
        <v>41</v>
      </c>
    </row>
    <row r="29" spans="1:7" x14ac:dyDescent="0.35">
      <c r="A29" s="117"/>
      <c r="B29" s="117"/>
      <c r="C29" s="117"/>
      <c r="D29" s="117"/>
      <c r="E29" s="117"/>
      <c r="F29" s="117"/>
      <c r="G29" s="116"/>
    </row>
    <row r="30" spans="1:7" x14ac:dyDescent="0.35">
      <c r="A30" s="70"/>
      <c r="B30" s="70"/>
      <c r="C30" s="70"/>
      <c r="D30" s="70"/>
      <c r="E30" s="70"/>
      <c r="F30" s="70"/>
      <c r="G30" s="7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2"/>
  <sheetViews>
    <sheetView workbookViewId="0">
      <selection activeCell="F12" sqref="F12"/>
    </sheetView>
  </sheetViews>
  <sheetFormatPr defaultRowHeight="14.5" x14ac:dyDescent="0.35"/>
  <cols>
    <col min="2" max="2" width="16.36328125" bestFit="1" customWidth="1"/>
    <col min="3" max="3" width="19.36328125" bestFit="1" customWidth="1"/>
    <col min="5" max="5" width="25.90625" bestFit="1" customWidth="1"/>
    <col min="6" max="6" width="28.6328125" bestFit="1" customWidth="1"/>
    <col min="7" max="7" width="30" customWidth="1"/>
  </cols>
  <sheetData>
    <row r="2" spans="1:7" ht="27" x14ac:dyDescent="0.35">
      <c r="A2" s="72" t="s">
        <v>29</v>
      </c>
      <c r="B2" s="73" t="s">
        <v>4</v>
      </c>
      <c r="C2" s="73" t="s">
        <v>28</v>
      </c>
      <c r="D2" s="73" t="s">
        <v>30</v>
      </c>
      <c r="E2" s="73" t="s">
        <v>31</v>
      </c>
      <c r="F2" s="73" t="s">
        <v>32</v>
      </c>
      <c r="G2" s="74" t="s">
        <v>33</v>
      </c>
    </row>
    <row r="3" spans="1:7" x14ac:dyDescent="0.35">
      <c r="A3" s="47">
        <v>2008</v>
      </c>
      <c r="B3" s="70">
        <v>27</v>
      </c>
      <c r="C3" s="70">
        <v>17.8</v>
      </c>
      <c r="D3" s="70">
        <v>1.25</v>
      </c>
      <c r="E3" s="70">
        <f t="shared" ref="E3:E11" si="0">B3*D3</f>
        <v>33.75</v>
      </c>
      <c r="F3" s="70">
        <f t="shared" ref="F3:F11" si="1">C3*D3</f>
        <v>22.25</v>
      </c>
      <c r="G3" s="70">
        <f t="shared" ref="G3:G11" si="2">E3-F3</f>
        <v>11.5</v>
      </c>
    </row>
    <row r="4" spans="1:7" x14ac:dyDescent="0.35">
      <c r="A4" s="47">
        <v>2009</v>
      </c>
      <c r="B4" s="70">
        <v>28.2</v>
      </c>
      <c r="C4" s="70">
        <v>18.600000000000001</v>
      </c>
      <c r="D4" s="70">
        <v>1.25</v>
      </c>
      <c r="E4" s="70">
        <f t="shared" si="0"/>
        <v>35.25</v>
      </c>
      <c r="F4" s="70">
        <f t="shared" si="1"/>
        <v>23.25</v>
      </c>
      <c r="G4" s="70">
        <f t="shared" si="2"/>
        <v>12</v>
      </c>
    </row>
    <row r="5" spans="1:7" x14ac:dyDescent="0.35">
      <c r="A5" s="47">
        <v>2010</v>
      </c>
      <c r="B5" s="70">
        <v>28</v>
      </c>
      <c r="C5" s="70">
        <v>18.5</v>
      </c>
      <c r="D5" s="70">
        <v>1.25</v>
      </c>
      <c r="E5" s="70">
        <f t="shared" si="0"/>
        <v>35</v>
      </c>
      <c r="F5" s="70">
        <f t="shared" si="1"/>
        <v>23.125</v>
      </c>
      <c r="G5" s="70">
        <f t="shared" si="2"/>
        <v>11.875</v>
      </c>
    </row>
    <row r="6" spans="1:7" x14ac:dyDescent="0.35">
      <c r="A6" s="47">
        <v>2011</v>
      </c>
      <c r="B6" s="70">
        <v>28.3</v>
      </c>
      <c r="C6" s="70">
        <v>18.7</v>
      </c>
      <c r="D6" s="70">
        <v>1.25</v>
      </c>
      <c r="E6" s="70">
        <f t="shared" si="0"/>
        <v>35.375</v>
      </c>
      <c r="F6" s="70">
        <f t="shared" si="1"/>
        <v>23.375</v>
      </c>
      <c r="G6" s="70">
        <f t="shared" si="2"/>
        <v>12</v>
      </c>
    </row>
    <row r="7" spans="1:7" x14ac:dyDescent="0.35">
      <c r="A7" s="47">
        <v>2012</v>
      </c>
      <c r="B7" s="70">
        <v>29</v>
      </c>
      <c r="C7" s="70">
        <v>19.2</v>
      </c>
      <c r="D7" s="70">
        <v>1.25</v>
      </c>
      <c r="E7" s="70">
        <f t="shared" si="0"/>
        <v>36.25</v>
      </c>
      <c r="F7" s="70">
        <f t="shared" si="1"/>
        <v>24</v>
      </c>
      <c r="G7" s="70">
        <f t="shared" si="2"/>
        <v>12.25</v>
      </c>
    </row>
    <row r="8" spans="1:7" x14ac:dyDescent="0.35">
      <c r="A8" s="47">
        <v>2013</v>
      </c>
      <c r="B8" s="70">
        <v>29.3</v>
      </c>
      <c r="C8" s="70">
        <v>19.399999999999999</v>
      </c>
      <c r="D8" s="70">
        <v>1.25</v>
      </c>
      <c r="E8" s="70">
        <f t="shared" si="0"/>
        <v>36.625</v>
      </c>
      <c r="F8" s="70">
        <f t="shared" si="1"/>
        <v>24.25</v>
      </c>
      <c r="G8" s="70">
        <f t="shared" si="2"/>
        <v>12.375</v>
      </c>
    </row>
    <row r="9" spans="1:7" x14ac:dyDescent="0.35">
      <c r="A9" s="47">
        <v>2014</v>
      </c>
      <c r="B9" s="70">
        <v>29.3</v>
      </c>
      <c r="C9" s="70">
        <v>19.399999999999999</v>
      </c>
      <c r="D9" s="70">
        <v>1.25</v>
      </c>
      <c r="E9" s="70">
        <f t="shared" si="0"/>
        <v>36.625</v>
      </c>
      <c r="F9" s="70">
        <f t="shared" si="1"/>
        <v>24.25</v>
      </c>
      <c r="G9" s="70">
        <f t="shared" si="2"/>
        <v>12.375</v>
      </c>
    </row>
    <row r="10" spans="1:7" x14ac:dyDescent="0.35">
      <c r="A10" s="47">
        <v>2015</v>
      </c>
      <c r="B10" s="108">
        <v>29.4</v>
      </c>
      <c r="C10" s="108">
        <v>19.399999999999999</v>
      </c>
      <c r="D10" s="108">
        <v>1.25</v>
      </c>
      <c r="E10" s="108">
        <f t="shared" si="0"/>
        <v>36.75</v>
      </c>
      <c r="F10" s="108">
        <f t="shared" si="1"/>
        <v>24.25</v>
      </c>
      <c r="G10" s="108">
        <f t="shared" si="2"/>
        <v>12.5</v>
      </c>
    </row>
    <row r="11" spans="1:7" x14ac:dyDescent="0.35">
      <c r="A11" s="47">
        <v>2016</v>
      </c>
      <c r="B11" s="108">
        <v>29.2</v>
      </c>
      <c r="C11" s="108">
        <v>19.3</v>
      </c>
      <c r="D11" s="108">
        <v>1.25</v>
      </c>
      <c r="E11" s="108">
        <f t="shared" si="0"/>
        <v>36.5</v>
      </c>
      <c r="F11" s="108">
        <f t="shared" si="1"/>
        <v>24.125</v>
      </c>
      <c r="G11" s="108">
        <f t="shared" si="2"/>
        <v>12.375</v>
      </c>
    </row>
    <row r="12" spans="1:7" x14ac:dyDescent="0.35">
      <c r="A12" s="47"/>
      <c r="B12" s="108"/>
      <c r="C12" s="108"/>
      <c r="D12" s="108"/>
      <c r="E12" s="108"/>
      <c r="F12" s="108"/>
      <c r="G12" s="108"/>
    </row>
    <row r="13" spans="1:7" x14ac:dyDescent="0.35">
      <c r="A13" s="47"/>
      <c r="B13" s="69"/>
      <c r="C13" s="69"/>
      <c r="D13" s="69"/>
      <c r="E13" s="69"/>
      <c r="F13" s="69"/>
      <c r="G13" s="69"/>
    </row>
    <row r="15" spans="1:7" x14ac:dyDescent="0.35">
      <c r="A15" s="73" t="s">
        <v>34</v>
      </c>
    </row>
    <row r="16" spans="1:7" x14ac:dyDescent="0.35">
      <c r="A16" s="71" t="s">
        <v>35</v>
      </c>
    </row>
    <row r="17" spans="1:1" x14ac:dyDescent="0.35">
      <c r="A17" s="71" t="s">
        <v>36</v>
      </c>
    </row>
    <row r="18" spans="1:1" x14ac:dyDescent="0.35">
      <c r="A18" s="71" t="s">
        <v>37</v>
      </c>
    </row>
    <row r="19" spans="1:1" x14ac:dyDescent="0.35">
      <c r="A19" s="71" t="s">
        <v>38</v>
      </c>
    </row>
    <row r="20" spans="1:1" x14ac:dyDescent="0.35">
      <c r="A20" s="71" t="s">
        <v>39</v>
      </c>
    </row>
    <row r="21" spans="1:1" x14ac:dyDescent="0.35">
      <c r="A21" s="71" t="s">
        <v>40</v>
      </c>
    </row>
    <row r="22" spans="1:1" x14ac:dyDescent="0.35">
      <c r="A22" s="71" t="s">
        <v>41</v>
      </c>
    </row>
  </sheetData>
  <sheetProtection algorithmName="SHA-512" hashValue="hQkXFM2YGBgHULS3ixnvsBI0Jc/kbJZEAXFb+Z99ybdt4V/WuMDPtq3QYbf7h2Uw9JyX+ub9TZHxfBpYHAPgbw==" saltValue="GAC7yPloraBLJSu41MNniw==" spinCount="100000" sheet="1" objects="1" scenarios="1"/>
  <pageMargins left="0.7" right="0.7" top="0.75" bottom="0.75" header="0.3" footer="0.3"/>
  <pageSetup paperSize="9" orientation="portrait" r:id="rId1"/>
  <customProperties>
    <customPr name="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D457A014AA44DABEB65A3AB1A37DA" ma:contentTypeVersion="11" ma:contentTypeDescription="Create a new document." ma:contentTypeScope="" ma:versionID="a3bf81f48e1711b1a80ad185fbaf5fa8">
  <xsd:schema xmlns:xsd="http://www.w3.org/2001/XMLSchema" xmlns:xs="http://www.w3.org/2001/XMLSchema" xmlns:p="http://schemas.microsoft.com/office/2006/metadata/properties" xmlns:ns3="8213273e-6bcb-489f-94a6-f9f49716e272" xmlns:ns4="4ff71b68-9d73-4d6c-a709-57826fbd9f65" targetNamespace="http://schemas.microsoft.com/office/2006/metadata/properties" ma:root="true" ma:fieldsID="83d278a6b412389fedfb1a216e980f63" ns3:_="" ns4:_="">
    <xsd:import namespace="8213273e-6bcb-489f-94a6-f9f49716e272"/>
    <xsd:import namespace="4ff71b68-9d73-4d6c-a709-57826fbd9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3273e-6bcb-489f-94a6-f9f49716e2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71b68-9d73-4d6c-a709-57826fbd9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C2E894-5CFE-41FD-B396-B5E1A8D1D9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71BBC-8917-4F4A-B6E1-5063EB7383CE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4ff71b68-9d73-4d6c-a709-57826fbd9f65"/>
    <ds:schemaRef ds:uri="8213273e-6bcb-489f-94a6-f9f49716e272"/>
  </ds:schemaRefs>
</ds:datastoreItem>
</file>

<file path=customXml/itemProps3.xml><?xml version="1.0" encoding="utf-8"?>
<ds:datastoreItem xmlns:ds="http://schemas.openxmlformats.org/officeDocument/2006/customXml" ds:itemID="{71C0472C-243B-4C71-9621-7A35C02BA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3273e-6bcb-489f-94a6-f9f49716e272"/>
    <ds:schemaRef ds:uri="4ff71b68-9d73-4d6c-a709-57826fbd9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Lgh 2 000 kWh</vt:lpstr>
      <vt:lpstr>Villa 20 000 kWh</vt:lpstr>
      <vt:lpstr>lgh 2 000 kWh (red. skatt)</vt:lpstr>
      <vt:lpstr>Villa 20 000 kWh (red. skatt)</vt:lpstr>
      <vt:lpstr>Energiskatter</vt:lpstr>
      <vt:lpstr>Energiskatter gammal</vt:lpstr>
    </vt:vector>
  </TitlesOfParts>
  <Manager/>
  <Company>Energimyndigheten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Leymann</dc:creator>
  <cp:keywords/>
  <dc:description/>
  <cp:lastModifiedBy>Angelica Svanér</cp:lastModifiedBy>
  <cp:revision/>
  <dcterms:created xsi:type="dcterms:W3CDTF">2014-01-09T11:16:18Z</dcterms:created>
  <dcterms:modified xsi:type="dcterms:W3CDTF">2022-09-16T13:35:46Z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0x010100E53D457A014AA44DABEB65A3AB1A37DA</vt:lpwstr>
  </property>
  <property fmtid="{D5CDD505-2E9C-101B-9397-08002B2CF9AE}" pid="3" name="Ämne">
    <vt:lpwstr>Webbstatistik</vt:lpwstr>
  </property>
  <property fmtid="{D5CDD505-2E9C-101B-9397-08002B2CF9AE}" pid="4" name="Informationsklassning">
    <vt:lpwstr>3;#4.2.3 Elhandel|3e26001c-7f8f-407b-90d0-b67fe5003f49</vt:lpwstr>
  </property>
  <property fmtid="{D5CDD505-2E9C-101B-9397-08002B2CF9AE}" pid="5" name="Organisation">
    <vt:lpwstr/>
  </property>
  <property fmtid="{D5CDD505-2E9C-101B-9397-08002B2CF9AE}" pid="6" name="Verksamhetsår">
    <vt:lpwstr>2020</vt:lpwstr>
  </property>
  <property fmtid="{D5CDD505-2E9C-101B-9397-08002B2CF9AE}" pid="7" name="AuthorIds_UIVersion_11264">
    <vt:lpwstr>178</vt:lpwstr>
  </property>
  <property fmtid="{D5CDD505-2E9C-101B-9397-08002B2CF9AE}" pid="8" name="AuthorIds_UIVersion_12288">
    <vt:lpwstr>178</vt:lpwstr>
  </property>
  <property fmtid="{D5CDD505-2E9C-101B-9397-08002B2CF9AE}" pid="9" name="AuthorIds_UIVersion_13312">
    <vt:lpwstr>178</vt:lpwstr>
  </property>
  <property fmtid="{D5CDD505-2E9C-101B-9397-08002B2CF9AE}" pid="10" name="AuthorIds_UIVersion_14336">
    <vt:lpwstr>178</vt:lpwstr>
  </property>
  <property fmtid="{D5CDD505-2E9C-101B-9397-08002B2CF9AE}" pid="11" name="AuthorIds_UIVersion_14848">
    <vt:lpwstr>178</vt:lpwstr>
  </property>
  <property fmtid="{D5CDD505-2E9C-101B-9397-08002B2CF9AE}" pid="12" name="AuthorIds_UIVersion_15360">
    <vt:lpwstr>178</vt:lpwstr>
  </property>
  <property fmtid="{D5CDD505-2E9C-101B-9397-08002B2CF9AE}" pid="13" name="AuthorIds_UIVersion_15872">
    <vt:lpwstr>178</vt:lpwstr>
  </property>
</Properties>
</file>