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71C897F0-ECC8-4751-8407-A5F2F85FD78F}" xr6:coauthVersionLast="47" xr6:coauthVersionMax="47" xr10:uidLastSave="{00000000-0000-0000-0000-000000000000}"/>
  <bookViews>
    <workbookView xWindow="11680" yWindow="1270" windowWidth="23760" windowHeight="18780" tabRatio="758" activeTab="6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5" i="5"/>
  <c r="C86" i="5"/>
  <c r="C87" i="5"/>
  <c r="C88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<sst xmlns="http://schemas.openxmlformats.org/spreadsheetml/2006/main" count="943" uniqueCount="346">
  <si>
    <t>Name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</si>
  <si>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</si>
  <si>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</si>
  <si>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</si>
  <si>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</si>
  <si>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</si>
  <si>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</si>
  <si>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</si>
  <si>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</si>
  <si>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</si>
  <si>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</si>
  <si>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</si>
  <si>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</si>
  <si>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</si>
  <si>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</si>
  <si>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</si>
  <si>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</si>
  <si>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</si>
  <si>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</si>
  <si>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</si>
  <si>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</si>
  <si>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</si>
  <si>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</si>
  <si>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</si>
  <si>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</si>
  <si>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</si>
  <si>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</si>
  <si>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</si>
  <si>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</si>
  <si>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</si>
  <si>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</si>
  <si>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</si>
  <si>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</si>
  <si>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</si>
  <si>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</si>
  <si>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</si>
  <si>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</si>
  <si>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</si>
  <si>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</si>
  <si>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</si>
  <si>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</si>
  <si>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</si>
  <si>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</si>
  <si>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</si>
  <si>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</si>
  <si>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</si>
  <si>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</si>
  <si>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</si>
  <si>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</si>
  <si>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</si>
  <si>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</si>
  <si>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</si>
  <si>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</si>
  <si>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</si>
  <si>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</si>
  <si>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</si>
  <si>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</si>
  <si>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</si>
  <si>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</si>
  <si>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</si>
  <si>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</si>
  <si>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</si>
  <si>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</si>
  <si>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</si>
  <si>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</si>
  <si>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</si>
  <si>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</si>
  <si>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</si>
  <si>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</si>
  <si>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</si>
  <si>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</si>
  <si>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</si>
  <si>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</si>
  <si>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</si>
  <si>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</si>
  <si>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</si>
  <si>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</si>
  <si>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</si>
  <si>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</si>
  <si>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</si>
  <si>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</si>
  <si>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</si>
  <si>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</si>
  <si>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</si>
  <si>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</si>
  <si>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</si>
  <si>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</si>
  <si>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</si>
  <si>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</si>
  <si>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</si>
  <si>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</si>
  <si>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</si>
  <si>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</si>
  <si>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</si>
  <si>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</si>
  <si>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</si>
  <si>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</si>
  <si>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</si>
  <si>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</si>
  <si>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</si>
  <si>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</si>
  <si>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</si>
  <si>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</si>
  <si>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</si>
  <si>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</si>
  <si>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</si>
  <si>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</si>
  <si>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</si>
  <si>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</si>
  <si>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</si>
  <si>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</si>
  <si>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</si>
  <si>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</si>
  <si>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</si>
  <si>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</si>
  <si>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</si>
  <si>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</si>
  <si>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</si>
  <si>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</si>
  <si>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</si>
  <si>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</si>
  <si>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</si>
  <si>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</si>
  <si>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</si>
  <si>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</si>
  <si>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</si>
  <si>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</si>
  <si>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</si>
  <si>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</si>
  <si>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</si>
  <si>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</si>
  <si>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</si>
  <si>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</si>
  <si>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</si>
  <si>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</si>
  <si>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</si>
  <si>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</si>
  <si>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</si>
  <si>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</si>
  <si>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</si>
  <si>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</si>
  <si>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</si>
  <si>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</si>
  <si>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</si>
  <si>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</si>
  <si>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</si>
  <si>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</si>
  <si>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</si>
  <si>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</si>
  <si>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</si>
  <si>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</si>
  <si>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</si>
  <si>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</si>
  <si>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</si>
  <si>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</si>
  <si>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</si>
  <si>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</si>
  <si>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</si>
  <si>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</si>
  <si>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</si>
  <si>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</si>
  <si>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</si>
  <si>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</si>
  <si>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</si>
  <si>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</si>
  <si>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</si>
  <si>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</si>
  <si>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</si>
  <si>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</si>
  <si>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</si>
  <si>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</si>
  <si>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</si>
  <si>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</si>
  <si>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</si>
  <si>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</si>
  <si>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</si>
  <si>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</si>
  <si>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</si>
  <si>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</si>
  <si>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</si>
  <si>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</si>
  <si>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</si>
  <si>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</si>
  <si>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</si>
  <si>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</si>
  <si>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</si>
  <si>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</si>
  <si>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</si>
  <si>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</si>
  <si>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</si>
  <si>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</si>
  <si>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</si>
  <si>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</si>
  <si>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</si>
  <si>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</si>
  <si>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</si>
  <si>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</si>
  <si>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</si>
  <si>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</si>
  <si>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</si>
  <si>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</si>
  <si>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</si>
  <si>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</si>
  <si>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</si>
  <si>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</si>
  <si>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</si>
  <si>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</si>
  <si>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</si>
  <si>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</si>
  <si>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</si>
  <si>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</si>
  <si>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</si>
  <si>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</si>
  <si>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</si>
  <si>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</si>
  <si>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</si>
  <si>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</si>
  <si>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</si>
  <si>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</si>
  <si>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</si>
  <si>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</si>
  <si>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</si>
  <si>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</si>
  <si>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</si>
  <si>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</si>
  <si>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</si>
  <si>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</si>
  <si>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</si>
  <si>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</si>
  <si>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</si>
  <si>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</si>
  <si>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</si>
  <si>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</si>
  <si>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</si>
  <si>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</si>
  <si>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</si>
  <si>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</si>
  <si>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</si>
  <si>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</si>
  <si>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</si>
  <si>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</si>
  <si>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</si>
  <si>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</si>
  <si>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</si>
  <si>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</si>
  <si>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</si>
  <si>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</si>
  <si>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</si>
  <si>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</si>
  <si>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</si>
  <si>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</si>
  <si>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</si>
  <si>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</si>
  <si>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</si>
  <si>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</si>
  <si>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</si>
  <si>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</si>
  <si>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</si>
  <si>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</si>
  <si>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</si>
  <si>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</si>
  <si>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</si>
  <si>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</si>
  <si>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</si>
  <si>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</si>
  <si>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</si>
  <si>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</si>
  <si>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</si>
  <si>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</si>
  <si>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</si>
  <si>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</si>
  <si>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</si>
  <si>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</si>
  <si>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</si>
  <si>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</si>
  <si>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</si>
  <si>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</si>
  <si>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</si>
  <si>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</si>
  <si>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</si>
  <si>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</si>
  <si>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</si>
  <si>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</si>
  <si>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</si>
  <si>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</si>
  <si>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</si>
  <si>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</si>
  <si>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</si>
  <si>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</si>
  <si>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</si>
  <si>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</si>
  <si>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</si>
  <si>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</si>
  <si>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</si>
  <si>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</si>
  <si>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</si>
  <si>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</si>
  <si>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</si>
  <si>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</si>
  <si>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</si>
  <si>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</si>
  <si>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</si>
  <si>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</si>
  <si>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</si>
  <si>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</si>
  <si>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</si>
  <si>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</si>
  <si>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</si>
  <si>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</si>
  <si>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</si>
  <si>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</si>
  <si>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</si>
  <si>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</si>
  <si>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</si>
  <si>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</si>
  <si>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</si>
  <si>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</si>
  <si>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</si>
  <si>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</si>
  <si>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</si>
  <si>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</si>
  <si>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</si>
  <si>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</si>
  <si>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</si>
  <si>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</si>
  <si>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</si>
  <si>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</si>
  <si>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</si>
  <si>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</si>
  <si>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</si>
  <si>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</si>
  <si>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</si>
  <si>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</si>
  <si>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</si>
  <si>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</si>
  <si>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</si>
  <si>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</si>
  <si>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</si>
  <si>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</si>
  <si>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</si>
  <si>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</si>
  <si>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</si>
  <si>
    <t>MWF05-14-12</t>
  </si>
  <si>
    <t>MWF20-22-12</t>
  </si>
  <si>
    <t>MWF30-28-12</t>
  </si>
  <si>
    <t>MWF30-38-12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</si>
</sst>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133</v>
      </c>
    </row>
    <row r="4" spans="2:2" x14ac:dyDescent="0.35">
      <c r="B4" t="s">
        <v>134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77</v>
      </c>
      <c r="B1" t="s">
        <v>73</v>
      </c>
      <c r="C1" t="s">
        <v>75</v>
      </c>
      <c r="D1" t="s">
        <v>76</v>
      </c>
      <c r="E1" t="s">
        <v>50</v>
      </c>
    </row>
    <row r="3" spans="1:5" x14ac:dyDescent="0.35">
      <c r="A3" t="s">
        <v>170</v>
      </c>
      <c r="B3" t="s">
        <v>74</v>
      </c>
      <c r="C3">
        <v>5900</v>
      </c>
      <c r="D3" s="25">
        <f>C3*0.1019716213</f>
        <v>601.63256566999996</v>
      </c>
      <c r="E3" t="s">
        <v>43</v>
      </c>
    </row>
    <row r="4" spans="1:5" x14ac:dyDescent="0.35">
      <c r="A4" t="s">
        <v>171</v>
      </c>
      <c r="B4" t="s">
        <v>78</v>
      </c>
      <c r="C4">
        <v>10800</v>
      </c>
      <c r="D4" s="25">
        <f t="shared" ref="D4" si="0">C4*0.1019716213</f>
        <v>1101.29351004</v>
      </c>
      <c r="E4" t="s">
        <v>43</v>
      </c>
    </row>
    <row r="5" spans="1:5" x14ac:dyDescent="0.35">
      <c r="D5" s="25"/>
    </row>
    <row r="6" spans="1:5" x14ac:dyDescent="0.35">
      <c r="A6" t="s">
        <v>170</v>
      </c>
      <c r="B6" t="s">
        <v>74</v>
      </c>
      <c r="C6">
        <v>11250</v>
      </c>
      <c r="D6" s="25">
        <f>C6*0.1019716213</f>
        <v>1147.1807396249999</v>
      </c>
      <c r="E6" t="s">
        <v>97</v>
      </c>
    </row>
    <row r="7" spans="1:5" x14ac:dyDescent="0.35">
      <c r="A7" t="s">
        <v>171</v>
      </c>
      <c r="B7" t="s">
        <v>78</v>
      </c>
      <c r="C7">
        <v>18100</v>
      </c>
      <c r="D7" s="25">
        <f t="shared" ref="D7:D9" si="1">C7*0.1019716213</f>
        <v>1845.6863455299999</v>
      </c>
      <c r="E7" t="s">
        <v>97</v>
      </c>
    </row>
    <row r="8" spans="1:5" x14ac:dyDescent="0.35">
      <c r="A8" t="s">
        <v>172</v>
      </c>
      <c r="B8" t="s">
        <v>79</v>
      </c>
      <c r="C8">
        <v>29200</v>
      </c>
      <c r="D8" s="25">
        <f t="shared" si="1"/>
        <v>2977.5713419599997</v>
      </c>
      <c r="E8" t="s">
        <v>97</v>
      </c>
    </row>
    <row r="9" spans="1:5" x14ac:dyDescent="0.35">
      <c r="A9" t="s">
        <v>173</v>
      </c>
      <c r="B9" t="s">
        <v>174</v>
      </c>
      <c r="C9">
        <v>32800</v>
      </c>
      <c r="D9" s="25">
        <f t="shared" si="1"/>
        <v>3344.6691786399997</v>
      </c>
      <c r="E9" t="s">
        <v>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72</v>
      </c>
      <c r="G1" s="56" t="s">
        <v>96</v>
      </c>
      <c r="H1" s="57" t="s">
        <v>221</v>
      </c>
      <c r="I1" s="58" t="s">
        <v>222</v>
      </c>
      <c r="J1" s="7"/>
    </row>
    <row r="2" spans="1:10" ht="40" customHeight="1" x14ac:dyDescent="0.35">
      <c r="A2" t="s">
        <v>67</v>
      </c>
      <c r="B2" s="9">
        <v>95</v>
      </c>
      <c r="C2" s="9">
        <v>545</v>
      </c>
      <c r="D2" s="6">
        <v>22</v>
      </c>
      <c r="E2" s="9" t="s">
        <v>69</v>
      </c>
      <c r="G2" s="9" t="s">
        <v>215</v>
      </c>
      <c r="H2">
        <v>10</v>
      </c>
    </row>
    <row r="3" spans="1:10" ht="40" customHeight="1" x14ac:dyDescent="0.35">
      <c r="A3" t="s">
        <v>68</v>
      </c>
      <c r="B3" s="9">
        <v>147</v>
      </c>
      <c r="C3" s="9">
        <v>812</v>
      </c>
      <c r="D3" s="6">
        <v>22</v>
      </c>
      <c r="E3" s="9" t="s">
        <v>69</v>
      </c>
      <c r="G3" s="9" t="s">
        <v>215</v>
      </c>
      <c r="H3">
        <v>10</v>
      </c>
    </row>
    <row r="4" spans="1:10" ht="40" customHeight="1" x14ac:dyDescent="0.35">
      <c r="A4" t="s">
        <v>199</v>
      </c>
      <c r="B4" s="9">
        <v>332</v>
      </c>
      <c r="C4" s="9">
        <v>796</v>
      </c>
      <c r="D4" s="6">
        <v>22</v>
      </c>
      <c r="E4" s="9" t="s">
        <v>69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200</v>
      </c>
      <c r="B5" s="9">
        <v>552</v>
      </c>
      <c r="C5" s="9">
        <v>1253</v>
      </c>
      <c r="D5" s="6">
        <v>22</v>
      </c>
      <c r="E5" s="9" t="s">
        <v>69</v>
      </c>
      <c r="G5" s="9">
        <v>40</v>
      </c>
      <c r="H5">
        <v>10</v>
      </c>
    </row>
    <row r="6" spans="1:10" ht="40" customHeight="1" x14ac:dyDescent="0.35">
      <c r="A6" t="s">
        <v>201</v>
      </c>
      <c r="B6" s="9">
        <v>599</v>
      </c>
      <c r="C6" s="9">
        <v>3081</v>
      </c>
      <c r="D6" s="6">
        <v>20</v>
      </c>
      <c r="E6" s="9" t="s">
        <v>69</v>
      </c>
      <c r="G6" s="9">
        <v>40</v>
      </c>
      <c r="H6">
        <v>10</v>
      </c>
    </row>
    <row r="7" spans="1:10" ht="40" customHeight="1" x14ac:dyDescent="0.35">
      <c r="A7" t="s">
        <v>202</v>
      </c>
      <c r="B7" s="9">
        <v>1063</v>
      </c>
      <c r="C7" s="9">
        <v>4092</v>
      </c>
      <c r="D7" s="6">
        <v>18</v>
      </c>
      <c r="E7" s="9" t="s">
        <v>69</v>
      </c>
      <c r="G7" s="9">
        <v>50</v>
      </c>
      <c r="H7">
        <v>10</v>
      </c>
    </row>
    <row r="8" spans="1:10" ht="40" customHeight="1" x14ac:dyDescent="0.35">
      <c r="A8" s="17" t="s">
        <v>213</v>
      </c>
      <c r="B8" s="9">
        <v>1943</v>
      </c>
      <c r="C8" s="9">
        <v>10336</v>
      </c>
      <c r="D8" s="9">
        <v>12</v>
      </c>
      <c r="E8" s="9" t="s">
        <v>69</v>
      </c>
      <c r="G8" s="9">
        <v>65</v>
      </c>
      <c r="H8">
        <v>10</v>
      </c>
    </row>
    <row r="9" spans="1:10" ht="40" customHeight="1" x14ac:dyDescent="0.35">
      <c r="A9" s="17" t="s">
        <v>214</v>
      </c>
      <c r="B9" s="9">
        <v>3503</v>
      </c>
      <c r="C9" s="9">
        <v>14014</v>
      </c>
      <c r="D9" s="9">
        <v>10</v>
      </c>
      <c r="E9" s="9" t="s">
        <v>69</v>
      </c>
      <c r="G9" s="9">
        <v>80</v>
      </c>
      <c r="H9">
        <v>10</v>
      </c>
    </row>
    <row r="10" spans="1:10" ht="40" customHeight="1" x14ac:dyDescent="0.35">
      <c r="A10" s="17" t="s">
        <v>44</v>
      </c>
      <c r="B10" s="9">
        <v>130</v>
      </c>
      <c r="C10" s="9">
        <v>276</v>
      </c>
      <c r="D10" s="9">
        <v>22</v>
      </c>
      <c r="E10" s="9" t="s">
        <v>43</v>
      </c>
      <c r="G10" s="9" t="s">
        <v>215</v>
      </c>
      <c r="H10">
        <v>10</v>
      </c>
    </row>
    <row r="11" spans="1:10" ht="40" customHeight="1" x14ac:dyDescent="0.35">
      <c r="A11" s="17" t="s">
        <v>45</v>
      </c>
      <c r="B11" s="9">
        <v>145</v>
      </c>
      <c r="C11" s="9">
        <v>365</v>
      </c>
      <c r="D11" s="9">
        <v>22</v>
      </c>
      <c r="E11" s="9" t="s">
        <v>43</v>
      </c>
      <c r="F11" s="9">
        <v>200</v>
      </c>
      <c r="G11" s="9" t="s">
        <v>215</v>
      </c>
      <c r="H11">
        <v>10</v>
      </c>
    </row>
    <row r="12" spans="1:10" ht="40" customHeight="1" x14ac:dyDescent="0.35">
      <c r="A12" s="17" t="s">
        <v>51</v>
      </c>
      <c r="B12" s="9">
        <v>332</v>
      </c>
      <c r="C12" s="9">
        <v>1444</v>
      </c>
      <c r="D12" s="9">
        <v>22</v>
      </c>
      <c r="E12" s="9" t="s">
        <v>43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52</v>
      </c>
      <c r="B13" s="9">
        <v>542</v>
      </c>
      <c r="C13" s="9">
        <v>1863</v>
      </c>
      <c r="D13" s="9">
        <v>22</v>
      </c>
      <c r="E13" s="9" t="s">
        <v>43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53</v>
      </c>
      <c r="B14" s="9">
        <v>1000</v>
      </c>
      <c r="C14" s="9">
        <v>3560</v>
      </c>
      <c r="D14" s="9">
        <v>12</v>
      </c>
      <c r="E14" s="9" t="s">
        <v>43</v>
      </c>
      <c r="G14" s="9">
        <v>50</v>
      </c>
      <c r="H14">
        <v>10</v>
      </c>
    </row>
    <row r="15" spans="1:10" ht="40" customHeight="1" x14ac:dyDescent="0.35">
      <c r="A15" s="17" t="s">
        <v>46</v>
      </c>
      <c r="B15" s="9">
        <v>1063</v>
      </c>
      <c r="C15" s="9">
        <v>4092</v>
      </c>
      <c r="D15" s="9">
        <v>18</v>
      </c>
      <c r="E15" s="9" t="s">
        <v>43</v>
      </c>
      <c r="H15">
        <v>10</v>
      </c>
    </row>
    <row r="16" spans="1:10" ht="40" customHeight="1" x14ac:dyDescent="0.35">
      <c r="A16" t="s">
        <v>71</v>
      </c>
      <c r="B16" s="9">
        <v>145</v>
      </c>
      <c r="C16" s="9">
        <v>365</v>
      </c>
      <c r="D16" s="6">
        <v>22</v>
      </c>
      <c r="E16" s="9" t="s">
        <v>70</v>
      </c>
      <c r="F16" s="9">
        <v>200</v>
      </c>
      <c r="G16" s="9" t="s">
        <v>215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135</v>
      </c>
      <c r="C1" s="6" t="s">
        <v>138</v>
      </c>
      <c r="D1" s="6" t="s">
        <v>136</v>
      </c>
      <c r="E1" s="6" t="s">
        <v>143</v>
      </c>
      <c r="F1" s="6" t="s">
        <v>223</v>
      </c>
      <c r="G1" s="6" t="s">
        <v>145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140</v>
      </c>
      <c r="B3" s="6">
        <v>300</v>
      </c>
      <c r="C3" s="6">
        <v>500</v>
      </c>
      <c r="D3" s="6" t="s">
        <v>139</v>
      </c>
      <c r="E3" s="6">
        <v>3</v>
      </c>
      <c r="F3" s="6">
        <f>B3-50</f>
        <v>250</v>
      </c>
      <c r="G3" s="6"/>
    </row>
    <row r="4" spans="1:7" x14ac:dyDescent="0.35">
      <c r="A4" s="40" t="s">
        <v>137</v>
      </c>
      <c r="B4" s="6">
        <v>350</v>
      </c>
      <c r="C4" s="6">
        <v>450</v>
      </c>
      <c r="D4" s="6" t="s">
        <v>139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141</v>
      </c>
      <c r="B5" s="6">
        <v>400</v>
      </c>
      <c r="C5" s="6">
        <v>550</v>
      </c>
      <c r="D5" s="6" t="s">
        <v>139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142</v>
      </c>
      <c r="B6" s="6">
        <v>450</v>
      </c>
      <c r="C6" s="6">
        <v>550</v>
      </c>
      <c r="D6" s="6" t="s">
        <v>139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151</v>
      </c>
      <c r="B8" s="6">
        <v>300</v>
      </c>
      <c r="C8" s="6">
        <v>700</v>
      </c>
      <c r="D8" s="6" t="s">
        <v>139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144</v>
      </c>
      <c r="B9" s="6">
        <v>350</v>
      </c>
      <c r="C9" s="6">
        <v>650</v>
      </c>
      <c r="D9" s="6" t="s">
        <v>139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146</v>
      </c>
      <c r="B10" s="6">
        <v>400</v>
      </c>
      <c r="C10" s="6">
        <v>1200</v>
      </c>
      <c r="D10" s="6" t="s">
        <v>139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147</v>
      </c>
      <c r="B11" s="6">
        <v>450</v>
      </c>
      <c r="C11" s="6">
        <v>1100</v>
      </c>
      <c r="D11" s="6" t="s">
        <v>139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148</v>
      </c>
      <c r="B12" s="6">
        <v>500</v>
      </c>
      <c r="C12" s="6">
        <v>2500</v>
      </c>
      <c r="D12" s="6" t="s">
        <v>139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149</v>
      </c>
      <c r="B13" s="6">
        <v>550</v>
      </c>
      <c r="C13" s="6">
        <v>2350</v>
      </c>
      <c r="D13" s="6" t="s">
        <v>139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150</v>
      </c>
      <c r="B14" s="72">
        <v>600</v>
      </c>
      <c r="C14" s="72">
        <v>2200</v>
      </c>
      <c r="D14" s="72" t="s">
        <v>139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275</v>
      </c>
      <c r="B16" s="6">
        <v>135</v>
      </c>
      <c r="C16" s="6">
        <v>50</v>
      </c>
      <c r="D16" s="6" t="s">
        <v>299</v>
      </c>
      <c r="E16" s="6">
        <v>10</v>
      </c>
      <c r="F16" s="6">
        <f t="shared" si="0"/>
        <v>85</v>
      </c>
    </row>
    <row r="17" spans="1:6" x14ac:dyDescent="0.35">
      <c r="A17" s="40" t="s">
        <v>276</v>
      </c>
      <c r="B17" s="6">
        <v>180</v>
      </c>
      <c r="C17" s="6">
        <v>50</v>
      </c>
      <c r="D17" s="6" t="s">
        <v>299</v>
      </c>
      <c r="E17" s="6">
        <v>10</v>
      </c>
      <c r="F17" s="6">
        <f t="shared" si="0"/>
        <v>130</v>
      </c>
    </row>
    <row r="18" spans="1:6" x14ac:dyDescent="0.35">
      <c r="A18" s="40" t="s">
        <v>277</v>
      </c>
      <c r="B18" s="6">
        <v>205</v>
      </c>
      <c r="C18" s="6">
        <v>50</v>
      </c>
      <c r="D18" s="6" t="s">
        <v>299</v>
      </c>
      <c r="E18" s="6">
        <v>10</v>
      </c>
      <c r="F18" s="6">
        <f t="shared" si="0"/>
        <v>155</v>
      </c>
    </row>
    <row r="19" spans="1:6" x14ac:dyDescent="0.35">
      <c r="A19" s="40" t="s">
        <v>278</v>
      </c>
      <c r="B19" s="6">
        <v>250</v>
      </c>
      <c r="C19" s="6">
        <v>50</v>
      </c>
      <c r="D19" s="6" t="s">
        <v>299</v>
      </c>
      <c r="E19" s="6">
        <v>10</v>
      </c>
      <c r="F19" s="6">
        <f t="shared" si="0"/>
        <v>200</v>
      </c>
    </row>
    <row r="20" spans="1:6" x14ac:dyDescent="0.35">
      <c r="A20" s="40" t="s">
        <v>279</v>
      </c>
      <c r="B20" s="6">
        <v>300</v>
      </c>
      <c r="C20" s="6">
        <v>50</v>
      </c>
      <c r="D20" s="6" t="s">
        <v>299</v>
      </c>
      <c r="E20" s="6">
        <v>10</v>
      </c>
      <c r="F20" s="6">
        <f t="shared" si="0"/>
        <v>250</v>
      </c>
    </row>
    <row r="21" spans="1:6" x14ac:dyDescent="0.35">
      <c r="A21" s="40" t="s">
        <v>280</v>
      </c>
      <c r="B21" s="6">
        <v>350</v>
      </c>
      <c r="C21" s="6">
        <v>50</v>
      </c>
      <c r="D21" s="6" t="s">
        <v>299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175</v>
      </c>
      <c r="C1" t="s">
        <v>129</v>
      </c>
    </row>
    <row r="2" spans="1:3" x14ac:dyDescent="0.35">
      <c r="A2" t="s">
        <v>176</v>
      </c>
      <c r="B2">
        <v>1650</v>
      </c>
      <c r="C2">
        <v>550</v>
      </c>
    </row>
    <row r="3" spans="1:3" x14ac:dyDescent="0.35">
      <c r="A3" t="s">
        <v>177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5</v>
      </c>
      <c r="C1" s="46" t="s">
        <v>34</v>
      </c>
      <c r="D1" s="47" t="s">
        <v>158</v>
      </c>
      <c r="E1" s="47" t="s">
        <v>159</v>
      </c>
      <c r="F1" s="47" t="s">
        <v>6</v>
      </c>
      <c r="G1" s="48" t="s">
        <v>7</v>
      </c>
      <c r="H1" s="52" t="s">
        <v>169</v>
      </c>
      <c r="I1" s="61" t="s">
        <v>284</v>
      </c>
      <c r="J1" s="61" t="s">
        <v>225</v>
      </c>
      <c r="K1" s="62" t="s">
        <v>224</v>
      </c>
      <c r="L1" s="61" t="s">
        <v>216</v>
      </c>
      <c r="M1" s="6" t="s">
        <v>302</v>
      </c>
      <c r="N1" s="6" t="s">
        <v>136</v>
      </c>
      <c r="O1" s="73" t="s">
        <v>321</v>
      </c>
      <c r="P1" s="74" t="s">
        <v>324</v>
      </c>
    </row>
    <row r="2" spans="1:16" ht="40" customHeight="1" x14ac:dyDescent="0.35">
      <c r="A2" s="43" t="s">
        <v>336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111</v>
      </c>
      <c r="N2" s="6" t="s">
        <v>139</v>
      </c>
      <c r="O2" s="6" t="s">
        <v>322</v>
      </c>
      <c r="P2" s="75" t="s">
        <v>325</v>
      </c>
    </row>
    <row r="3" spans="1:16" ht="40" customHeight="1" x14ac:dyDescent="0.35">
      <c r="A3" s="49" t="s">
        <v>337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55</v>
      </c>
      <c r="N3" s="6" t="s">
        <v>139</v>
      </c>
      <c r="O3" s="6" t="s">
        <v>322</v>
      </c>
      <c r="P3" s="75" t="s">
        <v>325</v>
      </c>
    </row>
    <row r="4" spans="1:16" ht="40" customHeight="1" x14ac:dyDescent="0.35">
      <c r="A4" s="43" t="s">
        <v>338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111</v>
      </c>
      <c r="N4" s="6" t="s">
        <v>139</v>
      </c>
      <c r="O4" s="6" t="s">
        <v>322</v>
      </c>
      <c r="P4" s="75" t="s">
        <v>325</v>
      </c>
    </row>
    <row r="5" spans="1:16" ht="40" customHeight="1" x14ac:dyDescent="0.35">
      <c r="A5" s="49" t="s">
        <v>339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55</v>
      </c>
      <c r="N5" s="6" t="s">
        <v>139</v>
      </c>
      <c r="O5" s="6" t="s">
        <v>322</v>
      </c>
      <c r="P5" s="75" t="s">
        <v>325</v>
      </c>
    </row>
    <row r="6" spans="1:16" ht="40" customHeight="1" x14ac:dyDescent="0.35">
      <c r="A6" s="43" t="s">
        <v>340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111</v>
      </c>
      <c r="N6" s="6" t="s">
        <v>139</v>
      </c>
      <c r="O6" s="6" t="s">
        <v>322</v>
      </c>
      <c r="P6" s="75" t="s">
        <v>325</v>
      </c>
    </row>
    <row r="7" spans="1:16" ht="40" customHeight="1" x14ac:dyDescent="0.35">
      <c r="A7" s="49" t="s">
        <v>341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55</v>
      </c>
      <c r="N7" s="6" t="s">
        <v>139</v>
      </c>
      <c r="O7" s="6" t="s">
        <v>322</v>
      </c>
      <c r="P7" s="75" t="s">
        <v>325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204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111</v>
      </c>
      <c r="N9" s="6" t="s">
        <v>139</v>
      </c>
      <c r="O9" s="6" t="s">
        <v>322</v>
      </c>
      <c r="P9" s="75" t="s">
        <v>325</v>
      </c>
    </row>
    <row r="10" spans="1:16" ht="40" customHeight="1" x14ac:dyDescent="0.35">
      <c r="A10" s="49" t="s">
        <v>205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55</v>
      </c>
      <c r="N10" s="6" t="s">
        <v>139</v>
      </c>
      <c r="O10" s="6" t="s">
        <v>322</v>
      </c>
      <c r="P10" s="75" t="s">
        <v>325</v>
      </c>
    </row>
    <row r="11" spans="1:16" ht="40" customHeight="1" x14ac:dyDescent="0.35">
      <c r="A11" s="43" t="s">
        <v>206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111</v>
      </c>
      <c r="N11" s="6" t="s">
        <v>139</v>
      </c>
      <c r="O11" s="6" t="s">
        <v>322</v>
      </c>
      <c r="P11" s="75" t="s">
        <v>325</v>
      </c>
    </row>
    <row r="12" spans="1:16" ht="40" customHeight="1" x14ac:dyDescent="0.35">
      <c r="A12" s="49" t="s">
        <v>207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55</v>
      </c>
      <c r="N12" s="6" t="s">
        <v>139</v>
      </c>
      <c r="O12" s="6" t="s">
        <v>322</v>
      </c>
      <c r="P12" s="75" t="s">
        <v>325</v>
      </c>
    </row>
    <row r="13" spans="1:16" ht="40" customHeight="1" x14ac:dyDescent="0.35">
      <c r="A13" s="43" t="s">
        <v>208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111</v>
      </c>
      <c r="N13" s="6" t="s">
        <v>139</v>
      </c>
      <c r="O13" s="6" t="s">
        <v>322</v>
      </c>
      <c r="P13" s="75" t="s">
        <v>325</v>
      </c>
    </row>
    <row r="14" spans="1:16" ht="40" customHeight="1" x14ac:dyDescent="0.35">
      <c r="A14" s="49" t="s">
        <v>209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55</v>
      </c>
      <c r="N14" s="6" t="s">
        <v>139</v>
      </c>
      <c r="O14" s="6" t="s">
        <v>322</v>
      </c>
      <c r="P14" s="75" t="s">
        <v>325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309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111</v>
      </c>
      <c r="N16" s="6" t="s">
        <v>139</v>
      </c>
      <c r="O16" s="6" t="s">
        <v>322</v>
      </c>
      <c r="P16" s="75" t="s">
        <v>325</v>
      </c>
    </row>
    <row r="17" spans="1:16" ht="40" customHeight="1" x14ac:dyDescent="0.35">
      <c r="A17" s="49" t="s">
        <v>310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55</v>
      </c>
      <c r="N17" s="6" t="s">
        <v>139</v>
      </c>
      <c r="O17" s="6" t="s">
        <v>322</v>
      </c>
      <c r="P17" s="75" t="s">
        <v>325</v>
      </c>
    </row>
    <row r="18" spans="1:16" ht="40" customHeight="1" x14ac:dyDescent="0.35">
      <c r="A18" s="43" t="s">
        <v>311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111</v>
      </c>
      <c r="N18" s="6" t="s">
        <v>139</v>
      </c>
      <c r="O18" s="6" t="s">
        <v>322</v>
      </c>
      <c r="P18" s="75" t="s">
        <v>325</v>
      </c>
    </row>
    <row r="19" spans="1:16" ht="40" customHeight="1" x14ac:dyDescent="0.35">
      <c r="A19" s="49" t="s">
        <v>312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55</v>
      </c>
      <c r="N19" s="6" t="s">
        <v>139</v>
      </c>
      <c r="O19" s="6" t="s">
        <v>322</v>
      </c>
      <c r="P19" s="75" t="s">
        <v>325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210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111</v>
      </c>
      <c r="N21" s="6" t="s">
        <v>139</v>
      </c>
      <c r="O21" s="6" t="s">
        <v>323</v>
      </c>
      <c r="P21" s="75" t="s">
        <v>325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111</v>
      </c>
      <c r="N23" s="6" t="s">
        <v>139</v>
      </c>
      <c r="O23" s="6">
        <v>3.2</v>
      </c>
      <c r="P23" s="75" t="s">
        <v>325</v>
      </c>
    </row>
    <row r="24" spans="1:16" ht="40" customHeight="1" x14ac:dyDescent="0.35">
      <c r="A24" s="43" t="s">
        <v>212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111</v>
      </c>
      <c r="N24" s="6" t="s">
        <v>139</v>
      </c>
      <c r="O24" s="6">
        <v>3.2</v>
      </c>
      <c r="P24" s="75" t="s">
        <v>325</v>
      </c>
    </row>
    <row r="25" spans="1:16" ht="40" customHeight="1" x14ac:dyDescent="0.35">
      <c r="A25" s="43" t="s">
        <v>217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111</v>
      </c>
      <c r="N25" s="6" t="s">
        <v>139</v>
      </c>
      <c r="O25" s="6" t="s">
        <v>323</v>
      </c>
      <c r="P25" s="75" t="s">
        <v>325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313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111</v>
      </c>
      <c r="N27" s="6" t="s">
        <v>139</v>
      </c>
      <c r="O27" s="6">
        <v>4.3</v>
      </c>
      <c r="P27" s="75" t="s">
        <v>325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305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111</v>
      </c>
      <c r="N29" s="6" t="s">
        <v>299</v>
      </c>
      <c r="O29" s="6" t="s">
        <v>323</v>
      </c>
      <c r="P29" s="75" t="s">
        <v>326</v>
      </c>
    </row>
    <row r="30" spans="1:16" ht="40" customHeight="1" x14ac:dyDescent="0.35">
      <c r="A30" s="43" t="s">
        <v>306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111</v>
      </c>
      <c r="N30" s="6" t="s">
        <v>299</v>
      </c>
      <c r="O30" s="6" t="s">
        <v>323</v>
      </c>
      <c r="P30" s="75" t="s">
        <v>326</v>
      </c>
    </row>
    <row r="31" spans="1:16" ht="40" customHeight="1" x14ac:dyDescent="0.35">
      <c r="A31" s="43" t="s">
        <v>307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111</v>
      </c>
      <c r="N31" s="6" t="s">
        <v>299</v>
      </c>
      <c r="O31" s="6" t="s">
        <v>323</v>
      </c>
      <c r="P31" s="75" t="s">
        <v>326</v>
      </c>
    </row>
    <row r="32" spans="1:16" ht="40" customHeight="1" x14ac:dyDescent="0.35">
      <c r="A32" s="43" t="s">
        <v>308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111</v>
      </c>
      <c r="N32" s="6" t="s">
        <v>299</v>
      </c>
      <c r="O32" s="6" t="s">
        <v>323</v>
      </c>
      <c r="P32" s="75" t="s">
        <v>326</v>
      </c>
    </row>
    <row r="33" spans="1:16" ht="40" customHeight="1" x14ac:dyDescent="0.35">
      <c r="A33" s="43" t="s">
        <v>314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111</v>
      </c>
      <c r="N33" s="6" t="s">
        <v>299</v>
      </c>
      <c r="O33" s="6" t="s">
        <v>323</v>
      </c>
      <c r="P33" s="75" t="s">
        <v>326</v>
      </c>
    </row>
    <row r="34" spans="1:16" ht="40" customHeight="1" x14ac:dyDescent="0.35">
      <c r="A34" s="43" t="s">
        <v>315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111</v>
      </c>
      <c r="N34" s="6" t="s">
        <v>299</v>
      </c>
      <c r="O34" s="6" t="s">
        <v>323</v>
      </c>
      <c r="P34" s="75" t="s">
        <v>326</v>
      </c>
    </row>
    <row r="35" spans="1:16" ht="40" customHeight="1" x14ac:dyDescent="0.35">
      <c r="A35" s="43" t="s">
        <v>316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111</v>
      </c>
      <c r="N35" s="6" t="s">
        <v>299</v>
      </c>
      <c r="O35" s="6" t="s">
        <v>323</v>
      </c>
      <c r="P35" s="75" t="s">
        <v>326</v>
      </c>
    </row>
    <row r="36" spans="1:16" ht="40" customHeight="1" x14ac:dyDescent="0.35">
      <c r="A36" s="43" t="s">
        <v>317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111</v>
      </c>
      <c r="N36" s="6" t="s">
        <v>299</v>
      </c>
      <c r="O36" s="6" t="s">
        <v>323</v>
      </c>
      <c r="P36" s="75" t="s">
        <v>326</v>
      </c>
    </row>
    <row r="37" spans="1:16" ht="40" customHeight="1" x14ac:dyDescent="0.35">
      <c r="A37" s="43" t="s">
        <v>318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111</v>
      </c>
      <c r="N37" s="6" t="s">
        <v>299</v>
      </c>
      <c r="O37" s="6" t="s">
        <v>323</v>
      </c>
      <c r="P37" s="75" t="s">
        <v>326</v>
      </c>
    </row>
    <row r="38" spans="1:16" ht="40" customHeight="1" x14ac:dyDescent="0.35">
      <c r="A38" s="43" t="s">
        <v>319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111</v>
      </c>
      <c r="N38" s="6" t="s">
        <v>299</v>
      </c>
      <c r="O38" s="6" t="s">
        <v>56</v>
      </c>
      <c r="P38" s="75" t="s">
        <v>326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320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111</v>
      </c>
      <c r="N40" s="6" t="s">
        <v>299</v>
      </c>
      <c r="O40" s="6" t="s">
        <v>323</v>
      </c>
      <c r="P40" s="75" t="s">
        <v>327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286</v>
      </c>
      <c r="C1" t="s">
        <v>287</v>
      </c>
      <c r="D1" t="s">
        <v>288</v>
      </c>
      <c r="E1" s="6" t="s">
        <v>294</v>
      </c>
      <c r="F1" s="6" t="s">
        <v>335</v>
      </c>
      <c r="G1" t="s">
        <v>303</v>
      </c>
    </row>
    <row r="2" spans="2:7" x14ac:dyDescent="0.35">
      <c r="B2" t="s">
        <v>289</v>
      </c>
      <c r="C2" t="s">
        <v>290</v>
      </c>
      <c r="D2" t="s">
        <v>292</v>
      </c>
      <c r="E2" s="6">
        <v>20</v>
      </c>
      <c r="F2" s="6">
        <v>10</v>
      </c>
      <c r="G2" t="s">
        <v>304</v>
      </c>
    </row>
    <row r="3" spans="2:7" x14ac:dyDescent="0.35">
      <c r="B3" t="s">
        <v>291</v>
      </c>
      <c r="C3" t="s">
        <v>290</v>
      </c>
      <c r="D3" t="s">
        <v>293</v>
      </c>
      <c r="E3" s="6">
        <v>60</v>
      </c>
      <c r="F3" s="6">
        <v>7.5</v>
      </c>
      <c r="G3" t="s">
        <v>304</v>
      </c>
    </row>
    <row r="4" spans="2:7" x14ac:dyDescent="0.35">
      <c r="B4" t="s">
        <v>295</v>
      </c>
      <c r="C4" t="s">
        <v>290</v>
      </c>
      <c r="D4" t="s">
        <v>293</v>
      </c>
      <c r="E4" s="6">
        <v>235</v>
      </c>
      <c r="F4" s="6">
        <v>19</v>
      </c>
      <c r="G4" t="s">
        <v>302</v>
      </c>
    </row>
    <row r="5" spans="2:7" x14ac:dyDescent="0.35">
      <c r="B5" t="s">
        <v>297</v>
      </c>
      <c r="C5" t="s">
        <v>296</v>
      </c>
      <c r="D5" t="s">
        <v>292</v>
      </c>
      <c r="E5" s="6">
        <v>10</v>
      </c>
      <c r="F5" s="6">
        <v>5</v>
      </c>
      <c r="G5" t="s">
        <v>304</v>
      </c>
    </row>
    <row r="6" spans="2:7" x14ac:dyDescent="0.35">
      <c r="B6" t="s">
        <v>298</v>
      </c>
      <c r="C6" t="s">
        <v>298</v>
      </c>
      <c r="D6" t="s">
        <v>292</v>
      </c>
      <c r="E6" s="72">
        <v>20</v>
      </c>
      <c r="F6" s="72">
        <v>10</v>
      </c>
      <c r="G6" t="s">
        <v>304</v>
      </c>
    </row>
    <row r="7" spans="2:7" x14ac:dyDescent="0.35">
      <c r="B7" t="s">
        <v>300</v>
      </c>
      <c r="C7" t="s">
        <v>300</v>
      </c>
      <c r="D7" t="s">
        <v>292</v>
      </c>
      <c r="E7" s="72">
        <v>30</v>
      </c>
      <c r="F7" s="72">
        <v>10</v>
      </c>
      <c r="G7" t="s">
        <v>304</v>
      </c>
    </row>
    <row r="11" spans="2:7" x14ac:dyDescent="0.35">
      <c r="E11" s="72"/>
      <c r="F11" s="6" t="s">
        <v>301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63</v>
      </c>
      <c r="B1" s="31" t="s">
        <v>64</v>
      </c>
      <c r="C1" s="32" t="s">
        <v>93</v>
      </c>
      <c r="D1" s="31" t="s">
        <v>94</v>
      </c>
    </row>
    <row r="3" spans="1:4" x14ac:dyDescent="0.35">
      <c r="A3" s="26" t="s">
        <v>65</v>
      </c>
      <c r="B3" s="27">
        <v>3.2</v>
      </c>
      <c r="C3">
        <v>65</v>
      </c>
      <c r="D3">
        <v>50</v>
      </c>
    </row>
    <row r="4" spans="1:4" x14ac:dyDescent="0.35">
      <c r="A4" s="26" t="s">
        <v>81</v>
      </c>
      <c r="B4" s="27">
        <v>4</v>
      </c>
      <c r="C4">
        <v>90</v>
      </c>
      <c r="D4">
        <v>70</v>
      </c>
    </row>
    <row r="5" spans="1:4" x14ac:dyDescent="0.35">
      <c r="A5" s="26" t="s">
        <v>80</v>
      </c>
      <c r="B5" s="27">
        <v>4.2</v>
      </c>
      <c r="C5">
        <v>110</v>
      </c>
      <c r="D5">
        <v>85</v>
      </c>
    </row>
    <row r="6" spans="1:4" x14ac:dyDescent="0.35">
      <c r="A6" s="26" t="s">
        <v>66</v>
      </c>
      <c r="B6" s="27">
        <v>2.1</v>
      </c>
      <c r="C6">
        <v>65</v>
      </c>
      <c r="D6">
        <v>50</v>
      </c>
    </row>
    <row r="7" spans="1:4" x14ac:dyDescent="0.35">
      <c r="A7" s="26" t="s">
        <v>82</v>
      </c>
      <c r="B7" s="27">
        <v>2.9</v>
      </c>
      <c r="C7">
        <v>110</v>
      </c>
      <c r="D7">
        <v>85</v>
      </c>
    </row>
    <row r="8" spans="1:4" x14ac:dyDescent="0.35">
      <c r="A8" s="26" t="s">
        <v>203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62</v>
      </c>
      <c r="B9" s="29">
        <v>1.2</v>
      </c>
      <c r="C9">
        <v>80</v>
      </c>
      <c r="D9">
        <v>50</v>
      </c>
    </row>
    <row r="10" spans="1:4" x14ac:dyDescent="0.35">
      <c r="A10" s="28" t="s">
        <v>83</v>
      </c>
      <c r="B10" s="30">
        <v>1.5</v>
      </c>
      <c r="C10">
        <v>120</v>
      </c>
      <c r="D10">
        <v>50</v>
      </c>
    </row>
    <row r="12" spans="1:4" x14ac:dyDescent="0.35">
      <c r="A12" s="76" t="s">
        <v>330</v>
      </c>
      <c r="C12">
        <v>58</v>
      </c>
      <c r="D12">
        <v>50</v>
      </c>
    </row>
    <row r="13" spans="1:4" x14ac:dyDescent="0.35">
      <c r="A13" t="s">
        <v>329</v>
      </c>
      <c r="C13">
        <v>65</v>
      </c>
      <c r="D13">
        <v>50</v>
      </c>
    </row>
    <row r="14" spans="1:4" x14ac:dyDescent="0.35">
      <c r="A14" t="s">
        <v>328</v>
      </c>
      <c r="C14">
        <v>96</v>
      </c>
      <c r="D14">
        <v>50</v>
      </c>
    </row>
    <row r="15" spans="1:4" x14ac:dyDescent="0.35">
      <c r="A15" t="s">
        <v>331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129</v>
      </c>
      <c r="C1" s="6" t="s">
        <v>285</v>
      </c>
      <c r="D1" s="6" t="s">
        <v>226</v>
      </c>
      <c r="E1" s="6" t="s">
        <v>136</v>
      </c>
      <c r="F1" t="s">
        <v>130</v>
      </c>
      <c r="G1" t="s">
        <v>131</v>
      </c>
    </row>
    <row r="3" spans="1:7" x14ac:dyDescent="0.35">
      <c r="A3" t="s">
        <v>160</v>
      </c>
      <c r="B3" s="6">
        <v>65</v>
      </c>
      <c r="C3" s="6">
        <f>B3-9</f>
        <v>56</v>
      </c>
      <c r="D3" s="6">
        <f>C3-10</f>
        <v>46</v>
      </c>
      <c r="E3" s="6" t="s">
        <v>139</v>
      </c>
    </row>
    <row r="4" spans="1:7" x14ac:dyDescent="0.35">
      <c r="A4" t="s">
        <v>161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139</v>
      </c>
    </row>
    <row r="5" spans="1:7" x14ac:dyDescent="0.35">
      <c r="A5" t="s">
        <v>162</v>
      </c>
      <c r="B5" s="6">
        <v>65</v>
      </c>
      <c r="C5" s="6">
        <f t="shared" si="0"/>
        <v>56</v>
      </c>
      <c r="D5" s="6">
        <f t="shared" si="1"/>
        <v>46</v>
      </c>
      <c r="E5" s="6" t="s">
        <v>139</v>
      </c>
    </row>
    <row r="6" spans="1:7" x14ac:dyDescent="0.35">
      <c r="A6" t="s">
        <v>163</v>
      </c>
      <c r="B6" s="6">
        <v>100</v>
      </c>
      <c r="C6" s="6">
        <f t="shared" si="0"/>
        <v>91</v>
      </c>
      <c r="D6" s="6">
        <f t="shared" si="1"/>
        <v>81</v>
      </c>
      <c r="E6" s="6" t="s">
        <v>139</v>
      </c>
    </row>
    <row r="8" spans="1:7" x14ac:dyDescent="0.35">
      <c r="A8" t="s">
        <v>164</v>
      </c>
      <c r="C8" s="6">
        <f>17-5</f>
        <v>12</v>
      </c>
      <c r="E8" s="6" t="s">
        <v>299</v>
      </c>
    </row>
    <row r="9" spans="1:7" x14ac:dyDescent="0.35">
      <c r="A9" t="s">
        <v>165</v>
      </c>
      <c r="C9" s="6">
        <f>25-5</f>
        <v>20</v>
      </c>
      <c r="E9" s="6" t="s">
        <v>299</v>
      </c>
    </row>
    <row r="10" spans="1:7" x14ac:dyDescent="0.35">
      <c r="A10" t="s">
        <v>166</v>
      </c>
      <c r="B10" s="6">
        <v>60</v>
      </c>
      <c r="C10" s="6">
        <f>31-7</f>
        <v>24</v>
      </c>
      <c r="E10" s="6" t="s">
        <v>299</v>
      </c>
    </row>
    <row r="11" spans="1:7" x14ac:dyDescent="0.35">
      <c r="A11" t="s">
        <v>167</v>
      </c>
      <c r="B11" s="6">
        <v>70</v>
      </c>
      <c r="C11" s="6">
        <f>42-5</f>
        <v>37</v>
      </c>
      <c r="E11" s="6" t="s">
        <v>299</v>
      </c>
    </row>
    <row r="12" spans="1:7" x14ac:dyDescent="0.35">
      <c r="A12" t="s">
        <v>332</v>
      </c>
      <c r="B12" s="6">
        <v>60</v>
      </c>
      <c r="C12" s="6">
        <v>27</v>
      </c>
      <c r="E12" s="6" t="s">
        <v>299</v>
      </c>
    </row>
    <row r="13" spans="1:7" x14ac:dyDescent="0.35">
      <c r="A13" t="s">
        <v>333</v>
      </c>
      <c r="B13" s="6">
        <v>75</v>
      </c>
      <c r="C13" s="6">
        <v>32</v>
      </c>
      <c r="E13" s="6" t="s">
        <v>299</v>
      </c>
    </row>
    <row r="14" spans="1:7" x14ac:dyDescent="0.35">
      <c r="A14" t="s">
        <v>334</v>
      </c>
      <c r="B14" s="6">
        <v>90</v>
      </c>
      <c r="C14" s="6">
        <v>57</v>
      </c>
      <c r="E14" s="6" t="s">
        <v>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265</v>
      </c>
      <c r="C1" s="13" t="s">
        <v>57</v>
      </c>
      <c r="D1" s="14" t="s">
        <v>12</v>
      </c>
      <c r="E1" s="14" t="s">
        <v>13</v>
      </c>
      <c r="F1" s="15" t="s">
        <v>4</v>
      </c>
      <c r="G1" s="15" t="s">
        <v>35</v>
      </c>
      <c r="H1" s="15" t="s">
        <v>36</v>
      </c>
      <c r="I1" s="15" t="s">
        <v>268</v>
      </c>
      <c r="J1" s="15" t="s">
        <v>110</v>
      </c>
      <c r="K1" s="13" t="s">
        <v>269</v>
      </c>
      <c r="L1" s="63" t="s">
        <v>229</v>
      </c>
    </row>
    <row r="2" spans="1:12" x14ac:dyDescent="0.35">
      <c r="A2" s="15" t="s">
        <v>273</v>
      </c>
      <c r="B2" s="15" t="s">
        <v>267</v>
      </c>
      <c r="C2" s="15" t="s">
        <v>272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55</v>
      </c>
      <c r="K2" s="15"/>
    </row>
    <row r="3" spans="1:12" x14ac:dyDescent="0.35">
      <c r="A3" s="15" t="s">
        <v>270</v>
      </c>
      <c r="B3" s="15" t="s">
        <v>267</v>
      </c>
      <c r="C3" s="15" t="s">
        <v>271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55</v>
      </c>
      <c r="K3" s="15"/>
    </row>
    <row r="4" spans="1:12" x14ac:dyDescent="0.35">
      <c r="A4" s="15" t="s">
        <v>274</v>
      </c>
      <c r="B4" s="15" t="s">
        <v>267</v>
      </c>
      <c r="C4" s="15" t="s">
        <v>271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55</v>
      </c>
      <c r="K4" s="15"/>
    </row>
    <row r="5" spans="1:12" x14ac:dyDescent="0.35">
      <c r="A5" s="16" t="s">
        <v>8</v>
      </c>
      <c r="B5" s="16" t="s">
        <v>266</v>
      </c>
      <c r="C5" s="16" t="s">
        <v>60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55</v>
      </c>
      <c r="K5" s="15"/>
      <c r="L5">
        <f>D5/25.4</f>
        <v>4.015748031496063</v>
      </c>
    </row>
    <row r="6" spans="1:12" x14ac:dyDescent="0.35">
      <c r="A6" s="16" t="s">
        <v>9</v>
      </c>
      <c r="B6" s="16" t="s">
        <v>266</v>
      </c>
      <c r="C6" s="16" t="s">
        <v>59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55</v>
      </c>
      <c r="K6" s="15"/>
      <c r="L6">
        <f t="shared" ref="L6:L17" si="4">D6/25.4</f>
        <v>4.015748031496063</v>
      </c>
    </row>
    <row r="7" spans="1:12" x14ac:dyDescent="0.35">
      <c r="A7" s="15" t="s">
        <v>230</v>
      </c>
      <c r="B7" s="15" t="s">
        <v>266</v>
      </c>
      <c r="C7" s="15" t="s">
        <v>282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55</v>
      </c>
      <c r="K7" s="15"/>
      <c r="L7">
        <f t="shared" ref="L7" si="5">D7/25.4</f>
        <v>5</v>
      </c>
    </row>
    <row r="8" spans="1:12" x14ac:dyDescent="0.35">
      <c r="A8" s="34" t="s">
        <v>157</v>
      </c>
      <c r="B8" s="34" t="s">
        <v>266</v>
      </c>
      <c r="C8" s="34" t="s">
        <v>283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111</v>
      </c>
      <c r="K8" s="34"/>
      <c r="L8">
        <f t="shared" si="4"/>
        <v>5</v>
      </c>
    </row>
    <row r="9" spans="1:12" x14ac:dyDescent="0.35">
      <c r="A9" s="16" t="s">
        <v>10</v>
      </c>
      <c r="B9" s="16" t="s">
        <v>266</v>
      </c>
      <c r="C9" s="16" t="s">
        <v>228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55</v>
      </c>
      <c r="K9" s="15"/>
      <c r="L9">
        <f t="shared" si="4"/>
        <v>5.4724409448818898</v>
      </c>
    </row>
    <row r="10" spans="1:12" x14ac:dyDescent="0.35">
      <c r="A10" s="16" t="s">
        <v>156</v>
      </c>
      <c r="B10" s="16" t="s">
        <v>266</v>
      </c>
      <c r="C10" s="16" t="s">
        <v>58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55</v>
      </c>
      <c r="K10" s="15"/>
      <c r="L10">
        <f t="shared" si="4"/>
        <v>5.4724409448818898</v>
      </c>
    </row>
    <row r="11" spans="1:12" x14ac:dyDescent="0.35">
      <c r="A11" s="16" t="s">
        <v>155</v>
      </c>
      <c r="B11" s="16" t="s">
        <v>266</v>
      </c>
      <c r="C11" s="16" t="s">
        <v>227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55</v>
      </c>
      <c r="K11" s="15"/>
      <c r="L11">
        <f t="shared" si="4"/>
        <v>6.6141732283464574</v>
      </c>
    </row>
    <row r="12" spans="1:12" x14ac:dyDescent="0.35">
      <c r="A12" s="41" t="s">
        <v>154</v>
      </c>
      <c r="B12" s="41" t="s">
        <v>266</v>
      </c>
      <c r="C12" s="41" t="s">
        <v>61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56</v>
      </c>
      <c r="K12" s="42"/>
      <c r="L12">
        <f t="shared" si="4"/>
        <v>7.5984251968503944</v>
      </c>
    </row>
    <row r="13" spans="1:12" x14ac:dyDescent="0.35">
      <c r="A13" s="16" t="s">
        <v>152</v>
      </c>
      <c r="B13" s="16" t="s">
        <v>266</v>
      </c>
      <c r="C13" s="16" t="s">
        <v>153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55</v>
      </c>
      <c r="K13" s="15"/>
      <c r="L13">
        <f t="shared" si="4"/>
        <v>7.5984251968503944</v>
      </c>
    </row>
    <row r="14" spans="1:12" x14ac:dyDescent="0.35">
      <c r="A14" s="15" t="s">
        <v>86</v>
      </c>
      <c r="B14" s="15" t="s">
        <v>266</v>
      </c>
      <c r="C14" s="16" t="s">
        <v>84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55</v>
      </c>
      <c r="K14" s="15"/>
      <c r="L14">
        <f t="shared" si="4"/>
        <v>8.6220472440944889</v>
      </c>
    </row>
    <row r="15" spans="1:12" x14ac:dyDescent="0.35">
      <c r="A15" s="34" t="s">
        <v>85</v>
      </c>
      <c r="B15" s="34" t="s">
        <v>266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111</v>
      </c>
      <c r="K15" s="34"/>
      <c r="L15">
        <f t="shared" si="4"/>
        <v>9.015748031496063</v>
      </c>
    </row>
    <row r="16" spans="1:12" x14ac:dyDescent="0.35">
      <c r="A16" s="34" t="s">
        <v>107</v>
      </c>
      <c r="B16" s="34" t="s">
        <v>266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111</v>
      </c>
      <c r="K16" s="34"/>
      <c r="L16">
        <f t="shared" si="4"/>
        <v>9.6259842519685037</v>
      </c>
    </row>
    <row r="17" spans="1:12" x14ac:dyDescent="0.35">
      <c r="A17" s="34" t="s">
        <v>108</v>
      </c>
      <c r="B17" s="34" t="s">
        <v>266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111</v>
      </c>
      <c r="K17" s="34"/>
      <c r="L17">
        <f t="shared" si="4"/>
        <v>10.748031496062993</v>
      </c>
    </row>
    <row r="24" spans="1:12" x14ac:dyDescent="0.35">
      <c r="C24" s="39"/>
      <c r="D24" t="s">
        <v>132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8"/>
  <sheetViews>
    <sheetView tabSelected="1" zoomScale="80" zoomScaleNormal="80" workbookViewId="0">
      <pane ySplit="1" topLeftCell="A20" activePane="bottomLeft" state="frozen"/>
      <selection pane="bottomLeft" activeCell="F1" sqref="F1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50</v>
      </c>
      <c r="C1" s="11" t="s">
        <v>30</v>
      </c>
      <c r="D1" s="11" t="s">
        <v>31</v>
      </c>
      <c r="E1" s="11" t="s">
        <v>14</v>
      </c>
      <c r="F1" s="11" t="s">
        <v>116</v>
      </c>
      <c r="G1" s="11" t="s">
        <v>20</v>
      </c>
      <c r="H1" s="11" t="s">
        <v>32</v>
      </c>
      <c r="I1" s="11" t="s">
        <v>33</v>
      </c>
      <c r="J1" s="11" t="s">
        <v>96</v>
      </c>
      <c r="K1" s="11" t="s">
        <v>54</v>
      </c>
      <c r="L1" s="11" t="s">
        <v>261</v>
      </c>
      <c r="M1" s="11" t="s">
        <v>109</v>
      </c>
      <c r="N1" s="53" t="s">
        <v>197</v>
      </c>
      <c r="O1" s="11" t="s">
        <v>11</v>
      </c>
      <c r="P1" s="12" t="s">
        <v>244</v>
      </c>
    </row>
    <row r="3" spans="1:16" x14ac:dyDescent="0.35">
      <c r="A3" s="3" t="s">
        <v>1</v>
      </c>
      <c r="B3" s="3" t="s">
        <v>43</v>
      </c>
      <c r="C3" s="1">
        <v>0</v>
      </c>
      <c r="D3" s="1">
        <v>50</v>
      </c>
      <c r="E3" s="1">
        <v>12</v>
      </c>
      <c r="F3" s="1">
        <v>230</v>
      </c>
      <c r="G3" s="1" t="s">
        <v>21</v>
      </c>
      <c r="I3" s="1">
        <v>45</v>
      </c>
      <c r="J3" s="1" t="s">
        <v>95</v>
      </c>
      <c r="K3" s="1" t="s">
        <v>55</v>
      </c>
      <c r="N3">
        <v>310</v>
      </c>
    </row>
    <row r="4" spans="1:16" x14ac:dyDescent="0.35">
      <c r="A4" s="3" t="s">
        <v>15</v>
      </c>
      <c r="B4" s="3" t="s">
        <v>43</v>
      </c>
      <c r="C4" s="1">
        <v>0</v>
      </c>
      <c r="D4" s="1">
        <v>50</v>
      </c>
      <c r="E4" s="1">
        <v>12</v>
      </c>
      <c r="F4" s="1">
        <v>230</v>
      </c>
      <c r="G4" s="1" t="s">
        <v>21</v>
      </c>
      <c r="I4" s="1">
        <v>45</v>
      </c>
      <c r="J4" s="1" t="s">
        <v>95</v>
      </c>
      <c r="K4" s="1" t="s">
        <v>55</v>
      </c>
      <c r="N4">
        <v>310</v>
      </c>
    </row>
    <row r="5" spans="1:16" x14ac:dyDescent="0.35">
      <c r="A5" s="3" t="s">
        <v>2</v>
      </c>
      <c r="B5" s="3" t="s">
        <v>43</v>
      </c>
      <c r="C5" s="1">
        <v>50.01</v>
      </c>
      <c r="D5" s="1">
        <v>100</v>
      </c>
      <c r="E5" s="1">
        <v>12</v>
      </c>
      <c r="F5" s="1">
        <v>230</v>
      </c>
      <c r="G5" s="1" t="s">
        <v>21</v>
      </c>
      <c r="I5" s="1">
        <v>59</v>
      </c>
      <c r="J5" s="1" t="s">
        <v>95</v>
      </c>
      <c r="K5" s="1" t="s">
        <v>55</v>
      </c>
      <c r="N5">
        <v>345</v>
      </c>
    </row>
    <row r="6" spans="1:16" x14ac:dyDescent="0.35">
      <c r="A6" s="3" t="s">
        <v>18</v>
      </c>
      <c r="B6" s="3" t="s">
        <v>43</v>
      </c>
      <c r="C6" s="1">
        <v>50.01</v>
      </c>
      <c r="D6" s="1">
        <v>100</v>
      </c>
      <c r="E6" s="1">
        <v>12</v>
      </c>
      <c r="F6" s="1">
        <v>230</v>
      </c>
      <c r="G6" s="1" t="s">
        <v>21</v>
      </c>
      <c r="I6" s="1">
        <v>59</v>
      </c>
      <c r="J6" s="1" t="s">
        <v>95</v>
      </c>
      <c r="K6" s="1" t="s">
        <v>55</v>
      </c>
      <c r="N6">
        <v>345</v>
      </c>
    </row>
    <row r="7" spans="1:16" x14ac:dyDescent="0.35">
      <c r="A7" s="3" t="s">
        <v>3</v>
      </c>
      <c r="B7" s="3" t="s">
        <v>43</v>
      </c>
      <c r="C7" s="1">
        <v>100.01</v>
      </c>
      <c r="D7" s="1">
        <v>150</v>
      </c>
      <c r="E7" s="1">
        <v>10</v>
      </c>
      <c r="F7" s="1">
        <v>230</v>
      </c>
      <c r="G7" s="1" t="s">
        <v>21</v>
      </c>
      <c r="I7" s="1">
        <v>59</v>
      </c>
      <c r="J7" s="1" t="s">
        <v>95</v>
      </c>
      <c r="K7" s="1" t="s">
        <v>55</v>
      </c>
      <c r="N7">
        <v>390</v>
      </c>
    </row>
    <row r="8" spans="1:16" x14ac:dyDescent="0.35">
      <c r="A8" s="3" t="s">
        <v>19</v>
      </c>
      <c r="B8" s="3" t="s">
        <v>43</v>
      </c>
      <c r="C8" s="1">
        <v>100.01</v>
      </c>
      <c r="D8" s="1">
        <v>150</v>
      </c>
      <c r="E8" s="1">
        <v>10</v>
      </c>
      <c r="F8" s="1">
        <v>230</v>
      </c>
      <c r="G8" s="1" t="s">
        <v>21</v>
      </c>
      <c r="I8" s="1">
        <v>59</v>
      </c>
      <c r="J8" s="1" t="s">
        <v>95</v>
      </c>
      <c r="K8" s="1" t="s">
        <v>55</v>
      </c>
      <c r="N8">
        <v>390</v>
      </c>
    </row>
    <row r="9" spans="1:16" x14ac:dyDescent="0.35">
      <c r="A9" s="3" t="s">
        <v>17</v>
      </c>
      <c r="B9" s="3" t="s">
        <v>43</v>
      </c>
      <c r="C9" s="1">
        <v>150.01</v>
      </c>
      <c r="D9" s="1">
        <v>230</v>
      </c>
      <c r="E9" s="1">
        <v>6</v>
      </c>
      <c r="F9" s="1">
        <v>230</v>
      </c>
      <c r="G9" s="1" t="s">
        <v>21</v>
      </c>
      <c r="I9" s="1">
        <v>92</v>
      </c>
      <c r="J9" s="1" t="s">
        <v>95</v>
      </c>
      <c r="K9" s="1" t="s">
        <v>55</v>
      </c>
      <c r="N9">
        <v>570</v>
      </c>
    </row>
    <row r="10" spans="1:16" x14ac:dyDescent="0.35">
      <c r="A10" s="3" t="s">
        <v>16</v>
      </c>
      <c r="B10" s="3" t="s">
        <v>43</v>
      </c>
      <c r="C10" s="1">
        <v>230.01</v>
      </c>
      <c r="D10" s="1">
        <v>350</v>
      </c>
      <c r="E10" s="1">
        <v>7</v>
      </c>
      <c r="F10" s="1">
        <v>230</v>
      </c>
      <c r="G10" s="1" t="s">
        <v>21</v>
      </c>
      <c r="I10" s="1">
        <v>92</v>
      </c>
      <c r="J10" s="1" t="s">
        <v>95</v>
      </c>
      <c r="K10" s="1" t="s">
        <v>55</v>
      </c>
      <c r="N10">
        <v>670</v>
      </c>
    </row>
    <row r="11" spans="1:16" x14ac:dyDescent="0.35">
      <c r="A11" s="3" t="s">
        <v>219</v>
      </c>
      <c r="B11" s="3" t="s">
        <v>218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21</v>
      </c>
      <c r="H11" s="1">
        <v>85</v>
      </c>
      <c r="I11" s="1">
        <v>89</v>
      </c>
      <c r="J11" s="1" t="s">
        <v>95</v>
      </c>
      <c r="K11" s="1" t="s">
        <v>55</v>
      </c>
      <c r="N11">
        <v>1200</v>
      </c>
    </row>
    <row r="12" spans="1:16" x14ac:dyDescent="0.35">
      <c r="A12" s="3" t="s">
        <v>220</v>
      </c>
      <c r="B12" s="3" t="s">
        <v>218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21</v>
      </c>
      <c r="H12" s="1">
        <v>83</v>
      </c>
      <c r="I12" s="1">
        <v>89</v>
      </c>
      <c r="J12" s="1" t="s">
        <v>95</v>
      </c>
      <c r="K12" s="1" t="s">
        <v>55</v>
      </c>
      <c r="N12">
        <v>920</v>
      </c>
    </row>
    <row r="14" spans="1:16" x14ac:dyDescent="0.35">
      <c r="A14" s="3" t="s">
        <v>184</v>
      </c>
      <c r="B14" s="3" t="s">
        <v>112</v>
      </c>
      <c r="C14" s="1">
        <v>0</v>
      </c>
      <c r="D14" s="1">
        <v>10</v>
      </c>
      <c r="E14" s="1">
        <v>17</v>
      </c>
      <c r="F14" s="1">
        <v>230</v>
      </c>
      <c r="G14" s="1" t="s">
        <v>21</v>
      </c>
      <c r="I14" s="1">
        <v>48</v>
      </c>
      <c r="J14" s="1" t="s">
        <v>95</v>
      </c>
      <c r="K14" s="1" t="s">
        <v>55</v>
      </c>
      <c r="M14" s="1">
        <v>2.44</v>
      </c>
      <c r="N14">
        <v>120</v>
      </c>
    </row>
    <row r="15" spans="1:16" x14ac:dyDescent="0.35">
      <c r="A15" s="3" t="s">
        <v>185</v>
      </c>
      <c r="B15" s="3" t="s">
        <v>112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21</v>
      </c>
      <c r="I15" s="1">
        <v>48</v>
      </c>
      <c r="J15" s="1" t="s">
        <v>95</v>
      </c>
      <c r="K15" s="1" t="s">
        <v>55</v>
      </c>
      <c r="M15" s="1">
        <v>2.76</v>
      </c>
      <c r="N15">
        <v>160</v>
      </c>
    </row>
    <row r="16" spans="1:16" x14ac:dyDescent="0.35">
      <c r="A16" s="3" t="s">
        <v>186</v>
      </c>
      <c r="B16" s="3" t="s">
        <v>112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21</v>
      </c>
      <c r="I16" s="1">
        <v>48</v>
      </c>
      <c r="J16" s="1" t="s">
        <v>95</v>
      </c>
      <c r="K16" s="1" t="s">
        <v>55</v>
      </c>
      <c r="M16" s="1">
        <v>3.09</v>
      </c>
      <c r="N16">
        <v>240</v>
      </c>
    </row>
    <row r="17" spans="1:14" x14ac:dyDescent="0.35">
      <c r="A17" s="3" t="s">
        <v>187</v>
      </c>
      <c r="B17" s="3" t="s">
        <v>112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21</v>
      </c>
      <c r="I17" s="1">
        <v>48</v>
      </c>
      <c r="J17" s="1" t="s">
        <v>95</v>
      </c>
      <c r="K17" s="1" t="s">
        <v>55</v>
      </c>
      <c r="M17" s="1">
        <v>3.38</v>
      </c>
      <c r="N17">
        <v>270</v>
      </c>
    </row>
    <row r="18" spans="1:14" x14ac:dyDescent="0.35">
      <c r="A18" s="3" t="s">
        <v>188</v>
      </c>
      <c r="B18" s="3" t="s">
        <v>112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21</v>
      </c>
      <c r="I18" s="1">
        <v>48</v>
      </c>
      <c r="J18" s="1" t="s">
        <v>95</v>
      </c>
      <c r="K18" s="1" t="s">
        <v>55</v>
      </c>
      <c r="M18" s="1">
        <v>3.38</v>
      </c>
      <c r="N18">
        <v>270</v>
      </c>
    </row>
    <row r="19" spans="1:14" x14ac:dyDescent="0.35">
      <c r="A19" s="3" t="s">
        <v>189</v>
      </c>
      <c r="B19" s="3" t="s">
        <v>112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21</v>
      </c>
      <c r="I19" s="1">
        <v>48</v>
      </c>
      <c r="J19" s="1" t="s">
        <v>95</v>
      </c>
      <c r="K19" s="1" t="s">
        <v>55</v>
      </c>
      <c r="M19" s="1">
        <v>3.09</v>
      </c>
      <c r="N19">
        <v>240</v>
      </c>
    </row>
    <row r="20" spans="1:14" x14ac:dyDescent="0.35">
      <c r="A20" s="3" t="s">
        <v>190</v>
      </c>
      <c r="B20" s="3" t="s">
        <v>112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21</v>
      </c>
      <c r="I20" s="1">
        <v>60</v>
      </c>
      <c r="J20" s="1" t="s">
        <v>95</v>
      </c>
      <c r="K20" s="1" t="s">
        <v>55</v>
      </c>
      <c r="M20" s="1">
        <v>4.17</v>
      </c>
      <c r="N20">
        <v>320</v>
      </c>
    </row>
    <row r="21" spans="1:14" x14ac:dyDescent="0.35">
      <c r="A21" s="3" t="s">
        <v>191</v>
      </c>
      <c r="B21" s="3" t="s">
        <v>112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21</v>
      </c>
      <c r="I21" s="1">
        <v>60</v>
      </c>
      <c r="J21" s="1" t="s">
        <v>95</v>
      </c>
      <c r="K21" s="1" t="s">
        <v>55</v>
      </c>
      <c r="M21" s="1">
        <v>3.92</v>
      </c>
      <c r="N21">
        <v>280</v>
      </c>
    </row>
    <row r="22" spans="1:14" x14ac:dyDescent="0.35">
      <c r="A22" s="3" t="s">
        <v>192</v>
      </c>
      <c r="B22" s="3" t="s">
        <v>112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21</v>
      </c>
      <c r="I22" s="1">
        <v>60</v>
      </c>
      <c r="J22" s="1" t="s">
        <v>95</v>
      </c>
      <c r="K22" s="1" t="s">
        <v>55</v>
      </c>
      <c r="M22" s="1">
        <v>4.59</v>
      </c>
      <c r="N22">
        <v>410</v>
      </c>
    </row>
    <row r="23" spans="1:14" x14ac:dyDescent="0.35">
      <c r="A23" s="3" t="s">
        <v>193</v>
      </c>
      <c r="B23" s="3" t="s">
        <v>112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21</v>
      </c>
      <c r="I23" s="1">
        <v>60</v>
      </c>
      <c r="J23" s="1" t="s">
        <v>95</v>
      </c>
      <c r="K23" s="1" t="s">
        <v>55</v>
      </c>
      <c r="M23" s="1">
        <v>4.1900000000000004</v>
      </c>
      <c r="N23">
        <v>320</v>
      </c>
    </row>
    <row r="24" spans="1:14" x14ac:dyDescent="0.35">
      <c r="A24" s="3" t="s">
        <v>194</v>
      </c>
      <c r="B24" s="3" t="s">
        <v>112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21</v>
      </c>
      <c r="I24" s="1">
        <v>60</v>
      </c>
      <c r="J24" s="1" t="s">
        <v>95</v>
      </c>
      <c r="K24" s="1" t="s">
        <v>55</v>
      </c>
      <c r="M24" s="1">
        <v>4.45</v>
      </c>
      <c r="N24">
        <v>450</v>
      </c>
    </row>
    <row r="25" spans="1:14" x14ac:dyDescent="0.35">
      <c r="A25" s="3" t="s">
        <v>195</v>
      </c>
      <c r="B25" s="3" t="s">
        <v>112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21</v>
      </c>
      <c r="I25" s="1">
        <v>60</v>
      </c>
      <c r="J25" s="1" t="s">
        <v>95</v>
      </c>
      <c r="K25" s="1" t="s">
        <v>55</v>
      </c>
      <c r="M25" s="1">
        <v>4.68</v>
      </c>
      <c r="N25">
        <v>410</v>
      </c>
    </row>
    <row r="26" spans="1:14" x14ac:dyDescent="0.35">
      <c r="A26" s="3" t="s">
        <v>196</v>
      </c>
      <c r="B26" s="3" t="s">
        <v>112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21</v>
      </c>
      <c r="I26" s="1">
        <v>60</v>
      </c>
      <c r="J26" s="1" t="s">
        <v>95</v>
      </c>
      <c r="K26" s="1" t="s">
        <v>55</v>
      </c>
      <c r="M26" s="1">
        <v>4.45</v>
      </c>
      <c r="N26">
        <v>450</v>
      </c>
    </row>
    <row r="29" spans="1:14" x14ac:dyDescent="0.35">
      <c r="A29" s="3" t="s">
        <v>23</v>
      </c>
      <c r="B29" s="3" t="s">
        <v>43</v>
      </c>
      <c r="C29" s="2">
        <v>0</v>
      </c>
      <c r="D29" s="2">
        <v>170</v>
      </c>
      <c r="E29" s="1">
        <v>12</v>
      </c>
      <c r="F29" s="1">
        <v>415</v>
      </c>
      <c r="G29" s="1" t="s">
        <v>22</v>
      </c>
      <c r="H29" s="1" t="s">
        <v>95</v>
      </c>
      <c r="I29" s="1" t="s">
        <v>95</v>
      </c>
      <c r="J29" s="1">
        <v>30</v>
      </c>
      <c r="K29" s="1" t="s">
        <v>56</v>
      </c>
      <c r="N29">
        <v>900</v>
      </c>
    </row>
    <row r="30" spans="1:14" x14ac:dyDescent="0.35">
      <c r="A30" s="3" t="s">
        <v>24</v>
      </c>
      <c r="B30" s="3" t="s">
        <v>43</v>
      </c>
      <c r="C30" s="2">
        <v>170.01</v>
      </c>
      <c r="D30" s="2">
        <v>260</v>
      </c>
      <c r="E30" s="1">
        <v>12</v>
      </c>
      <c r="F30" s="1">
        <v>415</v>
      </c>
      <c r="G30" s="1" t="s">
        <v>22</v>
      </c>
      <c r="H30" s="1" t="s">
        <v>95</v>
      </c>
      <c r="I30" s="1" t="s">
        <v>95</v>
      </c>
      <c r="J30" s="1">
        <v>40</v>
      </c>
      <c r="K30" s="1" t="s">
        <v>56</v>
      </c>
      <c r="N30">
        <v>900</v>
      </c>
    </row>
    <row r="31" spans="1:14" x14ac:dyDescent="0.35">
      <c r="A31" s="3" t="s">
        <v>198</v>
      </c>
      <c r="B31" s="3" t="s">
        <v>43</v>
      </c>
      <c r="C31" s="2">
        <v>170.01</v>
      </c>
      <c r="D31" s="2">
        <v>300</v>
      </c>
      <c r="E31" s="1">
        <v>12</v>
      </c>
      <c r="F31" s="1">
        <v>230</v>
      </c>
      <c r="G31" s="1" t="s">
        <v>22</v>
      </c>
      <c r="H31" s="1" t="s">
        <v>95</v>
      </c>
      <c r="I31" s="1" t="s">
        <v>95</v>
      </c>
      <c r="J31" s="1">
        <v>40</v>
      </c>
      <c r="K31" s="1" t="s">
        <v>56</v>
      </c>
      <c r="N31">
        <v>900</v>
      </c>
    </row>
    <row r="32" spans="1:14" x14ac:dyDescent="0.35">
      <c r="A32" s="3" t="s">
        <v>25</v>
      </c>
      <c r="B32" s="3" t="s">
        <v>43</v>
      </c>
      <c r="C32" s="2">
        <v>260.01</v>
      </c>
      <c r="D32" s="2">
        <v>350</v>
      </c>
      <c r="E32" s="1">
        <v>12</v>
      </c>
      <c r="F32" s="1">
        <v>415</v>
      </c>
      <c r="G32" s="1" t="s">
        <v>22</v>
      </c>
      <c r="H32" s="1" t="s">
        <v>95</v>
      </c>
      <c r="I32" s="1" t="s">
        <v>95</v>
      </c>
      <c r="J32" s="1">
        <v>40</v>
      </c>
      <c r="K32" s="1" t="s">
        <v>56</v>
      </c>
      <c r="N32">
        <v>900</v>
      </c>
    </row>
    <row r="33" spans="1:14" x14ac:dyDescent="0.35">
      <c r="A33" s="3" t="s">
        <v>26</v>
      </c>
      <c r="B33" s="3" t="s">
        <v>43</v>
      </c>
      <c r="C33" s="2">
        <v>351.01</v>
      </c>
      <c r="D33" s="2">
        <v>500</v>
      </c>
      <c r="E33" s="1">
        <v>12</v>
      </c>
      <c r="F33" s="1">
        <v>415</v>
      </c>
      <c r="G33" s="1" t="s">
        <v>22</v>
      </c>
      <c r="H33" s="1" t="s">
        <v>95</v>
      </c>
      <c r="I33" s="1" t="s">
        <v>95</v>
      </c>
      <c r="J33" s="1">
        <v>40</v>
      </c>
      <c r="K33" s="1" t="s">
        <v>56</v>
      </c>
      <c r="N33">
        <v>900</v>
      </c>
    </row>
    <row r="34" spans="1:14" x14ac:dyDescent="0.35">
      <c r="A34" s="3" t="s">
        <v>27</v>
      </c>
      <c r="B34" s="3" t="s">
        <v>43</v>
      </c>
      <c r="C34" s="2">
        <v>500.01</v>
      </c>
      <c r="D34" s="2">
        <v>650</v>
      </c>
      <c r="E34" s="1">
        <v>12</v>
      </c>
      <c r="F34" s="1">
        <v>415</v>
      </c>
      <c r="G34" s="1" t="s">
        <v>22</v>
      </c>
      <c r="H34" s="1" t="s">
        <v>95</v>
      </c>
      <c r="I34" s="1" t="s">
        <v>95</v>
      </c>
      <c r="J34" s="1">
        <v>55</v>
      </c>
      <c r="K34" s="1" t="s">
        <v>56</v>
      </c>
      <c r="N34">
        <v>1800</v>
      </c>
    </row>
    <row r="35" spans="1:14" x14ac:dyDescent="0.35">
      <c r="A35" s="3" t="s">
        <v>28</v>
      </c>
      <c r="B35" s="3" t="s">
        <v>43</v>
      </c>
      <c r="C35" s="2">
        <v>650.01</v>
      </c>
      <c r="D35" s="2">
        <v>750</v>
      </c>
      <c r="E35" s="1">
        <v>12</v>
      </c>
      <c r="F35" s="1">
        <v>415</v>
      </c>
      <c r="G35" s="1" t="s">
        <v>22</v>
      </c>
      <c r="H35" s="1" t="s">
        <v>95</v>
      </c>
      <c r="I35" s="1" t="s">
        <v>95</v>
      </c>
      <c r="J35" s="1">
        <v>55</v>
      </c>
      <c r="K35" s="1" t="s">
        <v>56</v>
      </c>
      <c r="N35">
        <v>1800</v>
      </c>
    </row>
    <row r="36" spans="1:14" x14ac:dyDescent="0.35">
      <c r="A36" s="3" t="s">
        <v>29</v>
      </c>
      <c r="B36" s="3" t="s">
        <v>43</v>
      </c>
      <c r="C36" s="2">
        <v>750.01</v>
      </c>
      <c r="D36" s="2">
        <v>1000</v>
      </c>
      <c r="E36" s="1">
        <v>9</v>
      </c>
      <c r="F36" s="1">
        <v>415</v>
      </c>
      <c r="G36" s="1" t="s">
        <v>22</v>
      </c>
      <c r="H36" s="1" t="s">
        <v>95</v>
      </c>
      <c r="I36" s="1" t="s">
        <v>95</v>
      </c>
      <c r="J36" s="1">
        <v>55</v>
      </c>
      <c r="K36" s="1" t="s">
        <v>56</v>
      </c>
      <c r="N36">
        <v>2500</v>
      </c>
    </row>
    <row r="37" spans="1:14" x14ac:dyDescent="0.35">
      <c r="C37" s="2"/>
    </row>
    <row r="38" spans="1:14" x14ac:dyDescent="0.35">
      <c r="A38" s="3" t="s">
        <v>98</v>
      </c>
      <c r="B38" s="3" t="s">
        <v>70</v>
      </c>
      <c r="C38" s="2">
        <v>0</v>
      </c>
      <c r="D38" s="1">
        <v>140</v>
      </c>
      <c r="E38" s="1">
        <v>12</v>
      </c>
      <c r="F38" s="1">
        <v>415</v>
      </c>
      <c r="G38" s="1" t="s">
        <v>22</v>
      </c>
      <c r="H38" s="1" t="s">
        <v>95</v>
      </c>
      <c r="I38" s="1" t="s">
        <v>95</v>
      </c>
      <c r="J38" s="1">
        <v>30</v>
      </c>
      <c r="K38" s="1" t="s">
        <v>56</v>
      </c>
    </row>
    <row r="39" spans="1:14" x14ac:dyDescent="0.35">
      <c r="A39" s="3" t="s">
        <v>99</v>
      </c>
      <c r="B39" s="3" t="s">
        <v>70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22</v>
      </c>
      <c r="H39" s="1" t="s">
        <v>95</v>
      </c>
      <c r="I39" s="1" t="s">
        <v>95</v>
      </c>
      <c r="J39" s="1">
        <v>30</v>
      </c>
      <c r="K39" s="1" t="s">
        <v>56</v>
      </c>
    </row>
    <row r="40" spans="1:14" x14ac:dyDescent="0.35">
      <c r="A40" s="3" t="s">
        <v>100</v>
      </c>
      <c r="B40" s="3" t="s">
        <v>70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22</v>
      </c>
      <c r="H40" s="1" t="s">
        <v>95</v>
      </c>
      <c r="I40" s="1" t="s">
        <v>95</v>
      </c>
      <c r="J40" s="1">
        <v>30</v>
      </c>
      <c r="K40" s="1" t="s">
        <v>56</v>
      </c>
    </row>
    <row r="41" spans="1:14" x14ac:dyDescent="0.35">
      <c r="A41" s="3" t="s">
        <v>101</v>
      </c>
      <c r="B41" s="3" t="s">
        <v>70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22</v>
      </c>
      <c r="H41" s="1" t="s">
        <v>95</v>
      </c>
      <c r="I41" s="1" t="s">
        <v>95</v>
      </c>
      <c r="J41" s="1">
        <v>40</v>
      </c>
      <c r="K41" s="1" t="s">
        <v>56</v>
      </c>
    </row>
    <row r="42" spans="1:14" x14ac:dyDescent="0.35">
      <c r="A42" s="3" t="s">
        <v>102</v>
      </c>
      <c r="B42" s="3" t="s">
        <v>70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22</v>
      </c>
      <c r="H42" s="1" t="s">
        <v>95</v>
      </c>
      <c r="I42" s="1" t="s">
        <v>95</v>
      </c>
      <c r="J42" s="1">
        <v>40</v>
      </c>
      <c r="K42" s="1" t="s">
        <v>56</v>
      </c>
    </row>
    <row r="43" spans="1:14" x14ac:dyDescent="0.35">
      <c r="A43" s="3" t="s">
        <v>103</v>
      </c>
      <c r="B43" s="3" t="s">
        <v>70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22</v>
      </c>
      <c r="H43" s="1" t="s">
        <v>95</v>
      </c>
      <c r="I43" s="1" t="s">
        <v>95</v>
      </c>
      <c r="J43" s="1">
        <v>55</v>
      </c>
      <c r="K43" s="1" t="s">
        <v>56</v>
      </c>
    </row>
    <row r="44" spans="1:14" x14ac:dyDescent="0.35">
      <c r="A44" s="3" t="s">
        <v>104</v>
      </c>
      <c r="B44" s="3" t="s">
        <v>70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22</v>
      </c>
      <c r="H44" s="1" t="s">
        <v>95</v>
      </c>
      <c r="I44" s="1" t="s">
        <v>95</v>
      </c>
      <c r="J44" s="1">
        <v>55</v>
      </c>
      <c r="K44" s="1" t="s">
        <v>56</v>
      </c>
    </row>
    <row r="45" spans="1:14" x14ac:dyDescent="0.35">
      <c r="A45" s="3" t="s">
        <v>105</v>
      </c>
      <c r="B45" s="3" t="s">
        <v>70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22</v>
      </c>
      <c r="H45" s="1" t="s">
        <v>95</v>
      </c>
      <c r="I45" s="1" t="s">
        <v>95</v>
      </c>
      <c r="J45" s="1">
        <v>55</v>
      </c>
      <c r="K45" s="1" t="s">
        <v>56</v>
      </c>
    </row>
    <row r="46" spans="1:14" x14ac:dyDescent="0.35">
      <c r="A46" s="3" t="s">
        <v>106</v>
      </c>
      <c r="B46" s="3" t="s">
        <v>70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22</v>
      </c>
      <c r="H46" s="1" t="s">
        <v>95</v>
      </c>
      <c r="I46" s="1" t="s">
        <v>95</v>
      </c>
      <c r="J46" s="1">
        <v>55</v>
      </c>
      <c r="K46" s="1" t="s">
        <v>56</v>
      </c>
    </row>
    <row r="47" spans="1:14" x14ac:dyDescent="0.35">
      <c r="C47" s="2"/>
    </row>
    <row r="48" spans="1:14" x14ac:dyDescent="0.35">
      <c r="A48" s="3" t="s">
        <v>342</v>
      </c>
      <c r="B48" s="3" t="s">
        <v>43</v>
      </c>
      <c r="C48" s="2">
        <v>0</v>
      </c>
      <c r="D48" s="1">
        <v>140</v>
      </c>
      <c r="E48" s="1">
        <v>12</v>
      </c>
      <c r="F48" s="1">
        <v>230</v>
      </c>
      <c r="G48" s="1" t="s">
        <v>22</v>
      </c>
      <c r="H48" s="1" t="s">
        <v>95</v>
      </c>
      <c r="I48" s="1" t="s">
        <v>95</v>
      </c>
    </row>
    <row r="49" spans="1:16" x14ac:dyDescent="0.35">
      <c r="A49" s="3" t="s">
        <v>343</v>
      </c>
      <c r="B49" s="3" t="s">
        <v>43</v>
      </c>
      <c r="C49" s="2">
        <v>140.01</v>
      </c>
      <c r="D49" s="1">
        <v>220</v>
      </c>
      <c r="E49" s="1">
        <v>12</v>
      </c>
      <c r="F49" s="1">
        <v>230</v>
      </c>
      <c r="G49" s="1" t="s">
        <v>22</v>
      </c>
      <c r="H49" s="1" t="s">
        <v>95</v>
      </c>
      <c r="I49" s="1" t="s">
        <v>95</v>
      </c>
    </row>
    <row r="50" spans="1:16" s="3" customFormat="1" x14ac:dyDescent="0.35">
      <c r="A50" s="3" t="s">
        <v>344</v>
      </c>
      <c r="B50" s="3" t="s">
        <v>43</v>
      </c>
      <c r="C50" s="1">
        <v>220.01</v>
      </c>
      <c r="D50" s="1">
        <v>280</v>
      </c>
      <c r="E50" s="1">
        <v>12</v>
      </c>
      <c r="F50" s="1">
        <v>230</v>
      </c>
      <c r="G50" s="1" t="s">
        <v>22</v>
      </c>
      <c r="H50" s="1" t="s">
        <v>95</v>
      </c>
      <c r="I50" s="1" t="s">
        <v>95</v>
      </c>
    </row>
    <row r="51" spans="1:16" x14ac:dyDescent="0.35">
      <c r="A51" s="3" t="s">
        <v>345</v>
      </c>
      <c r="B51" s="3" t="s">
        <v>43</v>
      </c>
      <c r="C51" s="2">
        <v>280.01</v>
      </c>
      <c r="D51" s="1">
        <v>380</v>
      </c>
      <c r="E51" s="1">
        <v>12</v>
      </c>
      <c r="F51" s="1">
        <v>230</v>
      </c>
      <c r="G51" s="1" t="s">
        <v>22</v>
      </c>
      <c r="H51" s="1" t="s">
        <v>95</v>
      </c>
      <c r="I51" s="1" t="s">
        <v>95</v>
      </c>
    </row>
    <row r="52" spans="1:16" x14ac:dyDescent="0.35">
      <c r="C52" s="2"/>
    </row>
    <row r="53" spans="1:16" x14ac:dyDescent="0.35">
      <c r="A53" s="3" t="s">
        <v>247</v>
      </c>
      <c r="B53" s="3" t="s">
        <v>250</v>
      </c>
      <c r="C53" s="2">
        <v>0</v>
      </c>
      <c r="D53" s="1">
        <v>15</v>
      </c>
      <c r="E53" s="1">
        <v>34</v>
      </c>
      <c r="F53" s="1">
        <v>230</v>
      </c>
      <c r="G53" s="1" t="s">
        <v>113</v>
      </c>
      <c r="J53" s="1">
        <v>25.4</v>
      </c>
      <c r="K53" s="1" t="s">
        <v>55</v>
      </c>
    </row>
    <row r="54" spans="1:16" x14ac:dyDescent="0.35">
      <c r="A54" s="3" t="s">
        <v>248</v>
      </c>
      <c r="B54" s="3" t="s">
        <v>250</v>
      </c>
      <c r="C54" s="2">
        <v>15.01</v>
      </c>
      <c r="D54" s="1">
        <v>62</v>
      </c>
      <c r="E54" s="1">
        <v>34</v>
      </c>
      <c r="F54" s="1">
        <v>230</v>
      </c>
      <c r="G54" s="1" t="s">
        <v>113</v>
      </c>
      <c r="J54" s="1">
        <v>25.4</v>
      </c>
      <c r="K54" s="1" t="s">
        <v>55</v>
      </c>
    </row>
    <row r="55" spans="1:16" x14ac:dyDescent="0.35">
      <c r="A55" s="3" t="s">
        <v>249</v>
      </c>
      <c r="B55" s="3" t="s">
        <v>250</v>
      </c>
      <c r="C55" s="2">
        <v>62.01</v>
      </c>
      <c r="D55" s="1">
        <v>95</v>
      </c>
      <c r="E55" s="1">
        <v>22</v>
      </c>
      <c r="F55" s="1">
        <v>230</v>
      </c>
      <c r="G55" s="1" t="s">
        <v>113</v>
      </c>
      <c r="J55" s="1">
        <v>25.4</v>
      </c>
      <c r="K55" s="1" t="s">
        <v>55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125</v>
      </c>
      <c r="B58" t="s">
        <v>97</v>
      </c>
      <c r="C58" s="2">
        <v>0</v>
      </c>
      <c r="D58" s="1">
        <v>270</v>
      </c>
      <c r="E58" s="1">
        <f>24/3</f>
        <v>8</v>
      </c>
      <c r="F58" s="1">
        <v>240</v>
      </c>
      <c r="G58" s="1" t="s">
        <v>113</v>
      </c>
      <c r="H58" s="1" t="s">
        <v>95</v>
      </c>
      <c r="I58" s="1" t="s">
        <v>95</v>
      </c>
      <c r="J58" s="1">
        <v>25.4</v>
      </c>
      <c r="K58" s="1" t="s">
        <v>55</v>
      </c>
      <c r="N58">
        <v>450</v>
      </c>
      <c r="P58">
        <v>40</v>
      </c>
    </row>
    <row r="59" spans="1:16" x14ac:dyDescent="0.35">
      <c r="A59" s="3" t="s">
        <v>124</v>
      </c>
      <c r="B59" t="s">
        <v>97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113</v>
      </c>
      <c r="H59" s="1" t="s">
        <v>95</v>
      </c>
      <c r="I59" s="1" t="s">
        <v>95</v>
      </c>
      <c r="J59" s="1">
        <v>25.4</v>
      </c>
      <c r="K59" s="1" t="s">
        <v>55</v>
      </c>
      <c r="N59">
        <v>370</v>
      </c>
      <c r="P59">
        <v>40</v>
      </c>
    </row>
    <row r="60" spans="1:16" x14ac:dyDescent="0.35">
      <c r="A60" s="3" t="s">
        <v>123</v>
      </c>
      <c r="B60" t="s">
        <v>97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113</v>
      </c>
      <c r="H60" s="1" t="s">
        <v>95</v>
      </c>
      <c r="I60" s="1" t="s">
        <v>95</v>
      </c>
      <c r="J60" s="1">
        <v>25.4</v>
      </c>
      <c r="K60" s="1" t="s">
        <v>55</v>
      </c>
      <c r="N60">
        <v>370</v>
      </c>
      <c r="P60">
        <v>40</v>
      </c>
    </row>
    <row r="61" spans="1:16" x14ac:dyDescent="0.35">
      <c r="A61" t="s">
        <v>168</v>
      </c>
      <c r="B61" t="s">
        <v>97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113</v>
      </c>
      <c r="H61" s="1" t="s">
        <v>95</v>
      </c>
      <c r="I61" s="1" t="s">
        <v>95</v>
      </c>
      <c r="J61" s="1">
        <v>25.4</v>
      </c>
      <c r="K61" s="1" t="s">
        <v>55</v>
      </c>
      <c r="N61">
        <v>370</v>
      </c>
      <c r="P61">
        <v>40</v>
      </c>
    </row>
    <row r="62" spans="1:16" x14ac:dyDescent="0.35">
      <c r="A62" t="s">
        <v>178</v>
      </c>
      <c r="B62" t="s">
        <v>97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113</v>
      </c>
      <c r="H62" s="1" t="s">
        <v>95</v>
      </c>
      <c r="I62" s="1" t="s">
        <v>95</v>
      </c>
      <c r="J62" s="1">
        <v>25.4</v>
      </c>
      <c r="K62" s="1" t="s">
        <v>55</v>
      </c>
      <c r="N62">
        <v>450</v>
      </c>
      <c r="P62">
        <v>40</v>
      </c>
    </row>
    <row r="63" spans="1:16" x14ac:dyDescent="0.35">
      <c r="A63" s="3" t="s">
        <v>262</v>
      </c>
      <c r="B63"/>
      <c r="C63" s="2"/>
      <c r="D63" s="38"/>
      <c r="E63" s="2"/>
    </row>
    <row r="64" spans="1:16" x14ac:dyDescent="0.35">
      <c r="A64" s="3" t="s">
        <v>264</v>
      </c>
      <c r="B64"/>
      <c r="C64" s="2"/>
      <c r="D64" s="38"/>
      <c r="E64" s="2"/>
    </row>
    <row r="65" spans="1:16" x14ac:dyDescent="0.35">
      <c r="A65" t="s">
        <v>179</v>
      </c>
      <c r="B65" t="s">
        <v>97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113</v>
      </c>
      <c r="H65" s="1" t="s">
        <v>95</v>
      </c>
      <c r="I65" s="1" t="s">
        <v>95</v>
      </c>
      <c r="J65" s="1">
        <v>25.4</v>
      </c>
      <c r="K65" s="1" t="s">
        <v>55</v>
      </c>
      <c r="N65">
        <v>450</v>
      </c>
      <c r="P65">
        <v>40</v>
      </c>
    </row>
    <row r="67" spans="1:16" s="69" customFormat="1" x14ac:dyDescent="0.35">
      <c r="A67" s="67" t="s">
        <v>252</v>
      </c>
      <c r="B67" s="67" t="s">
        <v>97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22</v>
      </c>
      <c r="H67" s="68" t="s">
        <v>95</v>
      </c>
      <c r="I67" s="68" t="s">
        <v>95</v>
      </c>
      <c r="J67" s="68">
        <v>30</v>
      </c>
      <c r="K67" s="68" t="s">
        <v>56</v>
      </c>
      <c r="L67" s="68">
        <v>8</v>
      </c>
      <c r="M67" s="68"/>
      <c r="O67" s="68"/>
    </row>
    <row r="68" spans="1:16" x14ac:dyDescent="0.35">
      <c r="A68" t="s">
        <v>38</v>
      </c>
      <c r="B68" t="s">
        <v>97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22</v>
      </c>
      <c r="H68" s="1" t="s">
        <v>95</v>
      </c>
      <c r="I68" s="1" t="s">
        <v>95</v>
      </c>
      <c r="J68" s="1">
        <v>30</v>
      </c>
      <c r="K68" s="1" t="s">
        <v>56</v>
      </c>
      <c r="L68" s="1">
        <v>8</v>
      </c>
      <c r="N68">
        <v>400</v>
      </c>
      <c r="P68">
        <v>20</v>
      </c>
    </row>
    <row r="69" spans="1:16" x14ac:dyDescent="0.35">
      <c r="A69" t="s">
        <v>39</v>
      </c>
      <c r="B69" t="s">
        <v>97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22</v>
      </c>
      <c r="H69" s="1" t="s">
        <v>95</v>
      </c>
      <c r="I69" s="1" t="s">
        <v>95</v>
      </c>
      <c r="J69" s="1">
        <v>30</v>
      </c>
      <c r="K69" s="1" t="s">
        <v>56</v>
      </c>
      <c r="L69" s="1">
        <v>8</v>
      </c>
      <c r="N69">
        <v>750</v>
      </c>
      <c r="P69">
        <v>20</v>
      </c>
    </row>
    <row r="70" spans="1:16" x14ac:dyDescent="0.35">
      <c r="A70" t="s">
        <v>40</v>
      </c>
      <c r="B70" t="s">
        <v>97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22</v>
      </c>
      <c r="H70" s="1" t="s">
        <v>95</v>
      </c>
      <c r="I70" s="1" t="s">
        <v>95</v>
      </c>
      <c r="J70" s="1">
        <v>40</v>
      </c>
      <c r="K70" s="1" t="s">
        <v>56</v>
      </c>
      <c r="L70" s="1">
        <v>9</v>
      </c>
      <c r="N70">
        <v>850</v>
      </c>
      <c r="P70">
        <v>20</v>
      </c>
    </row>
    <row r="71" spans="1:16" x14ac:dyDescent="0.35">
      <c r="A71" t="s">
        <v>41</v>
      </c>
      <c r="B71" t="s">
        <v>97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22</v>
      </c>
      <c r="H71" s="1" t="s">
        <v>95</v>
      </c>
      <c r="I71" s="1" t="s">
        <v>95</v>
      </c>
      <c r="J71" s="1">
        <v>40</v>
      </c>
      <c r="K71" s="1" t="s">
        <v>56</v>
      </c>
      <c r="L71" s="1">
        <v>9</v>
      </c>
      <c r="N71">
        <v>1100</v>
      </c>
      <c r="P71">
        <v>20</v>
      </c>
    </row>
    <row r="72" spans="1:16" x14ac:dyDescent="0.35">
      <c r="A72" t="s">
        <v>42</v>
      </c>
      <c r="B72" t="s">
        <v>97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22</v>
      </c>
      <c r="H72" s="1" t="s">
        <v>95</v>
      </c>
      <c r="I72" s="1" t="s">
        <v>95</v>
      </c>
      <c r="J72" s="1">
        <v>40</v>
      </c>
      <c r="K72" s="1" t="s">
        <v>56</v>
      </c>
      <c r="L72" s="1">
        <v>9</v>
      </c>
      <c r="N72">
        <v>1100</v>
      </c>
      <c r="P72">
        <v>20</v>
      </c>
    </row>
    <row r="73" spans="1:16" x14ac:dyDescent="0.35">
      <c r="A73" t="s">
        <v>253</v>
      </c>
      <c r="B73" t="s">
        <v>254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22</v>
      </c>
      <c r="H73" s="1" t="s">
        <v>95</v>
      </c>
      <c r="I73" s="1" t="s">
        <v>95</v>
      </c>
      <c r="J73" s="1">
        <v>40</v>
      </c>
      <c r="K73" s="1" t="s">
        <v>56</v>
      </c>
      <c r="L73" s="1">
        <v>9</v>
      </c>
      <c r="P73">
        <v>20</v>
      </c>
    </row>
    <row r="74" spans="1:16" x14ac:dyDescent="0.35">
      <c r="A74" t="s">
        <v>126</v>
      </c>
      <c r="B74" t="s">
        <v>97</v>
      </c>
      <c r="C74" s="1">
        <f t="shared" si="3"/>
        <v>650.01</v>
      </c>
      <c r="D74" s="6">
        <v>750</v>
      </c>
      <c r="E74" s="6">
        <v>15</v>
      </c>
      <c r="F74" s="1">
        <v>415</v>
      </c>
      <c r="G74" s="1" t="s">
        <v>22</v>
      </c>
      <c r="H74" s="1" t="s">
        <v>95</v>
      </c>
      <c r="I74" s="1" t="s">
        <v>95</v>
      </c>
      <c r="J74" s="1">
        <v>55</v>
      </c>
      <c r="K74" s="1" t="s">
        <v>56</v>
      </c>
      <c r="L74" s="1">
        <v>9</v>
      </c>
      <c r="N74">
        <v>1100</v>
      </c>
      <c r="P74">
        <v>20</v>
      </c>
    </row>
    <row r="75" spans="1:16" x14ac:dyDescent="0.35">
      <c r="A75" t="s">
        <v>255</v>
      </c>
      <c r="B75" t="s">
        <v>254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22</v>
      </c>
      <c r="H75" s="1" t="s">
        <v>95</v>
      </c>
      <c r="I75" s="1" t="s">
        <v>95</v>
      </c>
      <c r="J75" s="1">
        <v>55</v>
      </c>
      <c r="K75" s="1" t="s">
        <v>56</v>
      </c>
      <c r="L75" s="1">
        <v>7</v>
      </c>
    </row>
    <row r="76" spans="1:16" x14ac:dyDescent="0.35">
      <c r="A76" t="s">
        <v>37</v>
      </c>
      <c r="B76" t="s">
        <v>97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22</v>
      </c>
      <c r="H76" s="1" t="s">
        <v>95</v>
      </c>
      <c r="I76" s="1" t="s">
        <v>95</v>
      </c>
      <c r="J76" s="1">
        <v>55</v>
      </c>
      <c r="K76" s="1" t="s">
        <v>56</v>
      </c>
      <c r="L76" s="1">
        <v>7</v>
      </c>
      <c r="N76">
        <v>1300</v>
      </c>
      <c r="P76">
        <v>20</v>
      </c>
    </row>
    <row r="77" spans="1:16" x14ac:dyDescent="0.35">
      <c r="A77" t="s">
        <v>256</v>
      </c>
      <c r="B77" t="s">
        <v>97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22</v>
      </c>
      <c r="H77" s="1" t="s">
        <v>95</v>
      </c>
      <c r="I77" s="1" t="s">
        <v>95</v>
      </c>
      <c r="J77" s="1">
        <v>55</v>
      </c>
      <c r="K77" s="1" t="s">
        <v>56</v>
      </c>
      <c r="L77" s="1">
        <v>7</v>
      </c>
      <c r="N77">
        <v>1100</v>
      </c>
      <c r="P77">
        <v>20</v>
      </c>
    </row>
    <row r="78" spans="1:16" x14ac:dyDescent="0.35">
      <c r="A78" t="s">
        <v>127</v>
      </c>
      <c r="B78" t="s">
        <v>97</v>
      </c>
      <c r="C78" s="1">
        <f t="shared" si="3"/>
        <v>1400.01</v>
      </c>
      <c r="D78" s="6">
        <v>1800</v>
      </c>
      <c r="E78" s="6">
        <v>6</v>
      </c>
      <c r="F78" s="1">
        <v>415</v>
      </c>
      <c r="G78" s="1" t="s">
        <v>22</v>
      </c>
      <c r="H78" s="1" t="s">
        <v>95</v>
      </c>
      <c r="I78" s="1" t="s">
        <v>95</v>
      </c>
      <c r="J78" s="1">
        <v>60</v>
      </c>
      <c r="K78" s="1" t="s">
        <v>56</v>
      </c>
      <c r="L78" s="1">
        <v>7</v>
      </c>
      <c r="N78">
        <v>1300</v>
      </c>
      <c r="P78">
        <v>10</v>
      </c>
    </row>
    <row r="79" spans="1:16" x14ac:dyDescent="0.35">
      <c r="A79" t="s">
        <v>128</v>
      </c>
      <c r="B79" t="s">
        <v>97</v>
      </c>
      <c r="C79" s="1">
        <f t="shared" ref="C79:C82" si="4">D78+0.01</f>
        <v>1800.01</v>
      </c>
      <c r="D79" s="1">
        <v>2600</v>
      </c>
      <c r="E79" s="1">
        <v>5</v>
      </c>
      <c r="F79" s="1">
        <v>415</v>
      </c>
      <c r="G79" s="1" t="s">
        <v>22</v>
      </c>
      <c r="H79" s="1" t="s">
        <v>95</v>
      </c>
      <c r="I79" s="1" t="s">
        <v>95</v>
      </c>
      <c r="J79" s="1">
        <v>80</v>
      </c>
      <c r="K79" s="1" t="s">
        <v>56</v>
      </c>
      <c r="L79" s="1">
        <v>9</v>
      </c>
      <c r="N79">
        <v>1500</v>
      </c>
      <c r="P79">
        <v>10</v>
      </c>
    </row>
    <row r="80" spans="1:16" x14ac:dyDescent="0.35">
      <c r="A80" t="s">
        <v>180</v>
      </c>
      <c r="B80" t="s">
        <v>97</v>
      </c>
      <c r="C80" s="1">
        <f t="shared" si="4"/>
        <v>2600.0100000000002</v>
      </c>
      <c r="D80" s="1">
        <v>3600</v>
      </c>
      <c r="E80" s="1">
        <v>5</v>
      </c>
      <c r="F80" s="1">
        <v>415</v>
      </c>
      <c r="G80" s="1" t="s">
        <v>22</v>
      </c>
      <c r="H80" s="1" t="s">
        <v>95</v>
      </c>
      <c r="I80" s="1" t="s">
        <v>95</v>
      </c>
      <c r="J80" s="1">
        <v>80</v>
      </c>
      <c r="K80" s="1" t="s">
        <v>56</v>
      </c>
      <c r="L80" s="1">
        <v>9</v>
      </c>
      <c r="N80">
        <v>3000</v>
      </c>
      <c r="P80">
        <v>10</v>
      </c>
    </row>
    <row r="81" spans="1:16" x14ac:dyDescent="0.35">
      <c r="A81" t="s">
        <v>181</v>
      </c>
      <c r="B81" t="s">
        <v>97</v>
      </c>
      <c r="C81" s="1">
        <f t="shared" si="4"/>
        <v>3600.01</v>
      </c>
      <c r="D81" s="1">
        <v>3600</v>
      </c>
      <c r="E81" s="1">
        <v>9</v>
      </c>
      <c r="F81" s="1">
        <v>415</v>
      </c>
      <c r="G81" s="1" t="s">
        <v>22</v>
      </c>
      <c r="H81" s="1" t="s">
        <v>95</v>
      </c>
      <c r="I81" s="1" t="s">
        <v>95</v>
      </c>
      <c r="J81" s="1">
        <v>80</v>
      </c>
      <c r="K81" s="1" t="s">
        <v>56</v>
      </c>
      <c r="L81" s="1">
        <v>9</v>
      </c>
      <c r="N81">
        <v>3000</v>
      </c>
      <c r="P81">
        <v>10</v>
      </c>
    </row>
    <row r="82" spans="1:16" x14ac:dyDescent="0.35">
      <c r="A82" t="s">
        <v>182</v>
      </c>
      <c r="B82" t="s">
        <v>97</v>
      </c>
      <c r="C82" s="1">
        <f t="shared" si="4"/>
        <v>3600.01</v>
      </c>
      <c r="D82" s="1">
        <v>4800</v>
      </c>
      <c r="E82" s="1">
        <v>9</v>
      </c>
      <c r="F82" s="1">
        <v>415</v>
      </c>
      <c r="G82" s="1" t="s">
        <v>22</v>
      </c>
      <c r="H82" s="1" t="s">
        <v>95</v>
      </c>
      <c r="I82" s="1" t="s">
        <v>95</v>
      </c>
      <c r="J82" s="1">
        <v>100</v>
      </c>
      <c r="K82" s="1" t="s">
        <v>56</v>
      </c>
      <c r="L82" s="1">
        <v>10</v>
      </c>
      <c r="N82">
        <v>3000</v>
      </c>
      <c r="P82">
        <v>10</v>
      </c>
    </row>
    <row r="83" spans="1:16" x14ac:dyDescent="0.35">
      <c r="A83" t="s">
        <v>183</v>
      </c>
      <c r="B83" t="s">
        <v>97</v>
      </c>
      <c r="C83" s="1">
        <f t="shared" ref="C83:C88" si="5">D82+0.01</f>
        <v>4800.01</v>
      </c>
      <c r="D83" s="1">
        <v>5000</v>
      </c>
      <c r="E83" s="1">
        <v>5</v>
      </c>
      <c r="F83" s="1">
        <v>415</v>
      </c>
      <c r="G83" s="1" t="s">
        <v>22</v>
      </c>
      <c r="H83" s="1" t="s">
        <v>95</v>
      </c>
      <c r="I83" s="1" t="s">
        <v>95</v>
      </c>
      <c r="J83" s="1">
        <v>101</v>
      </c>
      <c r="K83" s="1" t="s">
        <v>56</v>
      </c>
      <c r="L83" s="1">
        <v>9</v>
      </c>
      <c r="N83">
        <v>2500</v>
      </c>
      <c r="P83">
        <v>10</v>
      </c>
    </row>
    <row r="85" spans="1:16" x14ac:dyDescent="0.35">
      <c r="A85" s="3" t="s">
        <v>257</v>
      </c>
      <c r="B85" s="3" t="s">
        <v>97</v>
      </c>
      <c r="C85" s="1">
        <f t="shared" si="5"/>
        <v>0.01</v>
      </c>
      <c r="D85" s="1">
        <v>170</v>
      </c>
      <c r="E85" s="1">
        <v>10</v>
      </c>
      <c r="F85" s="1">
        <v>230</v>
      </c>
      <c r="G85" s="1" t="s">
        <v>22</v>
      </c>
      <c r="H85" s="1" t="s">
        <v>95</v>
      </c>
      <c r="I85" s="1" t="s">
        <v>95</v>
      </c>
      <c r="J85" s="1">
        <v>30</v>
      </c>
      <c r="K85" s="1" t="s">
        <v>56</v>
      </c>
      <c r="L85" s="1">
        <v>8</v>
      </c>
      <c r="N85" s="1"/>
      <c r="O85"/>
      <c r="P85" s="1"/>
    </row>
    <row r="86" spans="1:16" x14ac:dyDescent="0.35">
      <c r="A86" s="3" t="s">
        <v>258</v>
      </c>
      <c r="B86" s="3" t="s">
        <v>97</v>
      </c>
      <c r="C86" s="1">
        <f t="shared" si="5"/>
        <v>170.01</v>
      </c>
      <c r="D86" s="1">
        <v>250</v>
      </c>
      <c r="E86" s="1">
        <v>10</v>
      </c>
      <c r="F86" s="1">
        <v>230</v>
      </c>
      <c r="G86" s="1" t="s">
        <v>22</v>
      </c>
      <c r="H86" s="1" t="s">
        <v>95</v>
      </c>
      <c r="I86" s="1" t="s">
        <v>95</v>
      </c>
      <c r="J86" s="1">
        <v>30</v>
      </c>
      <c r="K86" s="1" t="s">
        <v>56</v>
      </c>
      <c r="L86" s="1">
        <v>8</v>
      </c>
      <c r="N86" s="1"/>
      <c r="O86"/>
      <c r="P86" s="1"/>
    </row>
    <row r="87" spans="1:16" x14ac:dyDescent="0.35">
      <c r="A87" s="3" t="s">
        <v>259</v>
      </c>
      <c r="B87" s="3" t="s">
        <v>97</v>
      </c>
      <c r="C87" s="1">
        <f t="shared" si="5"/>
        <v>250.01</v>
      </c>
      <c r="D87" s="1">
        <v>250</v>
      </c>
      <c r="E87" s="1">
        <v>15</v>
      </c>
      <c r="F87" s="1">
        <v>230</v>
      </c>
      <c r="G87" s="1" t="s">
        <v>22</v>
      </c>
      <c r="H87" s="1" t="s">
        <v>95</v>
      </c>
      <c r="I87" s="1" t="s">
        <v>95</v>
      </c>
      <c r="J87" s="1">
        <v>30</v>
      </c>
      <c r="K87" s="1" t="s">
        <v>56</v>
      </c>
      <c r="L87" s="1">
        <v>7</v>
      </c>
      <c r="N87" s="1"/>
      <c r="O87"/>
      <c r="P87" s="1"/>
    </row>
    <row r="88" spans="1:16" x14ac:dyDescent="0.35">
      <c r="A88" s="3" t="s">
        <v>260</v>
      </c>
      <c r="B88" s="3" t="s">
        <v>97</v>
      </c>
      <c r="C88" s="1">
        <f t="shared" si="5"/>
        <v>250.01</v>
      </c>
      <c r="D88" s="1">
        <v>450</v>
      </c>
      <c r="E88" s="1">
        <v>7</v>
      </c>
      <c r="F88" s="1">
        <v>230</v>
      </c>
      <c r="G88" s="1" t="s">
        <v>22</v>
      </c>
      <c r="H88" s="1" t="s">
        <v>95</v>
      </c>
      <c r="I88" s="1" t="s">
        <v>95</v>
      </c>
      <c r="J88" s="1">
        <v>40</v>
      </c>
      <c r="K88" s="1" t="s">
        <v>56</v>
      </c>
      <c r="L88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117</v>
      </c>
      <c r="B2" t="s">
        <v>88</v>
      </c>
      <c r="C2" t="s">
        <v>87</v>
      </c>
      <c r="D2" t="s">
        <v>89</v>
      </c>
      <c r="E2" t="s">
        <v>90</v>
      </c>
      <c r="F2" t="s">
        <v>92</v>
      </c>
      <c r="G2" t="s">
        <v>114</v>
      </c>
      <c r="H2" t="s">
        <v>14</v>
      </c>
      <c r="I2" t="s">
        <v>115</v>
      </c>
      <c r="J2" t="s">
        <v>116</v>
      </c>
      <c r="K2" t="s">
        <v>243</v>
      </c>
      <c r="L2" t="s">
        <v>251</v>
      </c>
    </row>
    <row r="4" spans="1:12" x14ac:dyDescent="0.35">
      <c r="A4" t="s">
        <v>118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118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118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118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118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118</v>
      </c>
      <c r="B9">
        <v>19</v>
      </c>
      <c r="C9">
        <v>57</v>
      </c>
      <c r="D9">
        <f t="shared" si="0"/>
        <v>3</v>
      </c>
      <c r="E9" t="s">
        <v>91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119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119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119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119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119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119</v>
      </c>
      <c r="B16">
        <v>19</v>
      </c>
      <c r="C16">
        <v>57</v>
      </c>
      <c r="D16">
        <f t="shared" si="4"/>
        <v>3</v>
      </c>
      <c r="E16" t="s">
        <v>91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120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120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120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120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120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120</v>
      </c>
      <c r="B23">
        <v>19</v>
      </c>
      <c r="C23">
        <v>57</v>
      </c>
      <c r="D23">
        <f t="shared" si="7"/>
        <v>3</v>
      </c>
      <c r="E23" t="s">
        <v>91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121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121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121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121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121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121</v>
      </c>
      <c r="B30">
        <v>19</v>
      </c>
      <c r="C30">
        <v>57</v>
      </c>
      <c r="D30">
        <f t="shared" si="10"/>
        <v>3</v>
      </c>
      <c r="E30" t="s">
        <v>91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263</v>
      </c>
      <c r="B32">
        <v>12</v>
      </c>
      <c r="C32">
        <v>48</v>
      </c>
      <c r="E32" t="s">
        <v>234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263</v>
      </c>
      <c r="B33">
        <v>12</v>
      </c>
      <c r="C33">
        <v>57</v>
      </c>
      <c r="E33" t="s">
        <v>234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263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263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263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122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122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122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122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122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122</v>
      </c>
      <c r="B43">
        <v>19</v>
      </c>
      <c r="C43">
        <v>57</v>
      </c>
      <c r="D43">
        <f t="shared" si="13"/>
        <v>3</v>
      </c>
      <c r="E43" t="s">
        <v>91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231</v>
      </c>
      <c r="C2" s="9" t="s">
        <v>232</v>
      </c>
      <c r="D2" s="9" t="s">
        <v>235</v>
      </c>
      <c r="E2" s="9" t="s">
        <v>233</v>
      </c>
      <c r="F2" s="9" t="s">
        <v>235</v>
      </c>
      <c r="G2" s="9" t="s">
        <v>245</v>
      </c>
      <c r="H2" s="9" t="s">
        <v>246</v>
      </c>
      <c r="I2" s="9" t="s">
        <v>281</v>
      </c>
    </row>
    <row r="3" spans="2:9" x14ac:dyDescent="0.35">
      <c r="B3" s="6" t="s">
        <v>91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91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234</v>
      </c>
      <c r="C5" s="6">
        <v>12</v>
      </c>
      <c r="D5" s="6">
        <v>25.4</v>
      </c>
      <c r="E5" s="6">
        <v>57</v>
      </c>
      <c r="F5" s="6" t="s">
        <v>236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234</v>
      </c>
      <c r="C6" s="6">
        <v>18</v>
      </c>
      <c r="D6" s="6">
        <v>25.4</v>
      </c>
      <c r="E6" s="6">
        <v>57</v>
      </c>
      <c r="F6" s="6" t="s">
        <v>236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237</v>
      </c>
      <c r="C7" s="6">
        <v>12</v>
      </c>
      <c r="D7" s="6">
        <v>30</v>
      </c>
      <c r="E7" s="6">
        <v>57</v>
      </c>
      <c r="F7" s="6" t="s">
        <v>238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237</v>
      </c>
      <c r="C8" s="6">
        <v>15</v>
      </c>
      <c r="D8" s="6">
        <v>30</v>
      </c>
      <c r="E8" s="6">
        <v>57</v>
      </c>
      <c r="F8" s="6" t="s">
        <v>238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239</v>
      </c>
      <c r="C9" s="6">
        <v>15</v>
      </c>
      <c r="D9" s="6">
        <v>40</v>
      </c>
      <c r="E9" s="6">
        <v>57</v>
      </c>
      <c r="F9" s="6" t="s">
        <v>240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241</v>
      </c>
      <c r="C10" s="6">
        <v>15</v>
      </c>
      <c r="D10" s="6">
        <v>55</v>
      </c>
      <c r="E10" s="6">
        <v>57</v>
      </c>
      <c r="F10" s="6" t="s">
        <v>242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2025-09-01T19:53:33Z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