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085" documentId="13_ncr:1_{DBA201A5-D078-4ADB-A563-7B8EA9522FCD}" xr6:coauthVersionLast="47" xr6:coauthVersionMax="47" xr10:uidLastSave="{C8A552DB-6E23-4584-9243-73C7268C7866}"/>
  <bookViews>
    <workbookView xWindow="1770" yWindow="2380" windowWidth="34490" windowHeight="1661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 i="5" l="1"/>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6" i="9" l="1"/>
  <c r="B4" i="9"/>
  <c r="B3" i="9"/>
  <c r="B9"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charset val="1"/>
          </rPr>
          <t>robert hyrons:</t>
        </r>
        <r>
          <rPr>
            <sz val="9"/>
            <color indexed="81"/>
            <rFont val="Tahoma"/>
            <charset val="1"/>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<sst xmlns="http://schemas.openxmlformats.org/spreadsheetml/2006/main" count="2882" uniqueCount="678">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</sst>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9"/>
      <color indexed="81"/>
      <name val="Tahoma"/>
      <charset val="1"/>
    </font>
    <font>
      <b/>
      <sz val="9"/>
      <color indexed="81"/>
      <name val="Tahoma"/>
      <charset val="1"/>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14</xdr:row>
      <xdr:rowOff>14711</xdr:rowOff>
    </xdr:from>
    <xdr:to>
      <xdr:col>16</xdr:col>
      <xdr:colOff>450851</xdr:colOff>
      <xdr:row>14</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12</xdr:row>
      <xdr:rowOff>23945</xdr:rowOff>
    </xdr:from>
    <xdr:to>
      <xdr:col>16</xdr:col>
      <xdr:colOff>457201</xdr:colOff>
      <xdr:row>12</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11</xdr:row>
      <xdr:rowOff>44450</xdr:rowOff>
    </xdr:from>
    <xdr:to>
      <xdr:col>16</xdr:col>
      <xdr:colOff>413391</xdr:colOff>
      <xdr:row>11</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10</xdr:row>
      <xdr:rowOff>19050</xdr:rowOff>
    </xdr:from>
    <xdr:to>
      <xdr:col>16</xdr:col>
      <xdr:colOff>413391</xdr:colOff>
      <xdr:row>10</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13</xdr:row>
      <xdr:rowOff>12240</xdr:rowOff>
    </xdr:from>
    <xdr:to>
      <xdr:col>16</xdr:col>
      <xdr:colOff>400050</xdr:colOff>
      <xdr:row>13</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4</xdr:row>
      <xdr:rowOff>69850</xdr:rowOff>
    </xdr:from>
    <xdr:to>
      <xdr:col>16</xdr:col>
      <xdr:colOff>482600</xdr:colOff>
      <xdr:row>4</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7</xdr:row>
      <xdr:rowOff>31989</xdr:rowOff>
    </xdr:from>
    <xdr:to>
      <xdr:col>16</xdr:col>
      <xdr:colOff>406400</xdr:colOff>
      <xdr:row>7</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5</xdr:row>
      <xdr:rowOff>0</xdr:rowOff>
    </xdr:from>
    <xdr:to>
      <xdr:col>16</xdr:col>
      <xdr:colOff>438173</xdr:colOff>
      <xdr:row>5</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8</xdr:row>
      <xdr:rowOff>25656</xdr:rowOff>
    </xdr:from>
    <xdr:to>
      <xdr:col>16</xdr:col>
      <xdr:colOff>355601</xdr:colOff>
      <xdr:row>9</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9</xdr:row>
      <xdr:rowOff>74276</xdr:rowOff>
    </xdr:from>
    <xdr:to>
      <xdr:col>16</xdr:col>
      <xdr:colOff>342900</xdr:colOff>
      <xdr:row>9</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6</xdr:row>
      <xdr:rowOff>57150</xdr:rowOff>
    </xdr:from>
    <xdr:to>
      <xdr:col>16</xdr:col>
      <xdr:colOff>368769</xdr:colOff>
      <xdr:row>6</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tabSelected="1" zoomScale="85" zoomScaleNormal="85" workbookViewId="0">
      <pane ySplit="1" topLeftCell="A7" activePane="bottomLeft" state="frozen"/>
      <selection pane="bottomLeft" activeCell="U7" sqref="U7:U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2.26953125"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676</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676</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676</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676</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676</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677</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677</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677</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677</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677</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677</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677</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677</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677</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677</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677</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673</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673</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673</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0"/>
  <sheetViews>
    <sheetView workbookViewId="0">
      <pane ySplit="1" topLeftCell="A2" activePane="bottomLeft" state="frozen"/>
      <selection pane="bottomLeft" activeCell="R7" sqref="R7"/>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171</v>
      </c>
      <c r="B5" s="18">
        <v>2.1</v>
      </c>
      <c r="C5" s="1">
        <v>65</v>
      </c>
      <c r="D5" s="1">
        <v>50</v>
      </c>
      <c r="E5" s="1" t="s">
        <v>22</v>
      </c>
      <c r="F5" s="1" t="s">
        <v>55</v>
      </c>
      <c r="G5" s="1" t="s">
        <v>55</v>
      </c>
      <c r="H5" s="1" t="s">
        <v>55</v>
      </c>
      <c r="I5" s="1" t="s">
        <v>55</v>
      </c>
      <c r="J5" s="1" t="s">
        <v>55</v>
      </c>
      <c r="K5" s="1" t="s">
        <v>55</v>
      </c>
      <c r="L5" s="1" t="s">
        <v>55</v>
      </c>
      <c r="M5" s="1" t="s">
        <v>55</v>
      </c>
      <c r="N5" s="1" t="s">
        <v>55</v>
      </c>
      <c r="O5" s="1" t="s">
        <v>55</v>
      </c>
      <c r="P5" s="1" t="s">
        <v>582</v>
      </c>
    </row>
    <row r="6" spans="1:17" ht="50" customHeight="1" x14ac:dyDescent="0.35">
      <c r="A6" s="142" t="s">
        <v>615</v>
      </c>
      <c r="B6" s="18">
        <f>B5+0.72+0.5</f>
        <v>3.3200000000000003</v>
      </c>
      <c r="C6" s="1">
        <v>110</v>
      </c>
      <c r="D6" s="1">
        <v>85</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172</v>
      </c>
      <c r="B7" s="18">
        <v>2</v>
      </c>
      <c r="C7" s="1">
        <v>112</v>
      </c>
      <c r="D7" s="1">
        <v>80</v>
      </c>
      <c r="E7" s="1" t="s">
        <v>55</v>
      </c>
      <c r="F7" s="1" t="s">
        <v>55</v>
      </c>
      <c r="G7" s="1" t="s">
        <v>55</v>
      </c>
      <c r="H7" s="1" t="s">
        <v>55</v>
      </c>
      <c r="I7" s="1" t="s">
        <v>22</v>
      </c>
      <c r="J7" s="1" t="s">
        <v>55</v>
      </c>
      <c r="K7" s="1" t="s">
        <v>22</v>
      </c>
      <c r="L7" s="1" t="s">
        <v>55</v>
      </c>
      <c r="M7" s="1" t="s">
        <v>55</v>
      </c>
      <c r="N7" s="1" t="s">
        <v>55</v>
      </c>
      <c r="O7" s="1" t="s">
        <v>55</v>
      </c>
      <c r="P7" s="1" t="s">
        <v>583</v>
      </c>
    </row>
    <row r="8" spans="1:17" ht="50" customHeight="1" x14ac:dyDescent="0.35">
      <c r="A8" s="143" t="s">
        <v>173</v>
      </c>
      <c r="B8" s="140">
        <v>1.2</v>
      </c>
      <c r="C8" s="1">
        <v>80</v>
      </c>
      <c r="D8" s="1">
        <v>100</v>
      </c>
      <c r="E8" s="1" t="s">
        <v>55</v>
      </c>
      <c r="F8" s="1" t="s">
        <v>22</v>
      </c>
      <c r="G8" s="1" t="s">
        <v>55</v>
      </c>
      <c r="H8" s="1" t="s">
        <v>55</v>
      </c>
      <c r="I8" s="1" t="s">
        <v>55</v>
      </c>
      <c r="J8" s="1" t="s">
        <v>55</v>
      </c>
      <c r="K8" s="1" t="s">
        <v>55</v>
      </c>
      <c r="L8" s="1" t="s">
        <v>55</v>
      </c>
      <c r="M8" s="1" t="s">
        <v>55</v>
      </c>
      <c r="N8" s="1" t="s">
        <v>55</v>
      </c>
      <c r="O8" s="1" t="s">
        <v>55</v>
      </c>
      <c r="P8" s="1" t="s">
        <v>583</v>
      </c>
    </row>
    <row r="9" spans="1:17" ht="50" customHeight="1" x14ac:dyDescent="0.35">
      <c r="A9" s="143" t="s">
        <v>616</v>
      </c>
      <c r="B9" s="141">
        <f>0.82+0.72</f>
        <v>1.54</v>
      </c>
      <c r="C9" s="1">
        <v>120</v>
      </c>
      <c r="D9" s="1">
        <v>100</v>
      </c>
      <c r="E9" s="1" t="s">
        <v>55</v>
      </c>
      <c r="F9" s="1" t="s">
        <v>22</v>
      </c>
      <c r="G9" s="1" t="s">
        <v>55</v>
      </c>
      <c r="H9" s="1" t="s">
        <v>55</v>
      </c>
      <c r="I9" s="1" t="s">
        <v>55</v>
      </c>
      <c r="J9" s="1" t="s">
        <v>55</v>
      </c>
      <c r="K9" s="1" t="s">
        <v>55</v>
      </c>
      <c r="L9" s="1" t="s">
        <v>55</v>
      </c>
      <c r="M9" s="1" t="s">
        <v>55</v>
      </c>
      <c r="N9" s="1" t="s">
        <v>55</v>
      </c>
      <c r="O9" s="1" t="s">
        <v>55</v>
      </c>
      <c r="P9" s="1" t="s">
        <v>583</v>
      </c>
    </row>
    <row r="10" spans="1:17" ht="50" customHeight="1" x14ac:dyDescent="0.35">
      <c r="A10" s="144" t="s">
        <v>617</v>
      </c>
      <c r="B10" s="18">
        <v>0.95</v>
      </c>
      <c r="C10" s="1">
        <v>20</v>
      </c>
      <c r="D10" s="1">
        <v>100</v>
      </c>
      <c r="E10" s="1" t="s">
        <v>55</v>
      </c>
      <c r="F10" s="1" t="s">
        <v>55</v>
      </c>
      <c r="G10" s="1" t="s">
        <v>22</v>
      </c>
      <c r="H10" s="1" t="s">
        <v>55</v>
      </c>
      <c r="I10" s="1" t="s">
        <v>55</v>
      </c>
      <c r="J10" s="1" t="s">
        <v>55</v>
      </c>
      <c r="K10" s="1" t="s">
        <v>55</v>
      </c>
      <c r="L10" s="1" t="s">
        <v>55</v>
      </c>
      <c r="M10" s="1" t="s">
        <v>55</v>
      </c>
      <c r="N10" s="1" t="s">
        <v>55</v>
      </c>
      <c r="O10" s="1" t="s">
        <v>55</v>
      </c>
      <c r="P10" s="1" t="s">
        <v>583</v>
      </c>
    </row>
    <row r="11" spans="1:17" ht="50" customHeight="1" x14ac:dyDescent="0.35">
      <c r="A11" s="144" t="s">
        <v>646</v>
      </c>
      <c r="B11" s="52">
        <v>1.2</v>
      </c>
      <c r="C11" s="1">
        <v>58</v>
      </c>
      <c r="D11" s="1">
        <v>50</v>
      </c>
      <c r="E11" s="1" t="s">
        <v>55</v>
      </c>
      <c r="F11" s="1" t="s">
        <v>55</v>
      </c>
      <c r="G11" s="1" t="s">
        <v>55</v>
      </c>
      <c r="H11" s="1" t="s">
        <v>55</v>
      </c>
      <c r="I11" s="1" t="s">
        <v>55</v>
      </c>
      <c r="J11" s="1" t="s">
        <v>55</v>
      </c>
      <c r="K11" s="1" t="s">
        <v>22</v>
      </c>
      <c r="L11" s="1" t="s">
        <v>22</v>
      </c>
      <c r="M11" s="1" t="s">
        <v>55</v>
      </c>
      <c r="N11" s="1" t="s">
        <v>55</v>
      </c>
      <c r="O11" s="1" t="s">
        <v>55</v>
      </c>
      <c r="P11" s="1" t="s">
        <v>583</v>
      </c>
    </row>
    <row r="12" spans="1:17" ht="50" customHeight="1" x14ac:dyDescent="0.35">
      <c r="A12" s="144" t="s">
        <v>174</v>
      </c>
      <c r="B12" s="52">
        <v>1.2</v>
      </c>
      <c r="C12" s="1">
        <v>58</v>
      </c>
      <c r="D12" s="1">
        <v>50</v>
      </c>
      <c r="E12" s="1" t="s">
        <v>55</v>
      </c>
      <c r="F12" s="1" t="s">
        <v>55</v>
      </c>
      <c r="G12" s="1" t="s">
        <v>55</v>
      </c>
      <c r="H12" s="1" t="s">
        <v>55</v>
      </c>
      <c r="I12" s="1" t="s">
        <v>55</v>
      </c>
      <c r="J12" s="1" t="s">
        <v>55</v>
      </c>
      <c r="K12" s="1" t="s">
        <v>22</v>
      </c>
      <c r="L12" s="1" t="s">
        <v>22</v>
      </c>
      <c r="M12" s="1" t="s">
        <v>55</v>
      </c>
      <c r="N12" s="1" t="s">
        <v>55</v>
      </c>
      <c r="O12" s="1" t="s">
        <v>55</v>
      </c>
      <c r="P12" s="1" t="s">
        <v>583</v>
      </c>
    </row>
    <row r="13" spans="1:17" ht="50" customHeight="1" x14ac:dyDescent="0.35">
      <c r="A13" s="144" t="s">
        <v>175</v>
      </c>
      <c r="B13" s="47">
        <v>1.5</v>
      </c>
      <c r="C13" s="1">
        <v>65</v>
      </c>
      <c r="D13" s="1">
        <v>65</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176</v>
      </c>
      <c r="B14" s="47">
        <v>2.5</v>
      </c>
      <c r="C14" s="1">
        <v>96</v>
      </c>
      <c r="D14" s="1">
        <v>96</v>
      </c>
      <c r="E14" s="1" t="s">
        <v>55</v>
      </c>
      <c r="F14" s="1" t="s">
        <v>55</v>
      </c>
      <c r="G14" s="1" t="s">
        <v>55</v>
      </c>
      <c r="H14" s="1" t="s">
        <v>55</v>
      </c>
      <c r="I14" s="1" t="s">
        <v>55</v>
      </c>
      <c r="J14" s="1" t="s">
        <v>22</v>
      </c>
      <c r="K14" s="1" t="s">
        <v>55</v>
      </c>
      <c r="L14" s="1" t="s">
        <v>55</v>
      </c>
      <c r="M14" s="1" t="s">
        <v>22</v>
      </c>
      <c r="N14" s="1" t="s">
        <v>22</v>
      </c>
      <c r="O14" s="1" t="s">
        <v>22</v>
      </c>
      <c r="P14" s="1" t="s">
        <v>583</v>
      </c>
    </row>
    <row r="15" spans="1:17" ht="50" customHeight="1" x14ac:dyDescent="0.35">
      <c r="A15" s="144" t="s">
        <v>177</v>
      </c>
      <c r="B15" s="47">
        <v>2</v>
      </c>
      <c r="C15" s="1">
        <v>114</v>
      </c>
      <c r="D15" s="1">
        <v>114</v>
      </c>
      <c r="E15" s="1" t="s">
        <v>55</v>
      </c>
      <c r="F15" s="1" t="s">
        <v>55</v>
      </c>
      <c r="G15" s="1" t="s">
        <v>55</v>
      </c>
      <c r="H15" s="1" t="s">
        <v>55</v>
      </c>
      <c r="I15" s="1" t="s">
        <v>22</v>
      </c>
      <c r="J15" s="1" t="s">
        <v>55</v>
      </c>
      <c r="K15" s="1" t="s">
        <v>55</v>
      </c>
      <c r="L15" s="1" t="s">
        <v>55</v>
      </c>
      <c r="M15" s="1" t="s">
        <v>55</v>
      </c>
      <c r="N15" s="1" t="s">
        <v>55</v>
      </c>
      <c r="O15" s="1" t="s">
        <v>55</v>
      </c>
      <c r="P15" s="1" t="s">
        <v>583</v>
      </c>
    </row>
    <row r="16" spans="1:17" ht="16" x14ac:dyDescent="0.35">
      <c r="B16" s="58"/>
    </row>
    <row r="17" spans="2:2" ht="16" x14ac:dyDescent="0.35">
      <c r="B17" s="58"/>
    </row>
    <row r="18" spans="2:2" x14ac:dyDescent="0.35">
      <c r="B18" s="57"/>
    </row>
    <row r="19" spans="2:2" x14ac:dyDescent="0.35">
      <c r="B19" s="57"/>
    </row>
    <row r="20" spans="2:2" x14ac:dyDescent="0.35">
      <c r="B20"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M30" sqref="M3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61" activePane="bottomLeft" state="frozen"/>
      <selection pane="bottomLeft" activeCell="R71" sqref="R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14.842105263157896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12.368421052631579</v>
      </c>
      <c r="G69" s="1">
        <v>415</v>
      </c>
      <c r="H69" s="1" t="s">
        <v>313</v>
      </c>
      <c r="I69" s="1" t="s">
        <v>260</v>
      </c>
      <c r="K69" s="1" t="s">
        <v>260</v>
      </c>
      <c r="L69" s="1">
        <v>25.4</v>
      </c>
      <c r="M69" s="1" t="s">
        <v>22</v>
      </c>
      <c r="N69" s="1" t="s">
        <v>22</v>
      </c>
      <c r="O69" s="6">
        <f>Chaindrive!O15</f>
        <v>10.526315789473685</v>
      </c>
      <c r="P69" s="1">
        <v>11</v>
      </c>
      <c r="R69" s="6">
        <v>400</v>
      </c>
      <c r="S69" s="6" t="s">
        <v>675</v>
      </c>
      <c r="U69" s="153">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3">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3">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50">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50">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50">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9">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9">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9">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9">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9">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9">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9">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9">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6"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6"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6"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6"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t="s">
        <v>356</v>
      </c>
      <c r="B117" t="s">
        <v>319</v>
      </c>
      <c r="C117" s="1">
        <v>0</v>
      </c>
      <c r="D117" s="6">
        <v>250</v>
      </c>
      <c r="E117" s="1" t="s">
        <v>357</v>
      </c>
      <c r="F117" s="6">
        <v>80</v>
      </c>
      <c r="G117" s="1">
        <v>230</v>
      </c>
      <c r="H117" s="1" t="s">
        <v>287</v>
      </c>
      <c r="I117" s="1" t="s">
        <v>260</v>
      </c>
      <c r="K117" s="1" t="s">
        <v>260</v>
      </c>
      <c r="L117" s="1" t="s">
        <v>419</v>
      </c>
      <c r="M117" s="1" t="s">
        <v>55</v>
      </c>
      <c r="N117" s="1" t="s">
        <v>22</v>
      </c>
      <c r="O117" s="6">
        <v>20</v>
      </c>
      <c r="P117" s="1">
        <v>8</v>
      </c>
      <c r="R117" s="6">
        <v>750</v>
      </c>
    </row>
    <row r="118" spans="1:21" ht="40" customHeight="1" x14ac:dyDescent="0.35">
      <c r="A118" t="s">
        <v>358</v>
      </c>
      <c r="B118" t="s">
        <v>319</v>
      </c>
      <c r="C118" s="1">
        <f>D117+0.01</f>
        <v>250.01</v>
      </c>
      <c r="D118" s="6">
        <v>400</v>
      </c>
      <c r="E118" s="1" t="s">
        <v>357</v>
      </c>
      <c r="F118" s="6">
        <v>40</v>
      </c>
      <c r="G118" s="1">
        <v>230</v>
      </c>
      <c r="H118" s="1" t="s">
        <v>287</v>
      </c>
      <c r="I118" s="1" t="s">
        <v>260</v>
      </c>
      <c r="K118" s="1" t="s">
        <v>260</v>
      </c>
      <c r="L118" s="1">
        <v>40</v>
      </c>
      <c r="M118" s="1" t="s">
        <v>55</v>
      </c>
      <c r="N118" s="1" t="s">
        <v>22</v>
      </c>
      <c r="O118" s="6">
        <v>20</v>
      </c>
      <c r="P118" s="1">
        <v>8</v>
      </c>
      <c r="R118" s="6">
        <v>750</v>
      </c>
      <c r="S118" s="6" t="s">
        <v>359</v>
      </c>
      <c r="U118" s="80">
        <v>1481.78</v>
      </c>
    </row>
    <row r="119" spans="1:21" ht="40" customHeight="1" x14ac:dyDescent="0.35">
      <c r="A119" s="3" t="s">
        <v>360</v>
      </c>
      <c r="B119" t="s">
        <v>319</v>
      </c>
      <c r="C119" s="1">
        <f>D118+0.01</f>
        <v>400.01</v>
      </c>
      <c r="D119" s="6">
        <v>550</v>
      </c>
      <c r="E119" s="1" t="s">
        <v>357</v>
      </c>
      <c r="F119" s="6">
        <v>20</v>
      </c>
      <c r="G119" s="1">
        <v>230</v>
      </c>
      <c r="H119" s="1" t="s">
        <v>287</v>
      </c>
      <c r="I119" s="1" t="s">
        <v>260</v>
      </c>
      <c r="K119" s="1" t="s">
        <v>260</v>
      </c>
      <c r="L119" s="1">
        <v>40</v>
      </c>
      <c r="M119" s="1" t="s">
        <v>55</v>
      </c>
      <c r="N119" s="1" t="s">
        <v>22</v>
      </c>
      <c r="O119" s="6">
        <v>20</v>
      </c>
      <c r="P119" s="1">
        <v>8</v>
      </c>
      <c r="R119" s="6">
        <v>750</v>
      </c>
    </row>
    <row r="120" spans="1:21" ht="40" customHeight="1" x14ac:dyDescent="0.35">
      <c r="A120" s="3" t="s">
        <v>361</v>
      </c>
      <c r="B120" t="s">
        <v>319</v>
      </c>
      <c r="C120" s="1">
        <f>D119+0.01</f>
        <v>550.01</v>
      </c>
      <c r="D120" s="6">
        <v>750</v>
      </c>
      <c r="E120" s="1" t="s">
        <v>357</v>
      </c>
      <c r="F120" s="6">
        <v>20</v>
      </c>
      <c r="G120" s="1">
        <v>230</v>
      </c>
      <c r="H120" s="1" t="s">
        <v>287</v>
      </c>
      <c r="I120" s="1" t="s">
        <v>260</v>
      </c>
      <c r="K120" s="1" t="s">
        <v>260</v>
      </c>
      <c r="L120" s="1">
        <v>55</v>
      </c>
      <c r="M120" s="1" t="s">
        <v>55</v>
      </c>
      <c r="N120" s="1" t="s">
        <v>22</v>
      </c>
      <c r="O120" s="6">
        <v>20</v>
      </c>
      <c r="P120" s="1">
        <v>8</v>
      </c>
      <c r="R120" s="6">
        <v>750</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t="s">
        <v>506</v>
      </c>
      <c r="B122" t="s">
        <v>319</v>
      </c>
      <c r="C122" s="1">
        <v>0.01</v>
      </c>
      <c r="D122" s="6">
        <v>250</v>
      </c>
      <c r="E122" s="1" t="s">
        <v>357</v>
      </c>
      <c r="F122" s="6">
        <v>80</v>
      </c>
      <c r="G122" s="1">
        <v>415</v>
      </c>
      <c r="H122" s="1" t="s">
        <v>287</v>
      </c>
      <c r="I122" s="1" t="s">
        <v>260</v>
      </c>
      <c r="K122" s="1" t="s">
        <v>260</v>
      </c>
      <c r="L122" s="1" t="s">
        <v>507</v>
      </c>
      <c r="M122" s="1" t="s">
        <v>55</v>
      </c>
      <c r="N122" s="1" t="s">
        <v>22</v>
      </c>
      <c r="O122" s="6">
        <v>20</v>
      </c>
      <c r="P122" s="1">
        <v>26</v>
      </c>
      <c r="R122" s="6">
        <v>1500</v>
      </c>
    </row>
    <row r="123" spans="1:21" ht="40" customHeight="1" x14ac:dyDescent="0.35">
      <c r="A123" t="s">
        <v>501</v>
      </c>
      <c r="B123" t="s">
        <v>319</v>
      </c>
      <c r="C123" s="1">
        <v>0.01</v>
      </c>
      <c r="D123" s="6">
        <v>250</v>
      </c>
      <c r="E123" s="1" t="s">
        <v>357</v>
      </c>
      <c r="F123" s="6">
        <v>80</v>
      </c>
      <c r="G123" s="1">
        <v>415</v>
      </c>
      <c r="H123" s="1" t="s">
        <v>287</v>
      </c>
      <c r="I123" s="1" t="s">
        <v>260</v>
      </c>
      <c r="K123" s="1" t="s">
        <v>260</v>
      </c>
      <c r="L123" s="1" t="s">
        <v>419</v>
      </c>
      <c r="M123" s="1" t="s">
        <v>55</v>
      </c>
      <c r="N123" s="1" t="s">
        <v>22</v>
      </c>
      <c r="O123" s="6">
        <v>20</v>
      </c>
      <c r="P123" s="1">
        <v>26</v>
      </c>
      <c r="R123" s="6">
        <v>1500</v>
      </c>
    </row>
    <row r="124" spans="1:21" ht="40" customHeight="1" x14ac:dyDescent="0.35">
      <c r="A124" t="s">
        <v>358</v>
      </c>
      <c r="B124" t="s">
        <v>319</v>
      </c>
      <c r="C124" s="1">
        <f t="shared" ref="C124:C132" si="7">D123+0.01</f>
        <v>250.01</v>
      </c>
      <c r="D124" s="6">
        <v>400</v>
      </c>
      <c r="E124" s="1" t="s">
        <v>357</v>
      </c>
      <c r="F124" s="6">
        <v>40</v>
      </c>
      <c r="G124" s="1">
        <v>415</v>
      </c>
      <c r="H124" s="1" t="s">
        <v>287</v>
      </c>
      <c r="I124" s="1" t="s">
        <v>260</v>
      </c>
      <c r="K124" s="1" t="s">
        <v>260</v>
      </c>
      <c r="L124" s="1">
        <v>40</v>
      </c>
      <c r="M124" s="1" t="s">
        <v>55</v>
      </c>
      <c r="N124" s="1" t="s">
        <v>22</v>
      </c>
      <c r="O124" s="6">
        <v>20</v>
      </c>
      <c r="P124" s="1">
        <v>17</v>
      </c>
      <c r="R124" s="6">
        <v>1500</v>
      </c>
    </row>
    <row r="125" spans="1:21" ht="40" customHeight="1" x14ac:dyDescent="0.35">
      <c r="A125" t="s">
        <v>362</v>
      </c>
      <c r="B125" t="s">
        <v>319</v>
      </c>
      <c r="C125" s="1">
        <f t="shared" si="7"/>
        <v>400.01</v>
      </c>
      <c r="D125" s="6">
        <v>450</v>
      </c>
      <c r="E125" s="1" t="s">
        <v>357</v>
      </c>
      <c r="F125" s="6">
        <v>60</v>
      </c>
      <c r="G125" s="1">
        <v>415</v>
      </c>
      <c r="H125" s="1" t="s">
        <v>287</v>
      </c>
      <c r="I125" s="1" t="s">
        <v>260</v>
      </c>
      <c r="K125" s="1" t="s">
        <v>260</v>
      </c>
      <c r="L125" s="1">
        <v>40</v>
      </c>
      <c r="M125" s="1" t="s">
        <v>55</v>
      </c>
      <c r="N125" s="1" t="s">
        <v>22</v>
      </c>
      <c r="O125" s="6">
        <v>20</v>
      </c>
      <c r="P125" s="1">
        <v>11</v>
      </c>
      <c r="R125" s="6">
        <v>1500</v>
      </c>
    </row>
    <row r="126" spans="1:21" ht="40" customHeight="1" x14ac:dyDescent="0.35">
      <c r="A126" t="s">
        <v>363</v>
      </c>
      <c r="B126" t="s">
        <v>319</v>
      </c>
      <c r="C126" s="1">
        <f t="shared" si="7"/>
        <v>450.01</v>
      </c>
      <c r="D126" s="6">
        <v>500</v>
      </c>
      <c r="E126" s="1" t="s">
        <v>357</v>
      </c>
      <c r="F126" s="6">
        <v>80</v>
      </c>
      <c r="G126" s="1">
        <v>415</v>
      </c>
      <c r="H126" s="1" t="s">
        <v>287</v>
      </c>
      <c r="I126" s="1" t="s">
        <v>260</v>
      </c>
      <c r="K126" s="1" t="s">
        <v>260</v>
      </c>
      <c r="L126" s="1">
        <v>55</v>
      </c>
      <c r="M126" s="1" t="s">
        <v>55</v>
      </c>
      <c r="N126" s="1" t="s">
        <v>22</v>
      </c>
      <c r="O126" s="6">
        <v>20</v>
      </c>
      <c r="P126" s="1">
        <v>19</v>
      </c>
      <c r="R126" s="6">
        <v>4500</v>
      </c>
    </row>
    <row r="127" spans="1:21" ht="40" customHeight="1" x14ac:dyDescent="0.35">
      <c r="A127" s="3" t="s">
        <v>360</v>
      </c>
      <c r="B127" t="s">
        <v>319</v>
      </c>
      <c r="C127" s="1">
        <f t="shared" si="7"/>
        <v>500.01</v>
      </c>
      <c r="D127" s="6">
        <v>550</v>
      </c>
      <c r="E127" s="1" t="s">
        <v>357</v>
      </c>
      <c r="F127" s="6">
        <v>20</v>
      </c>
      <c r="G127" s="1">
        <v>415</v>
      </c>
      <c r="H127" s="1" t="s">
        <v>287</v>
      </c>
      <c r="I127" s="1" t="s">
        <v>260</v>
      </c>
      <c r="K127" s="1" t="s">
        <v>260</v>
      </c>
      <c r="L127" s="1">
        <v>40</v>
      </c>
      <c r="M127" s="1" t="s">
        <v>55</v>
      </c>
      <c r="N127" s="1" t="s">
        <v>22</v>
      </c>
      <c r="O127" s="6">
        <v>20</v>
      </c>
      <c r="P127" s="1">
        <v>12</v>
      </c>
      <c r="R127" s="6">
        <v>1500</v>
      </c>
    </row>
    <row r="128" spans="1:21" ht="40" customHeight="1" x14ac:dyDescent="0.35">
      <c r="A128" s="3" t="s">
        <v>364</v>
      </c>
      <c r="B128" t="s">
        <v>319</v>
      </c>
      <c r="C128" s="1">
        <f t="shared" si="7"/>
        <v>550.01</v>
      </c>
      <c r="D128" s="6">
        <v>550</v>
      </c>
      <c r="E128" s="1" t="s">
        <v>357</v>
      </c>
      <c r="F128" s="6">
        <v>40</v>
      </c>
      <c r="G128" s="1">
        <v>415</v>
      </c>
      <c r="H128" s="1" t="s">
        <v>287</v>
      </c>
      <c r="I128" s="1" t="s">
        <v>260</v>
      </c>
      <c r="K128" s="1" t="s">
        <v>260</v>
      </c>
      <c r="L128" s="1">
        <v>40</v>
      </c>
      <c r="M128" s="1" t="s">
        <v>55</v>
      </c>
      <c r="N128" s="1" t="s">
        <v>22</v>
      </c>
      <c r="O128" s="6">
        <v>20</v>
      </c>
      <c r="P128" s="1">
        <v>12</v>
      </c>
      <c r="R128" s="6">
        <v>4500</v>
      </c>
    </row>
    <row r="129" spans="1:21" ht="40" customHeight="1" x14ac:dyDescent="0.35">
      <c r="A129" s="3" t="s">
        <v>361</v>
      </c>
      <c r="B129" t="s">
        <v>319</v>
      </c>
      <c r="C129" s="1">
        <f t="shared" si="7"/>
        <v>550.01</v>
      </c>
      <c r="D129" s="6">
        <v>750</v>
      </c>
      <c r="E129" s="1" t="s">
        <v>357</v>
      </c>
      <c r="F129" s="6">
        <v>20</v>
      </c>
      <c r="G129" s="1">
        <v>415</v>
      </c>
      <c r="H129" s="1" t="s">
        <v>287</v>
      </c>
      <c r="I129" s="1" t="s">
        <v>260</v>
      </c>
      <c r="K129" s="1" t="s">
        <v>260</v>
      </c>
      <c r="L129" s="1">
        <v>55</v>
      </c>
      <c r="M129" s="1" t="s">
        <v>55</v>
      </c>
      <c r="N129" s="1" t="s">
        <v>22</v>
      </c>
      <c r="O129" s="6">
        <v>10</v>
      </c>
      <c r="P129" s="1">
        <v>17</v>
      </c>
      <c r="R129" s="6">
        <v>1500</v>
      </c>
    </row>
    <row r="130" spans="1:21" ht="40" customHeight="1" x14ac:dyDescent="0.35">
      <c r="A130" s="3" t="s">
        <v>365</v>
      </c>
      <c r="B130" t="s">
        <v>319</v>
      </c>
      <c r="C130" s="1">
        <f t="shared" si="7"/>
        <v>750.01</v>
      </c>
      <c r="D130" s="6">
        <v>750</v>
      </c>
      <c r="E130" s="1" t="s">
        <v>357</v>
      </c>
      <c r="F130" s="6">
        <v>45</v>
      </c>
      <c r="G130" s="1">
        <v>415</v>
      </c>
      <c r="H130" s="1" t="s">
        <v>287</v>
      </c>
      <c r="I130" s="1" t="s">
        <v>260</v>
      </c>
      <c r="K130" s="1" t="s">
        <v>260</v>
      </c>
      <c r="L130" s="1">
        <v>55</v>
      </c>
      <c r="M130" s="1" t="s">
        <v>55</v>
      </c>
      <c r="N130" s="1" t="s">
        <v>22</v>
      </c>
      <c r="O130" s="6">
        <v>20</v>
      </c>
      <c r="P130" s="1">
        <v>12</v>
      </c>
      <c r="R130" s="6">
        <v>4500</v>
      </c>
    </row>
    <row r="131" spans="1:21" ht="40" customHeight="1" x14ac:dyDescent="0.35">
      <c r="A131" s="3" t="s">
        <v>366</v>
      </c>
      <c r="B131" t="s">
        <v>319</v>
      </c>
      <c r="C131" s="1">
        <f t="shared" si="7"/>
        <v>750.01</v>
      </c>
      <c r="D131" s="6">
        <v>1000</v>
      </c>
      <c r="E131" s="1" t="s">
        <v>357</v>
      </c>
      <c r="F131" s="6">
        <v>30</v>
      </c>
      <c r="G131" s="1">
        <v>415</v>
      </c>
      <c r="H131" s="1" t="s">
        <v>287</v>
      </c>
      <c r="I131" s="1" t="s">
        <v>260</v>
      </c>
      <c r="K131" s="1" t="s">
        <v>260</v>
      </c>
      <c r="L131" s="1">
        <v>55</v>
      </c>
      <c r="M131" s="1" t="s">
        <v>55</v>
      </c>
      <c r="N131" s="1" t="s">
        <v>22</v>
      </c>
      <c r="O131" s="6">
        <v>20</v>
      </c>
      <c r="P131" s="1">
        <v>11</v>
      </c>
      <c r="R131" s="6">
        <v>4500</v>
      </c>
    </row>
    <row r="132" spans="1:21" ht="40" customHeight="1" x14ac:dyDescent="0.35">
      <c r="A132" s="3" t="s">
        <v>367</v>
      </c>
      <c r="B132" t="s">
        <v>319</v>
      </c>
      <c r="C132" s="1">
        <f t="shared" si="7"/>
        <v>1000.01</v>
      </c>
      <c r="D132" s="6">
        <v>1400</v>
      </c>
      <c r="E132" s="1" t="s">
        <v>357</v>
      </c>
      <c r="F132" s="6">
        <v>20</v>
      </c>
      <c r="G132" s="1">
        <v>415</v>
      </c>
      <c r="H132" s="1" t="s">
        <v>287</v>
      </c>
      <c r="I132" s="1" t="s">
        <v>260</v>
      </c>
      <c r="K132" s="1" t="s">
        <v>260</v>
      </c>
      <c r="L132" s="1">
        <v>55</v>
      </c>
      <c r="M132" s="1" t="s">
        <v>55</v>
      </c>
      <c r="N132" s="1" t="s">
        <v>22</v>
      </c>
      <c r="O132" s="6">
        <v>20</v>
      </c>
      <c r="P132" s="1">
        <v>10</v>
      </c>
      <c r="R132" s="6">
        <v>4500</v>
      </c>
    </row>
    <row r="133" spans="1:21" ht="40" customHeight="1" x14ac:dyDescent="0.35">
      <c r="A133" s="3" t="s">
        <v>500</v>
      </c>
      <c r="B133" t="s">
        <v>319</v>
      </c>
      <c r="C133" s="1">
        <f t="shared" ref="C133" si="8">D132+0.01</f>
        <v>1400.01</v>
      </c>
      <c r="D133" s="6">
        <v>1800</v>
      </c>
      <c r="E133" s="1" t="s">
        <v>357</v>
      </c>
      <c r="F133" s="1">
        <v>12</v>
      </c>
      <c r="G133" s="1">
        <v>415</v>
      </c>
      <c r="H133" s="1" t="s">
        <v>287</v>
      </c>
      <c r="I133" s="1" t="s">
        <v>260</v>
      </c>
      <c r="K133" s="1" t="s">
        <v>260</v>
      </c>
      <c r="L133" s="1">
        <v>60</v>
      </c>
      <c r="M133" s="1" t="s">
        <v>55</v>
      </c>
      <c r="N133" s="1" t="s">
        <v>22</v>
      </c>
      <c r="O133" s="6">
        <v>10</v>
      </c>
      <c r="P133" s="1">
        <v>10</v>
      </c>
      <c r="R133" s="6">
        <v>4500</v>
      </c>
    </row>
    <row r="134" spans="1:21" ht="40" customHeight="1" x14ac:dyDescent="0.35">
      <c r="A134" s="3" t="s">
        <v>509</v>
      </c>
      <c r="B134" t="s">
        <v>319</v>
      </c>
      <c r="C134" s="1">
        <f t="shared" ref="C134" si="9">D133+0.01</f>
        <v>1800.01</v>
      </c>
      <c r="D134" s="6">
        <v>2600</v>
      </c>
      <c r="E134" s="1" t="s">
        <v>357</v>
      </c>
      <c r="F134" s="1">
        <v>12</v>
      </c>
      <c r="G134" s="1">
        <v>415</v>
      </c>
      <c r="H134" s="1" t="s">
        <v>287</v>
      </c>
      <c r="I134" s="1" t="s">
        <v>260</v>
      </c>
      <c r="K134" s="1" t="s">
        <v>260</v>
      </c>
      <c r="L134" s="1">
        <v>80</v>
      </c>
      <c r="M134" s="1" t="s">
        <v>55</v>
      </c>
      <c r="N134" s="1" t="s">
        <v>22</v>
      </c>
      <c r="O134" s="6">
        <v>10</v>
      </c>
      <c r="P134" s="1">
        <v>11</v>
      </c>
      <c r="R134" s="6">
        <v>4500</v>
      </c>
    </row>
    <row r="135" spans="1:21" ht="40" customHeight="1" x14ac:dyDescent="0.35">
      <c r="A135" s="3" t="s">
        <v>510</v>
      </c>
      <c r="B135" t="s">
        <v>319</v>
      </c>
      <c r="C135" s="1">
        <f t="shared" ref="C135" si="10">D134+0.01</f>
        <v>2600.0100000000002</v>
      </c>
      <c r="D135" s="6">
        <v>3600</v>
      </c>
      <c r="E135" s="1" t="s">
        <v>357</v>
      </c>
      <c r="F135" s="1">
        <v>12</v>
      </c>
      <c r="G135" s="1">
        <v>415</v>
      </c>
      <c r="H135" s="1" t="s">
        <v>287</v>
      </c>
      <c r="I135" s="1" t="s">
        <v>260</v>
      </c>
      <c r="K135" s="1" t="s">
        <v>260</v>
      </c>
      <c r="L135" s="1">
        <v>80</v>
      </c>
      <c r="M135" s="1" t="s">
        <v>55</v>
      </c>
      <c r="N135" s="1" t="s">
        <v>22</v>
      </c>
      <c r="O135" s="6">
        <v>10</v>
      </c>
      <c r="P135" s="1">
        <v>11</v>
      </c>
      <c r="R135" s="6">
        <v>4500</v>
      </c>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I21" sqref="I2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47</v>
      </c>
      <c r="L14" s="75">
        <f t="shared" ref="L14" si="12">K14/G14</f>
        <v>14.842105263157896</v>
      </c>
      <c r="M14" s="71">
        <v>415</v>
      </c>
      <c r="N14" s="71">
        <v>40</v>
      </c>
      <c r="O14" s="71">
        <f t="shared" ref="O14" si="13">N14/G14</f>
        <v>12.631578947368421</v>
      </c>
      <c r="P14" s="6">
        <v>91.42</v>
      </c>
      <c r="Q14" s="6">
        <v>288</v>
      </c>
      <c r="R14" s="1">
        <v>25.4</v>
      </c>
      <c r="S14" s="6">
        <v>22400</v>
      </c>
    </row>
    <row r="15" spans="1:21" x14ac:dyDescent="0.35">
      <c r="A15" s="56" t="s">
        <v>674</v>
      </c>
      <c r="B15" s="56" t="s">
        <v>319</v>
      </c>
      <c r="C15" s="71">
        <v>15</v>
      </c>
      <c r="D15" s="71">
        <v>25.4</v>
      </c>
      <c r="E15" s="71">
        <v>57</v>
      </c>
      <c r="F15" s="71">
        <v>30</v>
      </c>
      <c r="G15" s="75">
        <f t="shared" ref="G15" si="14">E15/C15</f>
        <v>3.8</v>
      </c>
      <c r="H15" s="71" t="s">
        <v>398</v>
      </c>
      <c r="I15" s="71">
        <v>149</v>
      </c>
      <c r="J15" s="73">
        <f>I15*G15</f>
        <v>566.19999999999993</v>
      </c>
      <c r="K15" s="71">
        <v>47</v>
      </c>
      <c r="L15" s="75">
        <f t="shared" ref="L15" si="15">K15/G15</f>
        <v>12.368421052631579</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2026-03-06T17:55:14Z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