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ocuments\GitHub\SWS_logic_calculator\"/>
    </mc:Choice>
  </mc:AlternateContent>
  <xr:revisionPtr revIDLastSave="0" documentId="13_ncr:1_{9F75FE66-4941-4DB3-9BD3-20295EA82E70}" xr6:coauthVersionLast="47" xr6:coauthVersionMax="47" xr10:uidLastSave="{00000000-0000-0000-0000-000000000000}"/>
  <bookViews>
    <workbookView xWindow="13220" yWindow="2520" windowWidth="19810" windowHeight="18780" tabRatio="758" activeTab="1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" l="1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<sst xmlns="http://schemas.openxmlformats.org/spreadsheetml/2006/main" count="923" uniqueCount="343">
  <si>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</si>
  <si>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</si>
  <si>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</si>
  <si>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</si>
  <si>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</si>
  <si>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</si>
  <si>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</si>
  <si>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</si>
  <si>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</si>
  <si>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</si>
  <si>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</si>
  <si>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</si>
  <si>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</si>
  <si>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</si>
  <si>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</si>
  <si>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</si>
  <si>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</si>
  <si>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</si>
  <si>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</si>
  <si>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</si>
  <si>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</si>
  <si>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</si>
  <si>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</si>
  <si>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</si>
  <si>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</si>
  <si>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</si>
  <si>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</si>
  <si>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</si>
  <si>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</si>
  <si>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</si>
  <si>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</si>
  <si>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</si>
  <si>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</si>
  <si>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</si>
  <si>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</si>
  <si>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</si>
  <si>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</si>
  <si>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</si>
  <si>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</si>
  <si>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</si>
  <si>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</si>
  <si>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</si>
  <si>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</si>
  <si>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</si>
  <si>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</si>
  <si>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</si>
  <si>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</si>
  <si>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</si>
  <si>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</si>
  <si>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</si>
  <si>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</si>
  <si>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</si>
  <si>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</si>
  <si>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</si>
  <si>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</si>
  <si>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</si>
  <si>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</si>
  <si>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</si>
  <si>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</si>
  <si>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</si>
  <si>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</si>
  <si>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</si>
  <si>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</si>
  <si>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</si>
  <si>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</si>
  <si>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</si>
  <si>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</si>
  <si>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</si>
  <si>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</si>
  <si>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</si>
  <si>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</si>
  <si>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</si>
  <si>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</si>
  <si>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</si>
  <si>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</si>
  <si>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</si>
  <si>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</si>
  <si>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</si>
  <si>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</si>
  <si>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</si>
  <si>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</si>
  <si>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</si>
  <si>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</si>
  <si>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</si>
  <si>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</si>
  <si>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</si>
  <si>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</si>
  <si>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</si>
  <si>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</si>
  <si>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</si>
  <si>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</si>
  <si>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</si>
  <si>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</si>
  <si>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</si>
  <si>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</si>
  <si>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</si>
  <si>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</si>
  <si>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</si>
  <si>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</si>
  <si>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</si>
  <si>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</si>
  <si>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</si>
  <si>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</si>
  <si>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</si>
  <si>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</si>
  <si>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</si>
  <si>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</si>
  <si>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</si>
  <si>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</si>
  <si>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</si>
  <si>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</si>
  <si>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</si>
  <si>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</si>
  <si>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</si>
  <si>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</si>
  <si>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</si>
  <si>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</si>
  <si>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</si>
  <si>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</si>
  <si>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</si>
  <si>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</si>
  <si>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</si>
  <si>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</si>
  <si>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</si>
  <si>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</si>
  <si>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</si>
  <si>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</si>
  <si>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</si>
  <si>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</si>
  <si>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</si>
  <si>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</si>
  <si>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</si>
  <si>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</si>
  <si>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</si>
  <si>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</si>
  <si>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</si>
  <si>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</si>
  <si>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</si>
  <si>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</si>
  <si>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</si>
  <si>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</si>
  <si>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</si>
  <si>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</si>
  <si>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</si>
  <si>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</si>
  <si>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</si>
  <si>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</si>
  <si>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</si>
  <si>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</si>
  <si>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</si>
  <si>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</si>
  <si>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</si>
  <si>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</si>
  <si>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</si>
  <si>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</si>
  <si>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</si>
  <si>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</si>
  <si>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</si>
  <si>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</si>
  <si>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</si>
  <si>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</si>
  <si>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</si>
  <si>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</si>
  <si>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</si>
  <si>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</si>
  <si>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</si>
  <si>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</si>
  <si>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</si>
  <si>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</si>
  <si>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</si>
  <si>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</si>
  <si>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</si>
  <si>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</si>
  <si>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</si>
  <si>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</si>
  <si>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</si>
  <si>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</si>
  <si>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</si>
  <si>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</si>
  <si>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</si>
  <si>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</si>
  <si>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</si>
  <si>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</si>
  <si>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</si>
  <si>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</si>
  <si>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</si>
  <si>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</si>
  <si>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</si>
  <si>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</si>
  <si>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</si>
  <si>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</si>
  <si>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</si>
  <si>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</si>
  <si>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</si>
  <si>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</si>
  <si>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</si>
  <si>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</si>
  <si>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</si>
  <si>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</si>
  <si>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</si>
  <si>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</si>
  <si>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</si>
  <si>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</si>
  <si>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</si>
  <si>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</si>
  <si>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</si>
  <si>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</si>
  <si>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</si>
  <si>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</si>
  <si>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</si>
  <si>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</si>
  <si>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</si>
  <si>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</si>
  <si>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</si>
  <si>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</si>
  <si>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</si>
  <si>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</si>
  <si>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</si>
  <si>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</si>
  <si>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</si>
  <si>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</si>
  <si>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</si>
  <si>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</si>
  <si>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</si>
  <si>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</si>
  <si>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</si>
  <si>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</si>
  <si>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</si>
  <si>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</si>
  <si>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</si>
  <si>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</si>
  <si>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</si>
  <si>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</si>
  <si>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</si>
  <si>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</si>
  <si>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</si>
  <si>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</si>
  <si>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</si>
  <si>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</si>
  <si>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</si>
  <si>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</si>
  <si>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</si>
  <si>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</si>
  <si>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</si>
  <si>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</si>
  <si>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</si>
  <si>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</si>
  <si>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</si>
  <si>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</si>
  <si>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</si>
  <si>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</si>
  <si>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</si>
  <si>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</si>
  <si>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</si>
  <si>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</si>
  <si>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</si>
  <si>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</si>
  <si>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</si>
  <si>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</si>
  <si>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</si>
  <si>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</si>
  <si>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</si>
  <si>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</si>
  <si>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</si>
  <si>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</si>
  <si>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</si>
  <si>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</si>
  <si>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</si>
  <si>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</si>
  <si>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</si>
  <si>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</si>
  <si>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</si>
  <si>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</si>
  <si>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</si>
  <si>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</si>
  <si>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</si>
  <si>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</si>
  <si>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</si>
  <si>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</si>
  <si>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</si>
  <si>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</si>
  <si>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</si>
  <si>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</si>
  <si>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</si>
  <si>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</si>
  <si>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</si>
  <si>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</si>
  <si>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</si>
  <si>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</si>
  <si>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</si>
  <si>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</si>
  <si>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</si>
  <si>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</si>
  <si>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</si>
  <si>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</si>
  <si>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</si>
  <si>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</si>
  <si>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</si>
  <si>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</si>
  <si>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</si>
  <si>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</si>
  <si>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</si>
  <si>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</si>
  <si>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</si>
  <si>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</si>
  <si>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</si>
  <si>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CD150</t>
  </si>
  <si>
    <t>CD38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</si>
  <si>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</si>
  <si>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</si>
  <si>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</si>
  <si>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</si>
  <si>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</si>
  <si>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</si>
  <si>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</si>
  <si>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</si>
  <si>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CD60</t>
  </si>
  <si>
    <t>CD80 solid</t>
  </si>
  <si>
    <t>CD80 puched</t>
  </si>
  <si>
    <t>CD80 punched and glazed</t>
  </si>
  <si>
    <t>CD90</t>
  </si>
  <si>
    <t>CD77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</si>
  <si>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</si>
  <si>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</si>
  <si>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</si>
  <si>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</si>
  <si>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</si>
  <si>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</si>
  <si>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</si>
  <si>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</si>
  <si>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</si>
  <si>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</si>
  <si>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</si>
  <si>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</si>
  <si>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</si>
  <si>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</si>
  <si>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</si>
  <si>
    <t>75mm  22swg, Solid 9.2kg/sqm</t>
  </si>
  <si>
    <t>75mm Wind  22swg Solid 9.2kg/sqm</t>
  </si>
  <si>
    <t>75mm 20swg, Solid 11.68kg/sqm</t>
  </si>
  <si>
    <t>75mm Wind 20swg Solid 11.68kg/sqm</t>
  </si>
  <si>
    <t>75mm 18swg, Solid 15.31kg/sqm</t>
  </si>
  <si>
    <t>75mm Wind  18swg Solid 15.31kg/sqm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</si>
</sst>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171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172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171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172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173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174</v>
      </c>
      <c r="B9" t="s">
        <v>175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222</v>
      </c>
      <c r="I1" s="58" t="s">
        <v>223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216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216</v>
      </c>
      <c r="H3">
        <v>10</v>
      </c>
    </row>
    <row r="4" spans="1:10" ht="40" customHeight="1" x14ac:dyDescent="0.35">
      <c r="A4" t="s">
        <v>200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201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202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203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214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215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216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216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216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224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151</v>
      </c>
      <c r="B14" s="72">
        <v>600</v>
      </c>
      <c r="C14" s="72">
        <v>2200</v>
      </c>
      <c r="D14" s="72" t="s">
        <v>140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276</v>
      </c>
      <c r="B16" s="6">
        <v>135</v>
      </c>
      <c r="C16" s="6">
        <v>50</v>
      </c>
      <c r="D16" s="6" t="s">
        <v>300</v>
      </c>
      <c r="E16" s="6">
        <v>10</v>
      </c>
      <c r="F16" s="6">
        <f t="shared" si="0"/>
        <v>85</v>
      </c>
    </row>
    <row r="17" spans="1:6" x14ac:dyDescent="0.35">
      <c r="A17" s="40" t="s">
        <v>277</v>
      </c>
      <c r="B17" s="6">
        <v>180</v>
      </c>
      <c r="C17" s="6">
        <v>50</v>
      </c>
      <c r="D17" s="6" t="s">
        <v>300</v>
      </c>
      <c r="E17" s="6">
        <v>10</v>
      </c>
      <c r="F17" s="6">
        <f t="shared" si="0"/>
        <v>130</v>
      </c>
    </row>
    <row r="18" spans="1:6" x14ac:dyDescent="0.35">
      <c r="A18" s="40" t="s">
        <v>278</v>
      </c>
      <c r="B18" s="6">
        <v>205</v>
      </c>
      <c r="C18" s="6">
        <v>50</v>
      </c>
      <c r="D18" s="6" t="s">
        <v>300</v>
      </c>
      <c r="E18" s="6">
        <v>10</v>
      </c>
      <c r="F18" s="6">
        <f t="shared" si="0"/>
        <v>155</v>
      </c>
    </row>
    <row r="19" spans="1:6" x14ac:dyDescent="0.35">
      <c r="A19" s="40" t="s">
        <v>279</v>
      </c>
      <c r="B19" s="6">
        <v>250</v>
      </c>
      <c r="C19" s="6">
        <v>50</v>
      </c>
      <c r="D19" s="6" t="s">
        <v>300</v>
      </c>
      <c r="E19" s="6">
        <v>10</v>
      </c>
      <c r="F19" s="6">
        <f t="shared" si="0"/>
        <v>200</v>
      </c>
    </row>
    <row r="20" spans="1:6" x14ac:dyDescent="0.35">
      <c r="A20" s="40" t="s">
        <v>280</v>
      </c>
      <c r="B20" s="6">
        <v>300</v>
      </c>
      <c r="C20" s="6">
        <v>50</v>
      </c>
      <c r="D20" s="6" t="s">
        <v>300</v>
      </c>
      <c r="E20" s="6">
        <v>10</v>
      </c>
      <c r="F20" s="6">
        <f t="shared" si="0"/>
        <v>250</v>
      </c>
    </row>
    <row r="21" spans="1:6" x14ac:dyDescent="0.35">
      <c r="A21" s="40" t="s">
        <v>281</v>
      </c>
      <c r="B21" s="6">
        <v>350</v>
      </c>
      <c r="C21" s="6">
        <v>50</v>
      </c>
      <c r="D21" s="6" t="s">
        <v>300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176</v>
      </c>
      <c r="C1" t="s">
        <v>130</v>
      </c>
    </row>
    <row r="2" spans="1:3" x14ac:dyDescent="0.35">
      <c r="A2" t="s">
        <v>177</v>
      </c>
      <c r="B2">
        <v>1650</v>
      </c>
      <c r="C2">
        <v>550</v>
      </c>
    </row>
    <row r="3" spans="1:3" x14ac:dyDescent="0.35">
      <c r="A3" t="s">
        <v>178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6</v>
      </c>
      <c r="C1" s="46" t="s">
        <v>35</v>
      </c>
      <c r="D1" s="47" t="s">
        <v>159</v>
      </c>
      <c r="E1" s="47" t="s">
        <v>160</v>
      </c>
      <c r="F1" s="47" t="s">
        <v>7</v>
      </c>
      <c r="G1" s="48" t="s">
        <v>8</v>
      </c>
      <c r="H1" s="52" t="s">
        <v>170</v>
      </c>
      <c r="I1" s="61" t="s">
        <v>285</v>
      </c>
      <c r="J1" s="61" t="s">
        <v>226</v>
      </c>
      <c r="K1" s="62" t="s">
        <v>225</v>
      </c>
      <c r="L1" s="61" t="s">
        <v>217</v>
      </c>
      <c r="M1" s="6" t="s">
        <v>303</v>
      </c>
      <c r="N1" s="6" t="s">
        <v>137</v>
      </c>
      <c r="O1" s="73" t="s">
        <v>322</v>
      </c>
      <c r="P1" s="74" t="s">
        <v>325</v>
      </c>
    </row>
    <row r="2" spans="1:16" ht="40" customHeight="1" x14ac:dyDescent="0.35">
      <c r="A2" s="43" t="s">
        <v>337</v>
      </c>
      <c r="B2" s="5">
        <v>9.1999999999999993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112</v>
      </c>
      <c r="N2" s="6" t="s">
        <v>140</v>
      </c>
      <c r="O2" s="6" t="s">
        <v>323</v>
      </c>
      <c r="P2" s="75" t="s">
        <v>326</v>
      </c>
    </row>
    <row r="3" spans="1:16" ht="40" customHeight="1" x14ac:dyDescent="0.35">
      <c r="A3" s="49" t="s">
        <v>338</v>
      </c>
      <c r="B3" s="23">
        <v>9.1999999999999993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56</v>
      </c>
      <c r="N3" s="6" t="s">
        <v>140</v>
      </c>
      <c r="O3" s="6" t="s">
        <v>323</v>
      </c>
      <c r="P3" s="75" t="s">
        <v>326</v>
      </c>
    </row>
    <row r="4" spans="1:16" ht="40" customHeight="1" x14ac:dyDescent="0.35">
      <c r="A4" s="43" t="s">
        <v>339</v>
      </c>
      <c r="B4" s="5">
        <v>11.68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112</v>
      </c>
      <c r="N4" s="6" t="s">
        <v>140</v>
      </c>
      <c r="O4" s="6" t="s">
        <v>323</v>
      </c>
      <c r="P4" s="75" t="s">
        <v>326</v>
      </c>
    </row>
    <row r="5" spans="1:16" ht="40" customHeight="1" x14ac:dyDescent="0.35">
      <c r="A5" s="49" t="s">
        <v>340</v>
      </c>
      <c r="B5" s="23">
        <v>11.68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56</v>
      </c>
      <c r="N5" s="6" t="s">
        <v>140</v>
      </c>
      <c r="O5" s="6" t="s">
        <v>323</v>
      </c>
      <c r="P5" s="75" t="s">
        <v>326</v>
      </c>
    </row>
    <row r="6" spans="1:16" ht="40" customHeight="1" x14ac:dyDescent="0.35">
      <c r="A6" s="43" t="s">
        <v>341</v>
      </c>
      <c r="B6" s="4">
        <v>15.31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112</v>
      </c>
      <c r="N6" s="6" t="s">
        <v>140</v>
      </c>
      <c r="O6" s="6" t="s">
        <v>323</v>
      </c>
      <c r="P6" s="75" t="s">
        <v>326</v>
      </c>
    </row>
    <row r="7" spans="1:16" ht="40" customHeight="1" x14ac:dyDescent="0.35">
      <c r="A7" s="49" t="s">
        <v>342</v>
      </c>
      <c r="B7" s="24">
        <v>13.51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56</v>
      </c>
      <c r="N7" s="6" t="s">
        <v>140</v>
      </c>
      <c r="O7" s="6" t="s">
        <v>323</v>
      </c>
      <c r="P7" s="75" t="s">
        <v>326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205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112</v>
      </c>
      <c r="N9" s="6" t="s">
        <v>140</v>
      </c>
      <c r="O9" s="6" t="s">
        <v>323</v>
      </c>
      <c r="P9" s="75" t="s">
        <v>326</v>
      </c>
    </row>
    <row r="10" spans="1:16" ht="40" customHeight="1" x14ac:dyDescent="0.35">
      <c r="A10" s="49" t="s">
        <v>206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56</v>
      </c>
      <c r="N10" s="6" t="s">
        <v>140</v>
      </c>
      <c r="O10" s="6" t="s">
        <v>323</v>
      </c>
      <c r="P10" s="75" t="s">
        <v>326</v>
      </c>
    </row>
    <row r="11" spans="1:16" ht="40" customHeight="1" x14ac:dyDescent="0.35">
      <c r="A11" s="43" t="s">
        <v>207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112</v>
      </c>
      <c r="N11" s="6" t="s">
        <v>140</v>
      </c>
      <c r="O11" s="6" t="s">
        <v>323</v>
      </c>
      <c r="P11" s="75" t="s">
        <v>326</v>
      </c>
    </row>
    <row r="12" spans="1:16" ht="40" customHeight="1" x14ac:dyDescent="0.35">
      <c r="A12" s="49" t="s">
        <v>208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56</v>
      </c>
      <c r="N12" s="6" t="s">
        <v>140</v>
      </c>
      <c r="O12" s="6" t="s">
        <v>323</v>
      </c>
      <c r="P12" s="75" t="s">
        <v>326</v>
      </c>
    </row>
    <row r="13" spans="1:16" ht="40" customHeight="1" x14ac:dyDescent="0.35">
      <c r="A13" s="43" t="s">
        <v>209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112</v>
      </c>
      <c r="N13" s="6" t="s">
        <v>140</v>
      </c>
      <c r="O13" s="6" t="s">
        <v>323</v>
      </c>
      <c r="P13" s="75" t="s">
        <v>326</v>
      </c>
    </row>
    <row r="14" spans="1:16" ht="40" customHeight="1" x14ac:dyDescent="0.35">
      <c r="A14" s="49" t="s">
        <v>210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56</v>
      </c>
      <c r="N14" s="6" t="s">
        <v>140</v>
      </c>
      <c r="O14" s="6" t="s">
        <v>323</v>
      </c>
      <c r="P14" s="75" t="s">
        <v>326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310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112</v>
      </c>
      <c r="N16" s="6" t="s">
        <v>140</v>
      </c>
      <c r="O16" s="6" t="s">
        <v>323</v>
      </c>
      <c r="P16" s="75" t="s">
        <v>326</v>
      </c>
    </row>
    <row r="17" spans="1:16" ht="40" customHeight="1" x14ac:dyDescent="0.35">
      <c r="A17" s="49" t="s">
        <v>311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56</v>
      </c>
      <c r="N17" s="6" t="s">
        <v>140</v>
      </c>
      <c r="O17" s="6" t="s">
        <v>323</v>
      </c>
      <c r="P17" s="75" t="s">
        <v>326</v>
      </c>
    </row>
    <row r="18" spans="1:16" ht="40" customHeight="1" x14ac:dyDescent="0.35">
      <c r="A18" s="43" t="s">
        <v>312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112</v>
      </c>
      <c r="N18" s="6" t="s">
        <v>140</v>
      </c>
      <c r="O18" s="6" t="s">
        <v>323</v>
      </c>
      <c r="P18" s="75" t="s">
        <v>326</v>
      </c>
    </row>
    <row r="19" spans="1:16" ht="40" customHeight="1" x14ac:dyDescent="0.35">
      <c r="A19" s="49" t="s">
        <v>313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56</v>
      </c>
      <c r="N19" s="6" t="s">
        <v>140</v>
      </c>
      <c r="O19" s="6" t="s">
        <v>323</v>
      </c>
      <c r="P19" s="75" t="s">
        <v>326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211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112</v>
      </c>
      <c r="N21" s="6" t="s">
        <v>140</v>
      </c>
      <c r="O21" s="6" t="s">
        <v>324</v>
      </c>
      <c r="P21" s="75" t="s">
        <v>326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212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112</v>
      </c>
      <c r="N23" s="6" t="s">
        <v>140</v>
      </c>
      <c r="O23" s="6">
        <v>3.2</v>
      </c>
      <c r="P23" s="75" t="s">
        <v>326</v>
      </c>
    </row>
    <row r="24" spans="1:16" ht="40" customHeight="1" x14ac:dyDescent="0.35">
      <c r="A24" s="43" t="s">
        <v>213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112</v>
      </c>
      <c r="N24" s="6" t="s">
        <v>140</v>
      </c>
      <c r="O24" s="6">
        <v>3.2</v>
      </c>
      <c r="P24" s="75" t="s">
        <v>326</v>
      </c>
    </row>
    <row r="25" spans="1:16" ht="40" customHeight="1" x14ac:dyDescent="0.35">
      <c r="A25" s="43" t="s">
        <v>218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112</v>
      </c>
      <c r="N25" s="6" t="s">
        <v>140</v>
      </c>
      <c r="O25" s="6" t="s">
        <v>324</v>
      </c>
      <c r="P25" s="75" t="s">
        <v>326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314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112</v>
      </c>
      <c r="N27" s="6" t="s">
        <v>140</v>
      </c>
      <c r="O27" s="6">
        <v>4.3</v>
      </c>
      <c r="P27" s="75" t="s">
        <v>326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306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112</v>
      </c>
      <c r="N29" s="6" t="s">
        <v>300</v>
      </c>
      <c r="O29" s="6" t="s">
        <v>324</v>
      </c>
      <c r="P29" s="75" t="s">
        <v>327</v>
      </c>
    </row>
    <row r="30" spans="1:16" ht="40" customHeight="1" x14ac:dyDescent="0.35">
      <c r="A30" s="43" t="s">
        <v>307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112</v>
      </c>
      <c r="N30" s="6" t="s">
        <v>300</v>
      </c>
      <c r="O30" s="6" t="s">
        <v>324</v>
      </c>
      <c r="P30" s="75" t="s">
        <v>327</v>
      </c>
    </row>
    <row r="31" spans="1:16" ht="40" customHeight="1" x14ac:dyDescent="0.35">
      <c r="A31" s="43" t="s">
        <v>308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112</v>
      </c>
      <c r="N31" s="6" t="s">
        <v>300</v>
      </c>
      <c r="O31" s="6" t="s">
        <v>324</v>
      </c>
      <c r="P31" s="75" t="s">
        <v>327</v>
      </c>
    </row>
    <row r="32" spans="1:16" ht="40" customHeight="1" x14ac:dyDescent="0.35">
      <c r="A32" s="43" t="s">
        <v>309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112</v>
      </c>
      <c r="N32" s="6" t="s">
        <v>300</v>
      </c>
      <c r="O32" s="6" t="s">
        <v>324</v>
      </c>
      <c r="P32" s="75" t="s">
        <v>327</v>
      </c>
    </row>
    <row r="33" spans="1:16" ht="40" customHeight="1" x14ac:dyDescent="0.35">
      <c r="A33" s="43" t="s">
        <v>315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112</v>
      </c>
      <c r="N33" s="6" t="s">
        <v>300</v>
      </c>
      <c r="O33" s="6" t="s">
        <v>324</v>
      </c>
      <c r="P33" s="75" t="s">
        <v>327</v>
      </c>
    </row>
    <row r="34" spans="1:16" ht="40" customHeight="1" x14ac:dyDescent="0.35">
      <c r="A34" s="43" t="s">
        <v>316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112</v>
      </c>
      <c r="N34" s="6" t="s">
        <v>300</v>
      </c>
      <c r="O34" s="6" t="s">
        <v>324</v>
      </c>
      <c r="P34" s="75" t="s">
        <v>327</v>
      </c>
    </row>
    <row r="35" spans="1:16" ht="40" customHeight="1" x14ac:dyDescent="0.35">
      <c r="A35" s="43" t="s">
        <v>317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112</v>
      </c>
      <c r="N35" s="6" t="s">
        <v>300</v>
      </c>
      <c r="O35" s="6" t="s">
        <v>324</v>
      </c>
      <c r="P35" s="75" t="s">
        <v>327</v>
      </c>
    </row>
    <row r="36" spans="1:16" ht="40" customHeight="1" x14ac:dyDescent="0.35">
      <c r="A36" s="43" t="s">
        <v>318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112</v>
      </c>
      <c r="N36" s="6" t="s">
        <v>300</v>
      </c>
      <c r="O36" s="6" t="s">
        <v>324</v>
      </c>
      <c r="P36" s="75" t="s">
        <v>327</v>
      </c>
    </row>
    <row r="37" spans="1:16" ht="40" customHeight="1" x14ac:dyDescent="0.35">
      <c r="A37" s="43" t="s">
        <v>319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112</v>
      </c>
      <c r="N37" s="6" t="s">
        <v>300</v>
      </c>
      <c r="O37" s="6" t="s">
        <v>324</v>
      </c>
      <c r="P37" s="75" t="s">
        <v>327</v>
      </c>
    </row>
    <row r="38" spans="1:16" ht="40" customHeight="1" x14ac:dyDescent="0.35">
      <c r="A38" s="43" t="s">
        <v>320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112</v>
      </c>
      <c r="N38" s="6" t="s">
        <v>300</v>
      </c>
      <c r="O38" s="6" t="s">
        <v>57</v>
      </c>
      <c r="P38" s="75" t="s">
        <v>327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321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112</v>
      </c>
      <c r="N40" s="6" t="s">
        <v>300</v>
      </c>
      <c r="O40" s="6" t="s">
        <v>324</v>
      </c>
      <c r="P40" s="75" t="s">
        <v>328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F1" sqref="F1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287</v>
      </c>
      <c r="C1" t="s">
        <v>288</v>
      </c>
      <c r="D1" t="s">
        <v>289</v>
      </c>
      <c r="E1" s="6" t="s">
        <v>295</v>
      </c>
      <c r="F1" s="6" t="s">
        <v>336</v>
      </c>
      <c r="G1" t="s">
        <v>304</v>
      </c>
    </row>
    <row r="2" spans="2:7" x14ac:dyDescent="0.35">
      <c r="B2" t="s">
        <v>290</v>
      </c>
      <c r="C2" t="s">
        <v>291</v>
      </c>
      <c r="D2" t="s">
        <v>293</v>
      </c>
      <c r="E2" s="6">
        <v>20</v>
      </c>
      <c r="F2" s="6">
        <v>10</v>
      </c>
      <c r="G2" t="s">
        <v>305</v>
      </c>
    </row>
    <row r="3" spans="2:7" x14ac:dyDescent="0.35">
      <c r="B3" t="s">
        <v>292</v>
      </c>
      <c r="C3" t="s">
        <v>291</v>
      </c>
      <c r="D3" t="s">
        <v>294</v>
      </c>
      <c r="E3" s="6">
        <v>60</v>
      </c>
      <c r="F3" s="6">
        <v>7.5</v>
      </c>
      <c r="G3" t="s">
        <v>305</v>
      </c>
    </row>
    <row r="4" spans="2:7" x14ac:dyDescent="0.35">
      <c r="B4" t="s">
        <v>296</v>
      </c>
      <c r="C4" t="s">
        <v>291</v>
      </c>
      <c r="D4" t="s">
        <v>294</v>
      </c>
      <c r="E4" s="6">
        <v>235</v>
      </c>
      <c r="F4" s="6">
        <v>19</v>
      </c>
      <c r="G4" t="s">
        <v>303</v>
      </c>
    </row>
    <row r="5" spans="2:7" x14ac:dyDescent="0.35">
      <c r="B5" t="s">
        <v>298</v>
      </c>
      <c r="C5" t="s">
        <v>297</v>
      </c>
      <c r="D5" t="s">
        <v>293</v>
      </c>
      <c r="E5" s="6">
        <v>10</v>
      </c>
      <c r="F5" s="6">
        <v>5</v>
      </c>
      <c r="G5" t="s">
        <v>305</v>
      </c>
    </row>
    <row r="6" spans="2:7" x14ac:dyDescent="0.35">
      <c r="B6" t="s">
        <v>299</v>
      </c>
      <c r="C6" t="s">
        <v>299</v>
      </c>
      <c r="D6" t="s">
        <v>293</v>
      </c>
      <c r="E6" s="72">
        <v>20</v>
      </c>
      <c r="F6" s="72">
        <v>10</v>
      </c>
      <c r="G6" t="s">
        <v>305</v>
      </c>
    </row>
    <row r="7" spans="2:7" x14ac:dyDescent="0.35">
      <c r="B7" t="s">
        <v>301</v>
      </c>
      <c r="C7" t="s">
        <v>301</v>
      </c>
      <c r="D7" t="s">
        <v>293</v>
      </c>
      <c r="E7" s="72">
        <v>30</v>
      </c>
      <c r="F7" s="72">
        <v>10</v>
      </c>
      <c r="G7" t="s">
        <v>305</v>
      </c>
    </row>
    <row r="11" spans="2:7" x14ac:dyDescent="0.35">
      <c r="E11" s="72"/>
      <c r="F11" s="6" t="s">
        <v>302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204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  <row r="12" spans="1:4" x14ac:dyDescent="0.35">
      <c r="A12" s="76" t="s">
        <v>331</v>
      </c>
      <c r="C12">
        <v>58</v>
      </c>
      <c r="D12">
        <v>50</v>
      </c>
    </row>
    <row r="13" spans="1:4" x14ac:dyDescent="0.35">
      <c r="A13" t="s">
        <v>330</v>
      </c>
      <c r="C13">
        <v>65</v>
      </c>
      <c r="D13">
        <v>50</v>
      </c>
    </row>
    <row r="14" spans="1:4" x14ac:dyDescent="0.35">
      <c r="A14" t="s">
        <v>329</v>
      </c>
      <c r="C14">
        <v>96</v>
      </c>
      <c r="D14">
        <v>50</v>
      </c>
    </row>
    <row r="15" spans="1:4" x14ac:dyDescent="0.35">
      <c r="A15" t="s">
        <v>332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130</v>
      </c>
      <c r="C1" s="6" t="s">
        <v>286</v>
      </c>
      <c r="D1" s="6" t="s">
        <v>227</v>
      </c>
      <c r="E1" s="6" t="s">
        <v>137</v>
      </c>
      <c r="F1" t="s">
        <v>131</v>
      </c>
      <c r="G1" t="s">
        <v>132</v>
      </c>
    </row>
    <row r="3" spans="1:7" x14ac:dyDescent="0.35">
      <c r="A3" t="s">
        <v>161</v>
      </c>
      <c r="B3" s="6">
        <v>65</v>
      </c>
      <c r="C3" s="6">
        <f>B3-9</f>
        <v>56</v>
      </c>
      <c r="D3" s="6">
        <f>C3-10</f>
        <v>46</v>
      </c>
      <c r="E3" s="6" t="s">
        <v>140</v>
      </c>
    </row>
    <row r="4" spans="1:7" x14ac:dyDescent="0.35">
      <c r="A4" t="s">
        <v>162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140</v>
      </c>
    </row>
    <row r="5" spans="1:7" x14ac:dyDescent="0.35">
      <c r="A5" t="s">
        <v>163</v>
      </c>
      <c r="B5" s="6">
        <v>65</v>
      </c>
      <c r="C5" s="6">
        <f t="shared" si="0"/>
        <v>56</v>
      </c>
      <c r="D5" s="6">
        <f t="shared" si="1"/>
        <v>46</v>
      </c>
      <c r="E5" s="6" t="s">
        <v>140</v>
      </c>
    </row>
    <row r="6" spans="1:7" x14ac:dyDescent="0.35">
      <c r="A6" t="s">
        <v>164</v>
      </c>
      <c r="B6" s="6">
        <v>100</v>
      </c>
      <c r="C6" s="6">
        <f t="shared" si="0"/>
        <v>91</v>
      </c>
      <c r="D6" s="6">
        <f t="shared" si="1"/>
        <v>81</v>
      </c>
      <c r="E6" s="6" t="s">
        <v>140</v>
      </c>
    </row>
    <row r="8" spans="1:7" x14ac:dyDescent="0.35">
      <c r="A8" t="s">
        <v>165</v>
      </c>
      <c r="C8" s="6">
        <f>17-5</f>
        <v>12</v>
      </c>
      <c r="E8" s="6" t="s">
        <v>300</v>
      </c>
    </row>
    <row r="9" spans="1:7" x14ac:dyDescent="0.35">
      <c r="A9" t="s">
        <v>166</v>
      </c>
      <c r="C9" s="6">
        <f>25-5</f>
        <v>20</v>
      </c>
      <c r="E9" s="6" t="s">
        <v>300</v>
      </c>
    </row>
    <row r="10" spans="1:7" x14ac:dyDescent="0.35">
      <c r="A10" t="s">
        <v>167</v>
      </c>
      <c r="B10" s="6">
        <v>60</v>
      </c>
      <c r="C10" s="6">
        <f>31-7</f>
        <v>24</v>
      </c>
      <c r="E10" s="6" t="s">
        <v>300</v>
      </c>
    </row>
    <row r="11" spans="1:7" x14ac:dyDescent="0.35">
      <c r="A11" t="s">
        <v>168</v>
      </c>
      <c r="B11" s="6">
        <v>70</v>
      </c>
      <c r="C11" s="6">
        <f>42-5</f>
        <v>37</v>
      </c>
      <c r="E11" s="6" t="s">
        <v>300</v>
      </c>
    </row>
    <row r="12" spans="1:7" x14ac:dyDescent="0.35">
      <c r="A12" t="s">
        <v>333</v>
      </c>
      <c r="B12" s="6">
        <v>60</v>
      </c>
      <c r="C12" s="6">
        <v>27</v>
      </c>
      <c r="E12" s="6" t="s">
        <v>300</v>
      </c>
    </row>
    <row r="13" spans="1:7" x14ac:dyDescent="0.35">
      <c r="A13" t="s">
        <v>334</v>
      </c>
      <c r="B13" s="6">
        <v>75</v>
      </c>
      <c r="C13" s="6">
        <v>32</v>
      </c>
      <c r="E13" s="6" t="s">
        <v>300</v>
      </c>
    </row>
    <row r="14" spans="1:7" x14ac:dyDescent="0.35">
      <c r="A14" t="s">
        <v>335</v>
      </c>
      <c r="B14" s="6">
        <v>90</v>
      </c>
      <c r="C14" s="6">
        <v>57</v>
      </c>
      <c r="E14" s="6" t="s">
        <v>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266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269</v>
      </c>
      <c r="J1" s="15" t="s">
        <v>111</v>
      </c>
      <c r="K1" s="13" t="s">
        <v>270</v>
      </c>
      <c r="L1" s="63" t="s">
        <v>230</v>
      </c>
    </row>
    <row r="2" spans="1:12" x14ac:dyDescent="0.35">
      <c r="A2" s="15" t="s">
        <v>274</v>
      </c>
      <c r="B2" s="15" t="s">
        <v>268</v>
      </c>
      <c r="C2" s="15" t="s">
        <v>273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271</v>
      </c>
      <c r="B3" s="15" t="s">
        <v>268</v>
      </c>
      <c r="C3" s="15" t="s">
        <v>272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275</v>
      </c>
      <c r="B4" s="15" t="s">
        <v>268</v>
      </c>
      <c r="C4" s="15" t="s">
        <v>272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267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267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231</v>
      </c>
      <c r="B7" s="15" t="s">
        <v>267</v>
      </c>
      <c r="C7" s="15" t="s">
        <v>283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158</v>
      </c>
      <c r="B8" s="34" t="s">
        <v>267</v>
      </c>
      <c r="C8" s="34" t="s">
        <v>284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267</v>
      </c>
      <c r="C9" s="16" t="s">
        <v>229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157</v>
      </c>
      <c r="B10" s="16" t="s">
        <v>267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156</v>
      </c>
      <c r="B11" s="16" t="s">
        <v>267</v>
      </c>
      <c r="C11" s="16" t="s">
        <v>228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155</v>
      </c>
      <c r="B12" s="41" t="s">
        <v>267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153</v>
      </c>
      <c r="B13" s="16" t="s">
        <v>267</v>
      </c>
      <c r="C13" s="16" t="s">
        <v>154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267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267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267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267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2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262</v>
      </c>
      <c r="M1" s="11" t="s">
        <v>110</v>
      </c>
      <c r="N1" s="53" t="s">
        <v>198</v>
      </c>
      <c r="O1" s="11" t="s">
        <v>12</v>
      </c>
      <c r="P1" s="12" t="s">
        <v>245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220</v>
      </c>
      <c r="B11" s="3" t="s">
        <v>219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221</v>
      </c>
      <c r="B12" s="3" t="s">
        <v>219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185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186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187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188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189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190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191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192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193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194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195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196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197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199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248</v>
      </c>
      <c r="B48" s="3" t="s">
        <v>251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249</v>
      </c>
      <c r="B49" s="3" t="s">
        <v>251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250</v>
      </c>
      <c r="B50" s="3" t="s">
        <v>251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169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179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263</v>
      </c>
      <c r="B58"/>
      <c r="C58" s="2"/>
      <c r="D58" s="38"/>
      <c r="E58" s="2"/>
    </row>
    <row r="59" spans="1:16" x14ac:dyDescent="0.35">
      <c r="A59" s="3" t="s">
        <v>265</v>
      </c>
      <c r="B59"/>
      <c r="C59" s="2"/>
      <c r="D59" s="38"/>
      <c r="E59" s="2"/>
    </row>
    <row r="60" spans="1:16" x14ac:dyDescent="0.35">
      <c r="A60" t="s">
        <v>180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253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254</v>
      </c>
      <c r="B68" t="s">
        <v>255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256</v>
      </c>
      <c r="B70" t="s">
        <v>255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257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181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182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183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184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258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259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260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261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7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244</v>
      </c>
      <c r="L2" t="s">
        <v>252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264</v>
      </c>
      <c r="B32">
        <v>12</v>
      </c>
      <c r="C32">
        <v>48</v>
      </c>
      <c r="E32" t="s">
        <v>235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264</v>
      </c>
      <c r="B33">
        <v>12</v>
      </c>
      <c r="C33">
        <v>57</v>
      </c>
      <c r="E33" t="s">
        <v>235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264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264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264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232</v>
      </c>
      <c r="C2" s="9" t="s">
        <v>233</v>
      </c>
      <c r="D2" s="9" t="s">
        <v>236</v>
      </c>
      <c r="E2" s="9" t="s">
        <v>234</v>
      </c>
      <c r="F2" s="9" t="s">
        <v>236</v>
      </c>
      <c r="G2" s="9" t="s">
        <v>246</v>
      </c>
      <c r="H2" s="9" t="s">
        <v>247</v>
      </c>
      <c r="I2" s="9" t="s">
        <v>282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235</v>
      </c>
      <c r="C5" s="6">
        <v>12</v>
      </c>
      <c r="D5" s="6">
        <v>25.4</v>
      </c>
      <c r="E5" s="6">
        <v>57</v>
      </c>
      <c r="F5" s="6" t="s">
        <v>237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235</v>
      </c>
      <c r="C6" s="6">
        <v>18</v>
      </c>
      <c r="D6" s="6">
        <v>25.4</v>
      </c>
      <c r="E6" s="6">
        <v>57</v>
      </c>
      <c r="F6" s="6" t="s">
        <v>237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238</v>
      </c>
      <c r="C7" s="6">
        <v>12</v>
      </c>
      <c r="D7" s="6">
        <v>30</v>
      </c>
      <c r="E7" s="6">
        <v>57</v>
      </c>
      <c r="F7" s="6" t="s">
        <v>239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238</v>
      </c>
      <c r="C8" s="6">
        <v>15</v>
      </c>
      <c r="D8" s="6">
        <v>30</v>
      </c>
      <c r="E8" s="6">
        <v>57</v>
      </c>
      <c r="F8" s="6" t="s">
        <v>239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240</v>
      </c>
      <c r="C9" s="6">
        <v>15</v>
      </c>
      <c r="D9" s="6">
        <v>40</v>
      </c>
      <c r="E9" s="6">
        <v>57</v>
      </c>
      <c r="F9" s="6" t="s">
        <v>241</v>
      </c>
      <c r="G9" s="6">
        <v>60000</v>
      </c>
      <c r="H9">
        <v>25.4</v>
      </c>
      <c r="I9" s="6">
        <v>60000</v>
      </c>
    </row>
    <row r="10" spans="2:9" x14ac:dyDescent="0.35">
      <c r="B10" s="6" t="s">
        <v>242</v>
      </c>
      <c r="C10" s="6">
        <v>15</v>
      </c>
      <c r="D10" s="6">
        <v>55</v>
      </c>
      <c r="E10" s="6">
        <v>57</v>
      </c>
      <c r="F10" s="6" t="s">
        <v>243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2025-09-01T15:40:56Z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