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6"/>
  <workbookPr codeName="ThisWorkbook"/>
  <mc:AlternateContent xmlns:mc="http://schemas.openxmlformats.org/markup-compatibility/2006">
    <mc:Choice Requires="x15">
      <x15ac:absPath xmlns:x15ac="http://schemas.microsoft.com/office/spreadsheetml/2010/11/ac" url="https://aaudk-my.sharepoint.com/personal/rs_id_aau_dk/Documents/AAU/02 PhD/02 Literature Review/Data/"/>
    </mc:Choice>
  </mc:AlternateContent>
  <xr:revisionPtr revIDLastSave="116" documentId="8_{72EBB2AC-0C77-524B-8269-72BD34B91058}" xr6:coauthVersionLast="43" xr6:coauthVersionMax="43" xr10:uidLastSave="{F26CD21B-BA76-2D49-BA14-DD09054698ED}"/>
  <bookViews>
    <workbookView xWindow="0" yWindow="460" windowWidth="38400" windowHeight="21140" activeTab="1" xr2:uid="{00000000-000D-0000-FFFF-FFFF00000000}"/>
  </bookViews>
  <sheets>
    <sheet name="DNRUDDKS" sheetId="2" r:id="rId1"/>
    <sheet name="Sheet1" sheetId="3" r:id="rId2"/>
  </sheets>
  <definedNames>
    <definedName name="_20193812738241676256DNPIN43744465553" localSheetId="1">Sheet1!$A$1:$GP$81</definedName>
    <definedName name="_xlnm._FilterDatabase" localSheetId="0" hidden="1">DNRUDDKS!$A$13:$BU$165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10" i="3" l="1" a="1"/>
  <c r="E10" i="3" s="1"/>
  <c r="E11" i="3" a="1"/>
  <c r="E11" i="3" s="1"/>
  <c r="E12" i="3" a="1"/>
  <c r="E12" i="3" s="1"/>
  <c r="E13" i="3" a="1"/>
  <c r="E13" i="3" s="1"/>
  <c r="E14" i="3" a="1"/>
  <c r="E14" i="3" s="1"/>
  <c r="E15" i="3" a="1"/>
  <c r="E15" i="3" s="1"/>
  <c r="E16" i="3" a="1"/>
  <c r="E16" i="3" s="1"/>
  <c r="E17" i="3" a="1"/>
  <c r="E17" i="3" s="1"/>
  <c r="E18" i="3" a="1"/>
  <c r="E18" i="3" s="1"/>
  <c r="E19" i="3" a="1"/>
  <c r="E19" i="3" s="1"/>
  <c r="E20" i="3" a="1"/>
  <c r="E20" i="3" s="1"/>
  <c r="E21" i="3" a="1"/>
  <c r="E21" i="3" s="1"/>
  <c r="E22" i="3" a="1"/>
  <c r="E22" i="3" s="1"/>
  <c r="E23" i="3" a="1"/>
  <c r="E23" i="3" s="1"/>
  <c r="E25" i="3" a="1"/>
  <c r="E25" i="3" s="1"/>
  <c r="E28" i="3" a="1"/>
  <c r="E28" i="3" s="1"/>
  <c r="E29" i="3" a="1"/>
  <c r="E29" i="3" s="1"/>
  <c r="E30" i="3" a="1"/>
  <c r="E30" i="3" s="1"/>
  <c r="E31" i="3" a="1"/>
  <c r="E31" i="3" s="1"/>
  <c r="E32" i="3" a="1"/>
  <c r="E32" i="3" s="1"/>
  <c r="E33" i="3" a="1"/>
  <c r="E33" i="3" s="1"/>
  <c r="E34" i="3" a="1"/>
  <c r="E34" i="3" s="1"/>
  <c r="E35" i="3" a="1"/>
  <c r="E35" i="3" s="1"/>
  <c r="E36" i="3" a="1"/>
  <c r="E36" i="3" s="1"/>
  <c r="E37" i="3" a="1"/>
  <c r="E37" i="3" s="1"/>
  <c r="E38" i="3" a="1"/>
  <c r="E38" i="3" s="1"/>
  <c r="E39" i="3" a="1"/>
  <c r="E39" i="3" s="1"/>
  <c r="E40" i="3" a="1"/>
  <c r="E40" i="3" s="1"/>
  <c r="E41" i="3" a="1"/>
  <c r="E41" i="3" s="1"/>
  <c r="E43" i="3" a="1"/>
  <c r="E43" i="3" s="1"/>
  <c r="E47" i="3" a="1"/>
  <c r="E47" i="3" s="1"/>
  <c r="E48" i="3" a="1"/>
  <c r="E48" i="3" s="1"/>
  <c r="E49" i="3" a="1"/>
  <c r="E49" i="3" s="1"/>
  <c r="E50" i="3" a="1"/>
  <c r="E50" i="3" s="1"/>
  <c r="E51" i="3" a="1"/>
  <c r="E51" i="3" s="1"/>
  <c r="E52" i="3" a="1"/>
  <c r="E52" i="3" s="1"/>
  <c r="E53" i="3" a="1"/>
  <c r="E53" i="3" s="1"/>
  <c r="E54" i="3" a="1"/>
  <c r="E54" i="3" s="1"/>
  <c r="E55" i="3" a="1"/>
  <c r="E55" i="3" s="1"/>
  <c r="E56" i="3" a="1"/>
  <c r="E56" i="3" s="1"/>
  <c r="E57" i="3" a="1"/>
  <c r="E57" i="3" s="1"/>
  <c r="E58" i="3" a="1"/>
  <c r="E58" i="3" s="1"/>
  <c r="E59" i="3" a="1"/>
  <c r="E59" i="3" s="1"/>
  <c r="E60" i="3" a="1"/>
  <c r="E60" i="3" s="1"/>
  <c r="E62" i="3" a="1"/>
  <c r="E62" i="3" s="1"/>
  <c r="E65" i="3" a="1"/>
  <c r="E65" i="3" s="1"/>
  <c r="E66" i="3" a="1"/>
  <c r="E66" i="3" s="1"/>
  <c r="E67" i="3" a="1"/>
  <c r="E67" i="3" s="1"/>
  <c r="E68" i="3" a="1"/>
  <c r="E68" i="3" s="1"/>
  <c r="E69" i="3" a="1"/>
  <c r="E69" i="3" s="1"/>
  <c r="E70" i="3" a="1"/>
  <c r="E70" i="3" s="1"/>
  <c r="E71" i="3" a="1"/>
  <c r="E71" i="3" s="1"/>
  <c r="E72" i="3" a="1"/>
  <c r="E72" i="3" s="1"/>
  <c r="E73" i="3" a="1"/>
  <c r="E73" i="3" s="1"/>
  <c r="E74" i="3" a="1"/>
  <c r="E74" i="3" s="1"/>
  <c r="E75" i="3" a="1"/>
  <c r="E75" i="3" s="1"/>
  <c r="E76" i="3" a="1"/>
  <c r="E76" i="3" s="1"/>
  <c r="E77" i="3" a="1"/>
  <c r="E77" i="3" s="1"/>
  <c r="E78" i="3" a="1"/>
  <c r="E78" i="3" s="1"/>
  <c r="E80" i="3" a="1"/>
  <c r="E80" i="3" s="1"/>
  <c r="BU329" i="2"/>
  <c r="BT329" i="2"/>
  <c r="BS329" i="2"/>
  <c r="BR329" i="2"/>
  <c r="BQ329" i="2"/>
  <c r="BP329" i="2"/>
  <c r="BO329" i="2"/>
  <c r="BN329" i="2"/>
  <c r="BM329" i="2"/>
  <c r="BL329" i="2"/>
  <c r="BK329" i="2"/>
  <c r="BJ329" i="2"/>
  <c r="BI329" i="2"/>
  <c r="BH329" i="2"/>
  <c r="BG329" i="2"/>
  <c r="BF329" i="2"/>
  <c r="BE329" i="2"/>
  <c r="BD329" i="2"/>
  <c r="BC329" i="2"/>
  <c r="BB329" i="2"/>
  <c r="BA329" i="2"/>
  <c r="AZ329" i="2"/>
  <c r="AY329" i="2"/>
  <c r="AX329" i="2"/>
  <c r="AW329" i="2"/>
  <c r="AV329" i="2"/>
  <c r="AU329" i="2"/>
  <c r="AT329" i="2"/>
  <c r="AS329" i="2"/>
  <c r="AR329" i="2"/>
  <c r="AQ329" i="2"/>
  <c r="AP329" i="2"/>
  <c r="AO329" i="2"/>
  <c r="AN329" i="2"/>
  <c r="AM329" i="2"/>
  <c r="AL329" i="2"/>
  <c r="AK329" i="2"/>
  <c r="AJ329" i="2"/>
  <c r="AI329" i="2"/>
  <c r="AH329" i="2"/>
  <c r="AG329" i="2"/>
  <c r="AF329" i="2"/>
  <c r="AE329" i="2"/>
  <c r="AD329" i="2"/>
  <c r="AC329" i="2"/>
  <c r="AB329" i="2"/>
  <c r="AA329" i="2"/>
  <c r="Z329" i="2"/>
  <c r="Y329" i="2"/>
  <c r="X329" i="2"/>
  <c r="W329" i="2"/>
  <c r="V329" i="2"/>
  <c r="U329" i="2"/>
  <c r="T329" i="2"/>
  <c r="S329" i="2"/>
  <c r="R329" i="2"/>
  <c r="Q329" i="2"/>
  <c r="P329" i="2"/>
  <c r="O329" i="2"/>
  <c r="N329" i="2"/>
  <c r="M329" i="2"/>
  <c r="L329" i="2"/>
  <c r="K329" i="2"/>
  <c r="BU328" i="2"/>
  <c r="BT328" i="2"/>
  <c r="BS328" i="2"/>
  <c r="BR328" i="2"/>
  <c r="BQ328" i="2"/>
  <c r="BP328" i="2"/>
  <c r="BO328" i="2"/>
  <c r="BN328" i="2"/>
  <c r="BM328" i="2"/>
  <c r="BL328" i="2"/>
  <c r="BK328" i="2"/>
  <c r="BJ328" i="2"/>
  <c r="BI328" i="2"/>
  <c r="BH328" i="2"/>
  <c r="BG328" i="2"/>
  <c r="BF328" i="2"/>
  <c r="BE328" i="2"/>
  <c r="BD328" i="2"/>
  <c r="BC328" i="2"/>
  <c r="BB328" i="2"/>
  <c r="BA328" i="2"/>
  <c r="AZ328" i="2"/>
  <c r="AY328" i="2"/>
  <c r="AX328" i="2"/>
  <c r="AW328" i="2"/>
  <c r="AV328" i="2"/>
  <c r="AU328" i="2"/>
  <c r="AT328" i="2"/>
  <c r="AS328" i="2"/>
  <c r="AR328" i="2"/>
  <c r="AQ328" i="2"/>
  <c r="AP328" i="2"/>
  <c r="AO328" i="2"/>
  <c r="AN328" i="2"/>
  <c r="AM328" i="2"/>
  <c r="AL328" i="2"/>
  <c r="AK328" i="2"/>
  <c r="AJ328" i="2"/>
  <c r="AI328" i="2"/>
  <c r="AH328" i="2"/>
  <c r="AG328" i="2"/>
  <c r="AF328" i="2"/>
  <c r="AE328" i="2"/>
  <c r="AD328" i="2"/>
  <c r="AC328" i="2"/>
  <c r="AB328" i="2"/>
  <c r="AA328" i="2"/>
  <c r="Z328" i="2"/>
  <c r="Y328" i="2"/>
  <c r="X328" i="2"/>
  <c r="W328" i="2"/>
  <c r="V328" i="2"/>
  <c r="U328" i="2"/>
  <c r="T328" i="2"/>
  <c r="S328" i="2"/>
  <c r="R328" i="2"/>
  <c r="Q328" i="2"/>
  <c r="P328" i="2"/>
  <c r="O328" i="2"/>
  <c r="N328" i="2"/>
  <c r="M328" i="2"/>
  <c r="L328" i="2"/>
  <c r="K328" i="2"/>
  <c r="BU327" i="2"/>
  <c r="BT327" i="2"/>
  <c r="BS327" i="2"/>
  <c r="BR327" i="2"/>
  <c r="BQ327" i="2"/>
  <c r="BP327" i="2"/>
  <c r="BO327" i="2"/>
  <c r="BN327" i="2"/>
  <c r="BM327" i="2"/>
  <c r="BL327" i="2"/>
  <c r="BK327" i="2"/>
  <c r="BJ327" i="2"/>
  <c r="BI327" i="2"/>
  <c r="BH327" i="2"/>
  <c r="BG327" i="2"/>
  <c r="BF327" i="2"/>
  <c r="BE327" i="2"/>
  <c r="BD327" i="2"/>
  <c r="BC327" i="2"/>
  <c r="BB327" i="2"/>
  <c r="BA327" i="2"/>
  <c r="AZ327" i="2"/>
  <c r="AY327" i="2"/>
  <c r="AX327" i="2"/>
  <c r="AW327" i="2"/>
  <c r="AV327" i="2"/>
  <c r="AU327" i="2"/>
  <c r="AT327" i="2"/>
  <c r="AS327" i="2"/>
  <c r="AR327" i="2"/>
  <c r="AQ327" i="2"/>
  <c r="AP327" i="2"/>
  <c r="AO327" i="2"/>
  <c r="AN327" i="2"/>
  <c r="AM327" i="2"/>
  <c r="AL327" i="2"/>
  <c r="AK327" i="2"/>
  <c r="AJ327" i="2"/>
  <c r="AI327" i="2"/>
  <c r="AH327" i="2"/>
  <c r="AG327" i="2"/>
  <c r="AF327" i="2"/>
  <c r="AE327" i="2"/>
  <c r="AD327" i="2"/>
  <c r="AC327" i="2"/>
  <c r="AB327" i="2"/>
  <c r="AA327" i="2"/>
  <c r="Z327" i="2"/>
  <c r="Y327" i="2"/>
  <c r="X327" i="2"/>
  <c r="W327" i="2"/>
  <c r="V327" i="2"/>
  <c r="U327" i="2"/>
  <c r="T327" i="2"/>
  <c r="S327" i="2"/>
  <c r="R327" i="2"/>
  <c r="Q327" i="2"/>
  <c r="P327" i="2"/>
  <c r="O327" i="2"/>
  <c r="N327" i="2"/>
  <c r="M327" i="2"/>
  <c r="L327" i="2"/>
  <c r="K327" i="2"/>
  <c r="BU323" i="2"/>
  <c r="BT323" i="2"/>
  <c r="BS323" i="2"/>
  <c r="BR323" i="2"/>
  <c r="BQ323" i="2"/>
  <c r="BP323" i="2"/>
  <c r="BO323" i="2"/>
  <c r="BN323" i="2"/>
  <c r="BM323" i="2"/>
  <c r="BL323" i="2"/>
  <c r="BK323" i="2"/>
  <c r="BJ323" i="2"/>
  <c r="BI323" i="2"/>
  <c r="BH323" i="2"/>
  <c r="BG323" i="2"/>
  <c r="BF323" i="2"/>
  <c r="BE323" i="2"/>
  <c r="BD323" i="2"/>
  <c r="BC323" i="2"/>
  <c r="BB323" i="2"/>
  <c r="BA323" i="2"/>
  <c r="AZ323" i="2"/>
  <c r="AY323" i="2"/>
  <c r="AX323" i="2"/>
  <c r="AW323" i="2"/>
  <c r="AV323" i="2"/>
  <c r="AU323" i="2"/>
  <c r="AT323" i="2"/>
  <c r="AS323" i="2"/>
  <c r="AR323" i="2"/>
  <c r="AQ323" i="2"/>
  <c r="AP323" i="2"/>
  <c r="AO323" i="2"/>
  <c r="AN323" i="2"/>
  <c r="AM323" i="2"/>
  <c r="AL323" i="2"/>
  <c r="AK323" i="2"/>
  <c r="AJ323" i="2"/>
  <c r="AI323" i="2"/>
  <c r="AH323" i="2"/>
  <c r="AG323" i="2"/>
  <c r="AF323" i="2"/>
  <c r="AE323" i="2"/>
  <c r="AD323" i="2"/>
  <c r="AC323" i="2"/>
  <c r="AB323" i="2"/>
  <c r="AA323" i="2"/>
  <c r="Z323" i="2"/>
  <c r="Y323" i="2"/>
  <c r="X323" i="2"/>
  <c r="W323" i="2"/>
  <c r="V323" i="2"/>
  <c r="U323" i="2"/>
  <c r="T323" i="2"/>
  <c r="S323" i="2"/>
  <c r="R323" i="2"/>
  <c r="Q323" i="2"/>
  <c r="P323" i="2"/>
  <c r="O323" i="2"/>
  <c r="N323" i="2"/>
  <c r="M323" i="2"/>
  <c r="L323" i="2"/>
  <c r="K323" i="2"/>
  <c r="BU322" i="2"/>
  <c r="BT322" i="2"/>
  <c r="BS322" i="2"/>
  <c r="BR322" i="2"/>
  <c r="BQ322" i="2"/>
  <c r="BP322" i="2"/>
  <c r="BO322" i="2"/>
  <c r="BN322" i="2"/>
  <c r="BM322" i="2"/>
  <c r="BL322" i="2"/>
  <c r="BK322" i="2"/>
  <c r="BJ322" i="2"/>
  <c r="BI322" i="2"/>
  <c r="BH322" i="2"/>
  <c r="BG322" i="2"/>
  <c r="BF322" i="2"/>
  <c r="BE322" i="2"/>
  <c r="BD322" i="2"/>
  <c r="BC322" i="2"/>
  <c r="BB322" i="2"/>
  <c r="BA322" i="2"/>
  <c r="AZ322" i="2"/>
  <c r="AY322" i="2"/>
  <c r="AX322" i="2"/>
  <c r="AW322" i="2"/>
  <c r="AV322" i="2"/>
  <c r="AU322" i="2"/>
  <c r="AT322" i="2"/>
  <c r="AS322" i="2"/>
  <c r="AR322" i="2"/>
  <c r="AQ322" i="2"/>
  <c r="AP322" i="2"/>
  <c r="AO322" i="2"/>
  <c r="AN322" i="2"/>
  <c r="AM322" i="2"/>
  <c r="AL322" i="2"/>
  <c r="AK322" i="2"/>
  <c r="AJ322" i="2"/>
  <c r="AI322" i="2"/>
  <c r="AH322" i="2"/>
  <c r="AG322" i="2"/>
  <c r="AF322" i="2"/>
  <c r="AE322" i="2"/>
  <c r="AD322" i="2"/>
  <c r="AC322" i="2"/>
  <c r="AB322" i="2"/>
  <c r="AA322" i="2"/>
  <c r="Z322" i="2"/>
  <c r="Y322" i="2"/>
  <c r="X322" i="2"/>
  <c r="W322" i="2"/>
  <c r="V322" i="2"/>
  <c r="U322" i="2"/>
  <c r="T322" i="2"/>
  <c r="S322" i="2"/>
  <c r="R322" i="2"/>
  <c r="Q322" i="2"/>
  <c r="P322" i="2"/>
  <c r="O322" i="2"/>
  <c r="N322" i="2"/>
  <c r="M322" i="2"/>
  <c r="L322" i="2"/>
  <c r="K322" i="2"/>
  <c r="BU321" i="2"/>
  <c r="BT321" i="2"/>
  <c r="BS321" i="2"/>
  <c r="BR321" i="2"/>
  <c r="BQ321" i="2"/>
  <c r="BP321" i="2"/>
  <c r="BO321" i="2"/>
  <c r="BN321" i="2"/>
  <c r="BM321" i="2"/>
  <c r="BL321" i="2"/>
  <c r="BK321" i="2"/>
  <c r="BJ321" i="2"/>
  <c r="BI321" i="2"/>
  <c r="BH321" i="2"/>
  <c r="BG321" i="2"/>
  <c r="BF321" i="2"/>
  <c r="BE321" i="2"/>
  <c r="BD321" i="2"/>
  <c r="BC321" i="2"/>
  <c r="BB321" i="2"/>
  <c r="BA321" i="2"/>
  <c r="AZ321" i="2"/>
  <c r="AY321" i="2"/>
  <c r="AX321" i="2"/>
  <c r="AW321" i="2"/>
  <c r="AV321" i="2"/>
  <c r="AU321" i="2"/>
  <c r="AT321" i="2"/>
  <c r="AS321" i="2"/>
  <c r="AR321" i="2"/>
  <c r="AQ321" i="2"/>
  <c r="AP321" i="2"/>
  <c r="AO321" i="2"/>
  <c r="AN321" i="2"/>
  <c r="AM321" i="2"/>
  <c r="AL321" i="2"/>
  <c r="AK321" i="2"/>
  <c r="AJ321" i="2"/>
  <c r="AI321" i="2"/>
  <c r="AH321" i="2"/>
  <c r="AG321" i="2"/>
  <c r="AF321" i="2"/>
  <c r="AE321" i="2"/>
  <c r="AD321" i="2"/>
  <c r="AC321" i="2"/>
  <c r="AB321" i="2"/>
  <c r="AA321" i="2"/>
  <c r="Z321" i="2"/>
  <c r="Y321" i="2"/>
  <c r="X321" i="2"/>
  <c r="W321" i="2"/>
  <c r="V321" i="2"/>
  <c r="U321" i="2"/>
  <c r="T321" i="2"/>
  <c r="S321" i="2"/>
  <c r="R321" i="2"/>
  <c r="Q321" i="2"/>
  <c r="P321" i="2"/>
  <c r="O321" i="2"/>
  <c r="N321" i="2"/>
  <c r="M321" i="2"/>
  <c r="L321" i="2"/>
  <c r="K321" i="2"/>
  <c r="BU320" i="2"/>
  <c r="BT320" i="2"/>
  <c r="BS320" i="2"/>
  <c r="BR320" i="2"/>
  <c r="BQ320" i="2"/>
  <c r="BP320" i="2"/>
  <c r="BO320" i="2"/>
  <c r="BN320" i="2"/>
  <c r="BM320" i="2"/>
  <c r="BL320" i="2"/>
  <c r="BK320" i="2"/>
  <c r="BJ320" i="2"/>
  <c r="BI320" i="2"/>
  <c r="BH320" i="2"/>
  <c r="BG320" i="2"/>
  <c r="BF320" i="2"/>
  <c r="BE320" i="2"/>
  <c r="BD320" i="2"/>
  <c r="BC320" i="2"/>
  <c r="BB320" i="2"/>
  <c r="BA320" i="2"/>
  <c r="AZ320" i="2"/>
  <c r="AY320" i="2"/>
  <c r="AX320" i="2"/>
  <c r="AW320" i="2"/>
  <c r="AV320" i="2"/>
  <c r="AU320" i="2"/>
  <c r="AT320" i="2"/>
  <c r="AS320" i="2"/>
  <c r="AR320" i="2"/>
  <c r="AQ320" i="2"/>
  <c r="AP320" i="2"/>
  <c r="AO320" i="2"/>
  <c r="AN320" i="2"/>
  <c r="AM320" i="2"/>
  <c r="AL320" i="2"/>
  <c r="AK320" i="2"/>
  <c r="AJ320" i="2"/>
  <c r="AI320" i="2"/>
  <c r="AH320" i="2"/>
  <c r="AG320" i="2"/>
  <c r="AF320" i="2"/>
  <c r="AE320" i="2"/>
  <c r="AD320" i="2"/>
  <c r="AC320" i="2"/>
  <c r="AB320" i="2"/>
  <c r="AA320" i="2"/>
  <c r="Z320" i="2"/>
  <c r="Y320" i="2"/>
  <c r="X320" i="2"/>
  <c r="W320" i="2"/>
  <c r="V320" i="2"/>
  <c r="U320" i="2"/>
  <c r="T320" i="2"/>
  <c r="S320" i="2"/>
  <c r="R320" i="2"/>
  <c r="Q320" i="2"/>
  <c r="P320" i="2"/>
  <c r="O320" i="2"/>
  <c r="N320" i="2"/>
  <c r="M320" i="2"/>
  <c r="L320" i="2"/>
  <c r="K320" i="2"/>
  <c r="BU319" i="2"/>
  <c r="BT319" i="2"/>
  <c r="BS319" i="2"/>
  <c r="BR319" i="2"/>
  <c r="BQ319" i="2"/>
  <c r="BP319" i="2"/>
  <c r="BO319" i="2"/>
  <c r="BN319" i="2"/>
  <c r="BM319" i="2"/>
  <c r="BL319" i="2"/>
  <c r="BK319" i="2"/>
  <c r="BJ319" i="2"/>
  <c r="BI319" i="2"/>
  <c r="BH319" i="2"/>
  <c r="BG319" i="2"/>
  <c r="BF319" i="2"/>
  <c r="BE319" i="2"/>
  <c r="BD319" i="2"/>
  <c r="BC319" i="2"/>
  <c r="BB319" i="2"/>
  <c r="BA319" i="2"/>
  <c r="AZ319" i="2"/>
  <c r="AY319" i="2"/>
  <c r="AX319" i="2"/>
  <c r="AW319" i="2"/>
  <c r="AV319" i="2"/>
  <c r="AU319" i="2"/>
  <c r="AT319" i="2"/>
  <c r="AS319" i="2"/>
  <c r="AR319" i="2"/>
  <c r="AQ319" i="2"/>
  <c r="AP319" i="2"/>
  <c r="AO319" i="2"/>
  <c r="AN319" i="2"/>
  <c r="AM319" i="2"/>
  <c r="AL319" i="2"/>
  <c r="AK319" i="2"/>
  <c r="AJ319" i="2"/>
  <c r="AI319" i="2"/>
  <c r="AH319" i="2"/>
  <c r="AG319" i="2"/>
  <c r="AF319" i="2"/>
  <c r="AE319" i="2"/>
  <c r="AD319" i="2"/>
  <c r="AC319" i="2"/>
  <c r="AB319" i="2"/>
  <c r="AA319" i="2"/>
  <c r="Z319" i="2"/>
  <c r="Y319" i="2"/>
  <c r="X319" i="2"/>
  <c r="W319" i="2"/>
  <c r="V319" i="2"/>
  <c r="U319" i="2"/>
  <c r="T319" i="2"/>
  <c r="S319" i="2"/>
  <c r="R319" i="2"/>
  <c r="Q319" i="2"/>
  <c r="P319" i="2"/>
  <c r="O319" i="2"/>
  <c r="N319" i="2"/>
  <c r="M319" i="2"/>
  <c r="L319" i="2"/>
  <c r="K319" i="2"/>
  <c r="BU318" i="2"/>
  <c r="BT318" i="2"/>
  <c r="BS318" i="2"/>
  <c r="BR318" i="2"/>
  <c r="BQ318" i="2"/>
  <c r="BP318" i="2"/>
  <c r="BO318" i="2"/>
  <c r="BN318" i="2"/>
  <c r="BM318" i="2"/>
  <c r="BL318" i="2"/>
  <c r="BK318" i="2"/>
  <c r="BJ318" i="2"/>
  <c r="BI318" i="2"/>
  <c r="BH318" i="2"/>
  <c r="BG318" i="2"/>
  <c r="BF318" i="2"/>
  <c r="BE318" i="2"/>
  <c r="BD318" i="2"/>
  <c r="BC318" i="2"/>
  <c r="BB318" i="2"/>
  <c r="BA318" i="2"/>
  <c r="AZ318" i="2"/>
  <c r="AY318" i="2"/>
  <c r="AX318" i="2"/>
  <c r="AW318" i="2"/>
  <c r="AV318" i="2"/>
  <c r="AU318" i="2"/>
  <c r="AT318" i="2"/>
  <c r="AS318" i="2"/>
  <c r="AR318" i="2"/>
  <c r="AQ318" i="2"/>
  <c r="AP318" i="2"/>
  <c r="AO318" i="2"/>
  <c r="AN318" i="2"/>
  <c r="AM318" i="2"/>
  <c r="AL318" i="2"/>
  <c r="AK318" i="2"/>
  <c r="AJ318" i="2"/>
  <c r="AI318" i="2"/>
  <c r="AH318" i="2"/>
  <c r="AG318" i="2"/>
  <c r="AF318" i="2"/>
  <c r="AE318" i="2"/>
  <c r="AD318" i="2"/>
  <c r="AC318" i="2"/>
  <c r="AB318" i="2"/>
  <c r="AA318" i="2"/>
  <c r="Z318" i="2"/>
  <c r="Y318" i="2"/>
  <c r="X318" i="2"/>
  <c r="W318" i="2"/>
  <c r="V318" i="2"/>
  <c r="U318" i="2"/>
  <c r="T318" i="2"/>
  <c r="S318" i="2"/>
  <c r="R318" i="2"/>
  <c r="Q318" i="2"/>
  <c r="P318" i="2"/>
  <c r="O318" i="2"/>
  <c r="N318" i="2"/>
  <c r="M318" i="2"/>
  <c r="L318" i="2"/>
  <c r="K318" i="2"/>
  <c r="BU314" i="2"/>
  <c r="BT314" i="2"/>
  <c r="BS314" i="2"/>
  <c r="BR314" i="2"/>
  <c r="BQ314" i="2"/>
  <c r="BP314" i="2"/>
  <c r="BO314" i="2"/>
  <c r="BN314" i="2"/>
  <c r="BM314" i="2"/>
  <c r="BL314" i="2"/>
  <c r="BK314" i="2"/>
  <c r="BJ314" i="2"/>
  <c r="BI314" i="2"/>
  <c r="BH314" i="2"/>
  <c r="BG314" i="2"/>
  <c r="BF314" i="2"/>
  <c r="BE314" i="2"/>
  <c r="BD314" i="2"/>
  <c r="BC314" i="2"/>
  <c r="BB314" i="2"/>
  <c r="BA314" i="2"/>
  <c r="AZ314" i="2"/>
  <c r="AY314" i="2"/>
  <c r="AX314" i="2"/>
  <c r="AW314" i="2"/>
  <c r="AV314" i="2"/>
  <c r="AU314" i="2"/>
  <c r="AT314" i="2"/>
  <c r="AS314" i="2"/>
  <c r="AR314" i="2"/>
  <c r="AQ314" i="2"/>
  <c r="AP314" i="2"/>
  <c r="AO314" i="2"/>
  <c r="AN314" i="2"/>
  <c r="AM314" i="2"/>
  <c r="AL314" i="2"/>
  <c r="AK314" i="2"/>
  <c r="AJ314" i="2"/>
  <c r="AI314" i="2"/>
  <c r="AH314" i="2"/>
  <c r="AG314" i="2"/>
  <c r="AF314" i="2"/>
  <c r="AE314" i="2"/>
  <c r="AD314" i="2"/>
  <c r="AC314" i="2"/>
  <c r="AB314" i="2"/>
  <c r="AA314" i="2"/>
  <c r="Z314" i="2"/>
  <c r="Y314" i="2"/>
  <c r="X314" i="2"/>
  <c r="W314" i="2"/>
  <c r="V314" i="2"/>
  <c r="U314" i="2"/>
  <c r="T314" i="2"/>
  <c r="S314" i="2"/>
  <c r="R314" i="2"/>
  <c r="Q314" i="2"/>
  <c r="P314" i="2"/>
  <c r="O314" i="2"/>
  <c r="N314" i="2"/>
  <c r="M314" i="2"/>
  <c r="L314" i="2"/>
  <c r="K314" i="2"/>
  <c r="BU313" i="2"/>
  <c r="BT313" i="2"/>
  <c r="BS313" i="2"/>
  <c r="BR313" i="2"/>
  <c r="BQ313" i="2"/>
  <c r="BP313" i="2"/>
  <c r="BO313" i="2"/>
  <c r="BN313" i="2"/>
  <c r="BM313" i="2"/>
  <c r="BL313" i="2"/>
  <c r="BK313" i="2"/>
  <c r="BJ313" i="2"/>
  <c r="BI313" i="2"/>
  <c r="BH313" i="2"/>
  <c r="BG313" i="2"/>
  <c r="BF313" i="2"/>
  <c r="BE313" i="2"/>
  <c r="BD313" i="2"/>
  <c r="BC313" i="2"/>
  <c r="BB313" i="2"/>
  <c r="BA313" i="2"/>
  <c r="AZ313" i="2"/>
  <c r="AY313" i="2"/>
  <c r="AX313" i="2"/>
  <c r="AW313" i="2"/>
  <c r="AV313" i="2"/>
  <c r="AU313" i="2"/>
  <c r="AT313" i="2"/>
  <c r="AS313" i="2"/>
  <c r="AR313" i="2"/>
  <c r="AQ313" i="2"/>
  <c r="AP313" i="2"/>
  <c r="AO313" i="2"/>
  <c r="AN313" i="2"/>
  <c r="AM313" i="2"/>
  <c r="AL313" i="2"/>
  <c r="AK313" i="2"/>
  <c r="AJ313" i="2"/>
  <c r="AI313" i="2"/>
  <c r="AH313" i="2"/>
  <c r="AG313" i="2"/>
  <c r="AF313" i="2"/>
  <c r="AE313" i="2"/>
  <c r="AD313" i="2"/>
  <c r="AC313" i="2"/>
  <c r="AB313" i="2"/>
  <c r="AA313" i="2"/>
  <c r="Z313" i="2"/>
  <c r="Y313" i="2"/>
  <c r="X313" i="2"/>
  <c r="W313" i="2"/>
  <c r="V313" i="2"/>
  <c r="U313" i="2"/>
  <c r="T313" i="2"/>
  <c r="S313" i="2"/>
  <c r="R313" i="2"/>
  <c r="Q313" i="2"/>
  <c r="P313" i="2"/>
  <c r="O313" i="2"/>
  <c r="N313" i="2"/>
  <c r="M313" i="2"/>
  <c r="L313" i="2"/>
  <c r="K313" i="2"/>
  <c r="BU312" i="2"/>
  <c r="BT312" i="2"/>
  <c r="BS312" i="2"/>
  <c r="BR312" i="2"/>
  <c r="BQ312" i="2"/>
  <c r="BP312" i="2"/>
  <c r="BO312" i="2"/>
  <c r="BN312" i="2"/>
  <c r="BM312" i="2"/>
  <c r="BL312" i="2"/>
  <c r="BK312" i="2"/>
  <c r="BJ312" i="2"/>
  <c r="BI312" i="2"/>
  <c r="BH312" i="2"/>
  <c r="BG312" i="2"/>
  <c r="BF312" i="2"/>
  <c r="BE312" i="2"/>
  <c r="BD312" i="2"/>
  <c r="BC312" i="2"/>
  <c r="BB312" i="2"/>
  <c r="BA312" i="2"/>
  <c r="AZ312" i="2"/>
  <c r="AY312" i="2"/>
  <c r="AX312" i="2"/>
  <c r="AW312" i="2"/>
  <c r="AV312" i="2"/>
  <c r="AU312" i="2"/>
  <c r="AT312" i="2"/>
  <c r="AS312" i="2"/>
  <c r="AR312" i="2"/>
  <c r="AQ312" i="2"/>
  <c r="AP312" i="2"/>
  <c r="AO312" i="2"/>
  <c r="AN312" i="2"/>
  <c r="AM312" i="2"/>
  <c r="AL312" i="2"/>
  <c r="AK312" i="2"/>
  <c r="AJ312" i="2"/>
  <c r="AI312" i="2"/>
  <c r="AH312" i="2"/>
  <c r="AG312" i="2"/>
  <c r="AF312" i="2"/>
  <c r="AE312" i="2"/>
  <c r="AD312" i="2"/>
  <c r="AC312" i="2"/>
  <c r="AB312" i="2"/>
  <c r="AA312" i="2"/>
  <c r="Z312" i="2"/>
  <c r="Y312" i="2"/>
  <c r="X312" i="2"/>
  <c r="W312" i="2"/>
  <c r="V312" i="2"/>
  <c r="U312" i="2"/>
  <c r="T312" i="2"/>
  <c r="S312" i="2"/>
  <c r="R312" i="2"/>
  <c r="Q312" i="2"/>
  <c r="P312" i="2"/>
  <c r="O312" i="2"/>
  <c r="N312" i="2"/>
  <c r="M312" i="2"/>
  <c r="L312" i="2"/>
  <c r="K312" i="2"/>
  <c r="BU311" i="2"/>
  <c r="BT311" i="2"/>
  <c r="BS311" i="2"/>
  <c r="BR311" i="2"/>
  <c r="BQ311" i="2"/>
  <c r="BP311" i="2"/>
  <c r="BO311" i="2"/>
  <c r="BN311" i="2"/>
  <c r="BM311" i="2"/>
  <c r="BL311" i="2"/>
  <c r="BK311" i="2"/>
  <c r="BJ311" i="2"/>
  <c r="BI311" i="2"/>
  <c r="BH311" i="2"/>
  <c r="BG311" i="2"/>
  <c r="BF311" i="2"/>
  <c r="BE311" i="2"/>
  <c r="BD311" i="2"/>
  <c r="BC311" i="2"/>
  <c r="BB311" i="2"/>
  <c r="BA311" i="2"/>
  <c r="AZ311" i="2"/>
  <c r="AY311" i="2"/>
  <c r="AX311" i="2"/>
  <c r="AW311" i="2"/>
  <c r="AV311" i="2"/>
  <c r="AU311" i="2"/>
  <c r="AT311" i="2"/>
  <c r="AS311" i="2"/>
  <c r="AR311" i="2"/>
  <c r="AQ311" i="2"/>
  <c r="AP311" i="2"/>
  <c r="AO311" i="2"/>
  <c r="AN311" i="2"/>
  <c r="AM311" i="2"/>
  <c r="AL311" i="2"/>
  <c r="AK311" i="2"/>
  <c r="AJ311" i="2"/>
  <c r="AI311" i="2"/>
  <c r="AH311" i="2"/>
  <c r="AG311" i="2"/>
  <c r="AF311" i="2"/>
  <c r="AE311" i="2"/>
  <c r="AD311" i="2"/>
  <c r="AC311" i="2"/>
  <c r="AB311" i="2"/>
  <c r="AA311" i="2"/>
  <c r="Z311" i="2"/>
  <c r="Y311" i="2"/>
  <c r="X311" i="2"/>
  <c r="W311" i="2"/>
  <c r="V311" i="2"/>
  <c r="U311" i="2"/>
  <c r="T311" i="2"/>
  <c r="S311" i="2"/>
  <c r="R311" i="2"/>
  <c r="Q311" i="2"/>
  <c r="P311" i="2"/>
  <c r="O311" i="2"/>
  <c r="N311" i="2"/>
  <c r="M311" i="2"/>
  <c r="L311" i="2"/>
  <c r="K311" i="2"/>
  <c r="BU310" i="2"/>
  <c r="BT310" i="2"/>
  <c r="BS310" i="2"/>
  <c r="BR310" i="2"/>
  <c r="BQ310" i="2"/>
  <c r="BP310" i="2"/>
  <c r="BO310" i="2"/>
  <c r="BN310" i="2"/>
  <c r="BM310" i="2"/>
  <c r="BL310" i="2"/>
  <c r="BK310" i="2"/>
  <c r="BJ310" i="2"/>
  <c r="BI310" i="2"/>
  <c r="BH310" i="2"/>
  <c r="BG310" i="2"/>
  <c r="BF310" i="2"/>
  <c r="BE310" i="2"/>
  <c r="BD310" i="2"/>
  <c r="BC310" i="2"/>
  <c r="BB310" i="2"/>
  <c r="BA310" i="2"/>
  <c r="AZ310" i="2"/>
  <c r="AY310" i="2"/>
  <c r="AX310" i="2"/>
  <c r="AW310" i="2"/>
  <c r="AV310" i="2"/>
  <c r="AU310" i="2"/>
  <c r="AT310" i="2"/>
  <c r="AS310" i="2"/>
  <c r="AR310" i="2"/>
  <c r="AQ310" i="2"/>
  <c r="AP310" i="2"/>
  <c r="AO310" i="2"/>
  <c r="AN310" i="2"/>
  <c r="AM310" i="2"/>
  <c r="AL310" i="2"/>
  <c r="AK310" i="2"/>
  <c r="AJ310" i="2"/>
  <c r="AI310" i="2"/>
  <c r="AH310" i="2"/>
  <c r="AG310" i="2"/>
  <c r="AF310" i="2"/>
  <c r="AE310" i="2"/>
  <c r="AD310" i="2"/>
  <c r="AC310" i="2"/>
  <c r="AB310" i="2"/>
  <c r="AA310" i="2"/>
  <c r="Z310" i="2"/>
  <c r="Y310" i="2"/>
  <c r="X310" i="2"/>
  <c r="W310" i="2"/>
  <c r="V310" i="2"/>
  <c r="U310" i="2"/>
  <c r="T310" i="2"/>
  <c r="S310" i="2"/>
  <c r="R310" i="2"/>
  <c r="Q310" i="2"/>
  <c r="P310" i="2"/>
  <c r="O310" i="2"/>
  <c r="N310" i="2"/>
  <c r="M310" i="2"/>
  <c r="L310" i="2"/>
  <c r="K310" i="2"/>
  <c r="BU309" i="2"/>
  <c r="BT309" i="2"/>
  <c r="BS309" i="2"/>
  <c r="BR309" i="2"/>
  <c r="BQ309" i="2"/>
  <c r="BP309" i="2"/>
  <c r="BO309" i="2"/>
  <c r="BN309" i="2"/>
  <c r="BM309" i="2"/>
  <c r="BL309" i="2"/>
  <c r="BK309" i="2"/>
  <c r="BJ309" i="2"/>
  <c r="BI309" i="2"/>
  <c r="BH309" i="2"/>
  <c r="BG309" i="2"/>
  <c r="BF309" i="2"/>
  <c r="BE309" i="2"/>
  <c r="BD309" i="2"/>
  <c r="BC309" i="2"/>
  <c r="BB309" i="2"/>
  <c r="BA309" i="2"/>
  <c r="AZ309" i="2"/>
  <c r="AY309" i="2"/>
  <c r="AX309" i="2"/>
  <c r="AW309" i="2"/>
  <c r="AV309" i="2"/>
  <c r="AU309" i="2"/>
  <c r="AT309" i="2"/>
  <c r="AS309" i="2"/>
  <c r="AR309" i="2"/>
  <c r="AQ309" i="2"/>
  <c r="AP309" i="2"/>
  <c r="AO309" i="2"/>
  <c r="AN309" i="2"/>
  <c r="AM309" i="2"/>
  <c r="AL309" i="2"/>
  <c r="AK309" i="2"/>
  <c r="AJ309" i="2"/>
  <c r="AI309" i="2"/>
  <c r="AH309" i="2"/>
  <c r="AG309" i="2"/>
  <c r="AF309" i="2"/>
  <c r="AE309" i="2"/>
  <c r="AD309" i="2"/>
  <c r="AC309" i="2"/>
  <c r="AB309" i="2"/>
  <c r="AA309" i="2"/>
  <c r="Z309" i="2"/>
  <c r="Y309" i="2"/>
  <c r="X309" i="2"/>
  <c r="W309" i="2"/>
  <c r="V309" i="2"/>
  <c r="U309" i="2"/>
  <c r="T309" i="2"/>
  <c r="S309" i="2"/>
  <c r="R309" i="2"/>
  <c r="Q309" i="2"/>
  <c r="P309" i="2"/>
  <c r="O309" i="2"/>
  <c r="N309" i="2"/>
  <c r="M309" i="2"/>
  <c r="L309" i="2"/>
  <c r="K309" i="2"/>
  <c r="BU305" i="2"/>
  <c r="BT305" i="2"/>
  <c r="BS305" i="2"/>
  <c r="BR305" i="2"/>
  <c r="BQ305" i="2"/>
  <c r="BP305" i="2"/>
  <c r="BO305" i="2"/>
  <c r="BN305" i="2"/>
  <c r="BM305" i="2"/>
  <c r="BL305" i="2"/>
  <c r="BK305" i="2"/>
  <c r="BJ305" i="2"/>
  <c r="BI305" i="2"/>
  <c r="BH305" i="2"/>
  <c r="BG305" i="2"/>
  <c r="BF305" i="2"/>
  <c r="BE305" i="2"/>
  <c r="BD305" i="2"/>
  <c r="BC305" i="2"/>
  <c r="BB305" i="2"/>
  <c r="BA305" i="2"/>
  <c r="AZ305" i="2"/>
  <c r="AY305" i="2"/>
  <c r="AX305" i="2"/>
  <c r="AW305" i="2"/>
  <c r="AV305" i="2"/>
  <c r="AU305" i="2"/>
  <c r="AT305" i="2"/>
  <c r="AS305" i="2"/>
  <c r="AR305" i="2"/>
  <c r="AQ305" i="2"/>
  <c r="AP305" i="2"/>
  <c r="AO305" i="2"/>
  <c r="AN305" i="2"/>
  <c r="AM305" i="2"/>
  <c r="AL305" i="2"/>
  <c r="AK305" i="2"/>
  <c r="AJ305" i="2"/>
  <c r="AI305" i="2"/>
  <c r="AH305" i="2"/>
  <c r="AG305" i="2"/>
  <c r="AF305" i="2"/>
  <c r="AE305" i="2"/>
  <c r="AD305" i="2"/>
  <c r="AC305" i="2"/>
  <c r="AB305" i="2"/>
  <c r="AA305" i="2"/>
  <c r="Z305" i="2"/>
  <c r="Y305" i="2"/>
  <c r="X305" i="2"/>
  <c r="W305" i="2"/>
  <c r="V305" i="2"/>
  <c r="U305" i="2"/>
  <c r="T305" i="2"/>
  <c r="S305" i="2"/>
  <c r="R305" i="2"/>
  <c r="Q305" i="2"/>
  <c r="P305" i="2"/>
  <c r="O305" i="2"/>
  <c r="N305" i="2"/>
  <c r="M305" i="2"/>
  <c r="L305" i="2"/>
  <c r="K305" i="2"/>
  <c r="BU304" i="2"/>
  <c r="BT304" i="2"/>
  <c r="BS304" i="2"/>
  <c r="BR304" i="2"/>
  <c r="BQ304" i="2"/>
  <c r="BP304" i="2"/>
  <c r="BO304" i="2"/>
  <c r="BN304" i="2"/>
  <c r="BM304" i="2"/>
  <c r="BL304" i="2"/>
  <c r="BK304" i="2"/>
  <c r="BJ304" i="2"/>
  <c r="BI304" i="2"/>
  <c r="BH304" i="2"/>
  <c r="BG304" i="2"/>
  <c r="BF304" i="2"/>
  <c r="BE304" i="2"/>
  <c r="BD304" i="2"/>
  <c r="BC304" i="2"/>
  <c r="BB304" i="2"/>
  <c r="BA304" i="2"/>
  <c r="AZ304" i="2"/>
  <c r="AY304" i="2"/>
  <c r="AX304" i="2"/>
  <c r="AW304" i="2"/>
  <c r="AV304" i="2"/>
  <c r="AU304" i="2"/>
  <c r="AT304" i="2"/>
  <c r="AS304" i="2"/>
  <c r="AR304" i="2"/>
  <c r="AQ304" i="2"/>
  <c r="AP304" i="2"/>
  <c r="AO304" i="2"/>
  <c r="AN304" i="2"/>
  <c r="AM304" i="2"/>
  <c r="AL304" i="2"/>
  <c r="AK304" i="2"/>
  <c r="AJ304" i="2"/>
  <c r="AI304" i="2"/>
  <c r="AH304" i="2"/>
  <c r="AG304" i="2"/>
  <c r="AF304" i="2"/>
  <c r="AE304" i="2"/>
  <c r="AD304" i="2"/>
  <c r="AC304" i="2"/>
  <c r="AB304" i="2"/>
  <c r="AA304" i="2"/>
  <c r="Z304" i="2"/>
  <c r="Y304" i="2"/>
  <c r="X304" i="2"/>
  <c r="W304" i="2"/>
  <c r="V304" i="2"/>
  <c r="U304" i="2"/>
  <c r="T304" i="2"/>
  <c r="S304" i="2"/>
  <c r="R304" i="2"/>
  <c r="Q304" i="2"/>
  <c r="P304" i="2"/>
  <c r="O304" i="2"/>
  <c r="N304" i="2"/>
  <c r="M304" i="2"/>
  <c r="L304" i="2"/>
  <c r="K304" i="2"/>
  <c r="BU303" i="2"/>
  <c r="BT303" i="2"/>
  <c r="BS303" i="2"/>
  <c r="BR303" i="2"/>
  <c r="BQ303" i="2"/>
  <c r="BP303" i="2"/>
  <c r="BO303" i="2"/>
  <c r="BN303" i="2"/>
  <c r="BM303" i="2"/>
  <c r="BL303" i="2"/>
  <c r="BK303" i="2"/>
  <c r="BJ303" i="2"/>
  <c r="BI303" i="2"/>
  <c r="BH303" i="2"/>
  <c r="BG303" i="2"/>
  <c r="BF303" i="2"/>
  <c r="BE303" i="2"/>
  <c r="BD303" i="2"/>
  <c r="BC303" i="2"/>
  <c r="BB303" i="2"/>
  <c r="BA303" i="2"/>
  <c r="AZ303" i="2"/>
  <c r="AY303" i="2"/>
  <c r="AX303" i="2"/>
  <c r="AW303" i="2"/>
  <c r="AV303" i="2"/>
  <c r="AU303" i="2"/>
  <c r="AT303" i="2"/>
  <c r="AS303" i="2"/>
  <c r="AR303" i="2"/>
  <c r="AQ303" i="2"/>
  <c r="AP303" i="2"/>
  <c r="AO303" i="2"/>
  <c r="AN303" i="2"/>
  <c r="AM303" i="2"/>
  <c r="AL303" i="2"/>
  <c r="AK303" i="2"/>
  <c r="AJ303" i="2"/>
  <c r="AI303" i="2"/>
  <c r="AH303" i="2"/>
  <c r="AG303" i="2"/>
  <c r="AF303" i="2"/>
  <c r="AE303" i="2"/>
  <c r="AD303" i="2"/>
  <c r="AC303" i="2"/>
  <c r="AB303" i="2"/>
  <c r="AA303" i="2"/>
  <c r="Z303" i="2"/>
  <c r="Y303" i="2"/>
  <c r="X303" i="2"/>
  <c r="W303" i="2"/>
  <c r="V303" i="2"/>
  <c r="U303" i="2"/>
  <c r="T303" i="2"/>
  <c r="S303" i="2"/>
  <c r="R303" i="2"/>
  <c r="Q303" i="2"/>
  <c r="P303" i="2"/>
  <c r="O303" i="2"/>
  <c r="N303" i="2"/>
  <c r="M303" i="2"/>
  <c r="L303" i="2"/>
  <c r="K303" i="2"/>
  <c r="BU302" i="2"/>
  <c r="BT302" i="2"/>
  <c r="BS302" i="2"/>
  <c r="BR302" i="2"/>
  <c r="BQ302" i="2"/>
  <c r="BP302" i="2"/>
  <c r="BO302" i="2"/>
  <c r="BN302" i="2"/>
  <c r="BM302" i="2"/>
  <c r="BL302" i="2"/>
  <c r="BK302" i="2"/>
  <c r="BJ302" i="2"/>
  <c r="BI302" i="2"/>
  <c r="BH302" i="2"/>
  <c r="BG302" i="2"/>
  <c r="BF302" i="2"/>
  <c r="BE302" i="2"/>
  <c r="BD302" i="2"/>
  <c r="BC302" i="2"/>
  <c r="BB302" i="2"/>
  <c r="BA302" i="2"/>
  <c r="AZ302" i="2"/>
  <c r="AY302" i="2"/>
  <c r="AX302" i="2"/>
  <c r="AW302" i="2"/>
  <c r="AV302" i="2"/>
  <c r="AU302" i="2"/>
  <c r="AT302" i="2"/>
  <c r="AS302" i="2"/>
  <c r="AR302" i="2"/>
  <c r="AQ302" i="2"/>
  <c r="AP302" i="2"/>
  <c r="AO302" i="2"/>
  <c r="AN302" i="2"/>
  <c r="AM302" i="2"/>
  <c r="AL302" i="2"/>
  <c r="AK302" i="2"/>
  <c r="AJ302" i="2"/>
  <c r="AI302" i="2"/>
  <c r="AH302" i="2"/>
  <c r="AG302" i="2"/>
  <c r="AF302" i="2"/>
  <c r="AE302" i="2"/>
  <c r="AD302" i="2"/>
  <c r="AC302" i="2"/>
  <c r="AB302" i="2"/>
  <c r="AA302" i="2"/>
  <c r="Z302" i="2"/>
  <c r="Y302" i="2"/>
  <c r="X302" i="2"/>
  <c r="W302" i="2"/>
  <c r="V302" i="2"/>
  <c r="U302" i="2"/>
  <c r="T302" i="2"/>
  <c r="S302" i="2"/>
  <c r="R302" i="2"/>
  <c r="Q302" i="2"/>
  <c r="P302" i="2"/>
  <c r="O302" i="2"/>
  <c r="N302" i="2"/>
  <c r="M302" i="2"/>
  <c r="L302" i="2"/>
  <c r="K302" i="2"/>
  <c r="BU301" i="2"/>
  <c r="BT301" i="2"/>
  <c r="BS301" i="2"/>
  <c r="BR301" i="2"/>
  <c r="BQ301" i="2"/>
  <c r="BP301" i="2"/>
  <c r="BO301" i="2"/>
  <c r="BN301" i="2"/>
  <c r="BM301" i="2"/>
  <c r="BL301" i="2"/>
  <c r="BK301" i="2"/>
  <c r="BJ301" i="2"/>
  <c r="BI301" i="2"/>
  <c r="BH301" i="2"/>
  <c r="BG301" i="2"/>
  <c r="BF301" i="2"/>
  <c r="BE301" i="2"/>
  <c r="BD301" i="2"/>
  <c r="BC301" i="2"/>
  <c r="BB301" i="2"/>
  <c r="BA301" i="2"/>
  <c r="AZ301" i="2"/>
  <c r="AY301" i="2"/>
  <c r="AX301" i="2"/>
  <c r="AW301" i="2"/>
  <c r="AV301" i="2"/>
  <c r="AU301" i="2"/>
  <c r="AT301" i="2"/>
  <c r="AS301" i="2"/>
  <c r="AR301" i="2"/>
  <c r="AQ301" i="2"/>
  <c r="AP301" i="2"/>
  <c r="AO301" i="2"/>
  <c r="AN301" i="2"/>
  <c r="AM301" i="2"/>
  <c r="AL301" i="2"/>
  <c r="AK301" i="2"/>
  <c r="AJ301" i="2"/>
  <c r="AI301" i="2"/>
  <c r="AH301" i="2"/>
  <c r="AG301" i="2"/>
  <c r="AF301" i="2"/>
  <c r="AE301" i="2"/>
  <c r="AD301" i="2"/>
  <c r="AC301" i="2"/>
  <c r="AB301" i="2"/>
  <c r="AA301" i="2"/>
  <c r="Z301" i="2"/>
  <c r="Y301" i="2"/>
  <c r="X301" i="2"/>
  <c r="W301" i="2"/>
  <c r="V301" i="2"/>
  <c r="U301" i="2"/>
  <c r="T301" i="2"/>
  <c r="S301" i="2"/>
  <c r="R301" i="2"/>
  <c r="Q301" i="2"/>
  <c r="P301" i="2"/>
  <c r="O301" i="2"/>
  <c r="N301" i="2"/>
  <c r="M301" i="2"/>
  <c r="L301" i="2"/>
  <c r="K301" i="2"/>
  <c r="BU300" i="2"/>
  <c r="BT300" i="2"/>
  <c r="BS300" i="2"/>
  <c r="BR300" i="2"/>
  <c r="BQ300" i="2"/>
  <c r="BP300" i="2"/>
  <c r="BO300" i="2"/>
  <c r="BN300" i="2"/>
  <c r="BM300" i="2"/>
  <c r="BL300" i="2"/>
  <c r="BK300" i="2"/>
  <c r="BJ300" i="2"/>
  <c r="BI300" i="2"/>
  <c r="BH300" i="2"/>
  <c r="BG300" i="2"/>
  <c r="BF300" i="2"/>
  <c r="BE300" i="2"/>
  <c r="BD300" i="2"/>
  <c r="BC300" i="2"/>
  <c r="BB300" i="2"/>
  <c r="BA300" i="2"/>
  <c r="AZ300" i="2"/>
  <c r="AY300" i="2"/>
  <c r="AX300" i="2"/>
  <c r="AW300" i="2"/>
  <c r="AV300" i="2"/>
  <c r="AU300" i="2"/>
  <c r="AT300" i="2"/>
  <c r="AS300" i="2"/>
  <c r="AR300" i="2"/>
  <c r="AQ300" i="2"/>
  <c r="AP300" i="2"/>
  <c r="AO300" i="2"/>
  <c r="AN300" i="2"/>
  <c r="AM300" i="2"/>
  <c r="AL300" i="2"/>
  <c r="AK300" i="2"/>
  <c r="AJ300" i="2"/>
  <c r="AI300" i="2"/>
  <c r="AH300" i="2"/>
  <c r="AG300" i="2"/>
  <c r="AF300" i="2"/>
  <c r="AE300" i="2"/>
  <c r="AD300" i="2"/>
  <c r="AC300" i="2"/>
  <c r="AB300" i="2"/>
  <c r="AA300" i="2"/>
  <c r="Z300" i="2"/>
  <c r="Y300" i="2"/>
  <c r="X300" i="2"/>
  <c r="W300" i="2"/>
  <c r="V300" i="2"/>
  <c r="U300" i="2"/>
  <c r="T300" i="2"/>
  <c r="S300" i="2"/>
  <c r="R300" i="2"/>
  <c r="Q300" i="2"/>
  <c r="P300" i="2"/>
  <c r="O300" i="2"/>
  <c r="N300" i="2"/>
  <c r="M300" i="2"/>
  <c r="L300" i="2"/>
  <c r="K300" i="2"/>
  <c r="BU296" i="2"/>
  <c r="BT296" i="2"/>
  <c r="BS296" i="2"/>
  <c r="BR296" i="2"/>
  <c r="BQ296" i="2"/>
  <c r="BP296" i="2"/>
  <c r="BO296" i="2"/>
  <c r="BN296" i="2"/>
  <c r="BM296" i="2"/>
  <c r="BL296" i="2"/>
  <c r="BK296" i="2"/>
  <c r="BJ296" i="2"/>
  <c r="BI296" i="2"/>
  <c r="BH296" i="2"/>
  <c r="BG296" i="2"/>
  <c r="BF296" i="2"/>
  <c r="BE296" i="2"/>
  <c r="BD296" i="2"/>
  <c r="BC296" i="2"/>
  <c r="BB296" i="2"/>
  <c r="BA296" i="2"/>
  <c r="AZ296" i="2"/>
  <c r="AY296" i="2"/>
  <c r="AX296" i="2"/>
  <c r="AW296" i="2"/>
  <c r="AV296" i="2"/>
  <c r="AU296" i="2"/>
  <c r="AT296" i="2"/>
  <c r="AS296" i="2"/>
  <c r="AR296" i="2"/>
  <c r="AQ296" i="2"/>
  <c r="AP296" i="2"/>
  <c r="AO296" i="2"/>
  <c r="AN296" i="2"/>
  <c r="AM296" i="2"/>
  <c r="AL296" i="2"/>
  <c r="AK296" i="2"/>
  <c r="AJ296" i="2"/>
  <c r="AI296" i="2"/>
  <c r="AH296" i="2"/>
  <c r="AG296" i="2"/>
  <c r="AF296" i="2"/>
  <c r="AE296" i="2"/>
  <c r="AD296" i="2"/>
  <c r="AC296" i="2"/>
  <c r="AB296" i="2"/>
  <c r="AA296" i="2"/>
  <c r="Z296" i="2"/>
  <c r="Y296" i="2"/>
  <c r="X296" i="2"/>
  <c r="W296" i="2"/>
  <c r="V296" i="2"/>
  <c r="U296" i="2"/>
  <c r="T296" i="2"/>
  <c r="S296" i="2"/>
  <c r="R296" i="2"/>
  <c r="Q296" i="2"/>
  <c r="P296" i="2"/>
  <c r="O296" i="2"/>
  <c r="N296" i="2"/>
  <c r="M296" i="2"/>
  <c r="L296" i="2"/>
  <c r="K296" i="2"/>
  <c r="BU295" i="2"/>
  <c r="BT295" i="2"/>
  <c r="BS295" i="2"/>
  <c r="BR295" i="2"/>
  <c r="BQ295" i="2"/>
  <c r="BP295" i="2"/>
  <c r="BO295" i="2"/>
  <c r="BN295" i="2"/>
  <c r="BM295" i="2"/>
  <c r="BL295" i="2"/>
  <c r="BK295" i="2"/>
  <c r="BJ295" i="2"/>
  <c r="BI295" i="2"/>
  <c r="BH295" i="2"/>
  <c r="BG295" i="2"/>
  <c r="BF295" i="2"/>
  <c r="BE295" i="2"/>
  <c r="BD295" i="2"/>
  <c r="BC295" i="2"/>
  <c r="BB295" i="2"/>
  <c r="BA295" i="2"/>
  <c r="AZ295" i="2"/>
  <c r="AY295" i="2"/>
  <c r="AX295" i="2"/>
  <c r="AW295" i="2"/>
  <c r="AV295" i="2"/>
  <c r="AU295" i="2"/>
  <c r="AT295" i="2"/>
  <c r="AS295" i="2"/>
  <c r="AR295" i="2"/>
  <c r="AQ295" i="2"/>
  <c r="AP295" i="2"/>
  <c r="AO295" i="2"/>
  <c r="AN295" i="2"/>
  <c r="AM295" i="2"/>
  <c r="AL295" i="2"/>
  <c r="AK295" i="2"/>
  <c r="AJ295" i="2"/>
  <c r="AI295" i="2"/>
  <c r="AH295" i="2"/>
  <c r="AG295" i="2"/>
  <c r="AF295" i="2"/>
  <c r="AE295" i="2"/>
  <c r="AD295" i="2"/>
  <c r="AC295" i="2"/>
  <c r="AB295" i="2"/>
  <c r="AA295" i="2"/>
  <c r="Z295" i="2"/>
  <c r="Y295" i="2"/>
  <c r="X295" i="2"/>
  <c r="W295" i="2"/>
  <c r="V295" i="2"/>
  <c r="U295" i="2"/>
  <c r="T295" i="2"/>
  <c r="S295" i="2"/>
  <c r="R295" i="2"/>
  <c r="Q295" i="2"/>
  <c r="P295" i="2"/>
  <c r="O295" i="2"/>
  <c r="N295" i="2"/>
  <c r="M295" i="2"/>
  <c r="L295" i="2"/>
  <c r="K295" i="2"/>
  <c r="BU294" i="2"/>
  <c r="BT294" i="2"/>
  <c r="BS294" i="2"/>
  <c r="BR294" i="2"/>
  <c r="BQ294" i="2"/>
  <c r="BP294" i="2"/>
  <c r="BO294" i="2"/>
  <c r="BN294" i="2"/>
  <c r="BM294" i="2"/>
  <c r="BL294" i="2"/>
  <c r="BK294" i="2"/>
  <c r="BJ294" i="2"/>
  <c r="BI294" i="2"/>
  <c r="BH294" i="2"/>
  <c r="BG294" i="2"/>
  <c r="BF294" i="2"/>
  <c r="BE294" i="2"/>
  <c r="BD294" i="2"/>
  <c r="BC294" i="2"/>
  <c r="BB294" i="2"/>
  <c r="BA294" i="2"/>
  <c r="AZ294" i="2"/>
  <c r="AY294" i="2"/>
  <c r="AX294" i="2"/>
  <c r="AW294" i="2"/>
  <c r="AV294" i="2"/>
  <c r="AU294" i="2"/>
  <c r="AT294" i="2"/>
  <c r="AS294" i="2"/>
  <c r="AR294" i="2"/>
  <c r="AQ294" i="2"/>
  <c r="AP294" i="2"/>
  <c r="AO294" i="2"/>
  <c r="AN294" i="2"/>
  <c r="AM294" i="2"/>
  <c r="AL294" i="2"/>
  <c r="AK294" i="2"/>
  <c r="AJ294" i="2"/>
  <c r="AI294" i="2"/>
  <c r="AH294" i="2"/>
  <c r="AG294" i="2"/>
  <c r="AF294" i="2"/>
  <c r="AE294" i="2"/>
  <c r="AD294" i="2"/>
  <c r="AC294" i="2"/>
  <c r="AB294" i="2"/>
  <c r="AA294" i="2"/>
  <c r="Z294" i="2"/>
  <c r="Y294" i="2"/>
  <c r="X294" i="2"/>
  <c r="W294" i="2"/>
  <c r="V294" i="2"/>
  <c r="U294" i="2"/>
  <c r="T294" i="2"/>
  <c r="S294" i="2"/>
  <c r="R294" i="2"/>
  <c r="Q294" i="2"/>
  <c r="P294" i="2"/>
  <c r="O294" i="2"/>
  <c r="N294" i="2"/>
  <c r="M294" i="2"/>
  <c r="L294" i="2"/>
  <c r="K294" i="2"/>
  <c r="BU293" i="2"/>
  <c r="BT293" i="2"/>
  <c r="BS293" i="2"/>
  <c r="BR293" i="2"/>
  <c r="BQ293" i="2"/>
  <c r="BP293" i="2"/>
  <c r="BO293" i="2"/>
  <c r="BN293" i="2"/>
  <c r="BM293" i="2"/>
  <c r="BL293" i="2"/>
  <c r="BK293" i="2"/>
  <c r="BJ293" i="2"/>
  <c r="BI293" i="2"/>
  <c r="BH293" i="2"/>
  <c r="BG293" i="2"/>
  <c r="BF293" i="2"/>
  <c r="BE293" i="2"/>
  <c r="BD293" i="2"/>
  <c r="BC293" i="2"/>
  <c r="BB293" i="2"/>
  <c r="BA293" i="2"/>
  <c r="AZ293" i="2"/>
  <c r="AY293" i="2"/>
  <c r="AX293" i="2"/>
  <c r="AW293" i="2"/>
  <c r="AV293" i="2"/>
  <c r="AU293" i="2"/>
  <c r="AT293" i="2"/>
  <c r="AS293" i="2"/>
  <c r="AR293" i="2"/>
  <c r="AQ293" i="2"/>
  <c r="AP293" i="2"/>
  <c r="AO293" i="2"/>
  <c r="AN293" i="2"/>
  <c r="AM293" i="2"/>
  <c r="AL293" i="2"/>
  <c r="AK293" i="2"/>
  <c r="AJ293" i="2"/>
  <c r="AI293" i="2"/>
  <c r="AH293" i="2"/>
  <c r="AG293" i="2"/>
  <c r="AF293" i="2"/>
  <c r="AE293" i="2"/>
  <c r="AD293" i="2"/>
  <c r="AC293" i="2"/>
  <c r="AB293" i="2"/>
  <c r="AA293" i="2"/>
  <c r="Z293" i="2"/>
  <c r="Y293" i="2"/>
  <c r="X293" i="2"/>
  <c r="W293" i="2"/>
  <c r="V293" i="2"/>
  <c r="U293" i="2"/>
  <c r="T293" i="2"/>
  <c r="S293" i="2"/>
  <c r="R293" i="2"/>
  <c r="Q293" i="2"/>
  <c r="P293" i="2"/>
  <c r="O293" i="2"/>
  <c r="N293" i="2"/>
  <c r="M293" i="2"/>
  <c r="L293" i="2"/>
  <c r="K293" i="2"/>
  <c r="BU292" i="2"/>
  <c r="BT292" i="2"/>
  <c r="BS292" i="2"/>
  <c r="BR292" i="2"/>
  <c r="BQ292" i="2"/>
  <c r="BP292" i="2"/>
  <c r="BO292" i="2"/>
  <c r="BN292" i="2"/>
  <c r="BM292" i="2"/>
  <c r="BL292" i="2"/>
  <c r="BK292" i="2"/>
  <c r="BJ292" i="2"/>
  <c r="BI292" i="2"/>
  <c r="BH292" i="2"/>
  <c r="BG292" i="2"/>
  <c r="BF292" i="2"/>
  <c r="BE292" i="2"/>
  <c r="BD292" i="2"/>
  <c r="BC292" i="2"/>
  <c r="BB292" i="2"/>
  <c r="BA292" i="2"/>
  <c r="AZ292" i="2"/>
  <c r="AY292" i="2"/>
  <c r="AX292" i="2"/>
  <c r="AW292" i="2"/>
  <c r="AV292" i="2"/>
  <c r="AU292" i="2"/>
  <c r="AT292" i="2"/>
  <c r="AS292" i="2"/>
  <c r="AR292" i="2"/>
  <c r="AQ292" i="2"/>
  <c r="AP292" i="2"/>
  <c r="AO292" i="2"/>
  <c r="AN292" i="2"/>
  <c r="AM292" i="2"/>
  <c r="AL292" i="2"/>
  <c r="AK292" i="2"/>
  <c r="AJ292" i="2"/>
  <c r="AI292" i="2"/>
  <c r="AH292" i="2"/>
  <c r="AG292" i="2"/>
  <c r="AF292" i="2"/>
  <c r="AE292" i="2"/>
  <c r="AD292" i="2"/>
  <c r="AC292" i="2"/>
  <c r="AB292" i="2"/>
  <c r="AA292" i="2"/>
  <c r="Z292" i="2"/>
  <c r="Y292" i="2"/>
  <c r="X292" i="2"/>
  <c r="W292" i="2"/>
  <c r="V292" i="2"/>
  <c r="U292" i="2"/>
  <c r="T292" i="2"/>
  <c r="S292" i="2"/>
  <c r="R292" i="2"/>
  <c r="Q292" i="2"/>
  <c r="P292" i="2"/>
  <c r="O292" i="2"/>
  <c r="N292" i="2"/>
  <c r="M292" i="2"/>
  <c r="L292" i="2"/>
  <c r="K292" i="2"/>
  <c r="BU291" i="2"/>
  <c r="BT291" i="2"/>
  <c r="BS291" i="2"/>
  <c r="BR291" i="2"/>
  <c r="BQ291" i="2"/>
  <c r="BP291" i="2"/>
  <c r="BO291" i="2"/>
  <c r="BN291" i="2"/>
  <c r="BM291" i="2"/>
  <c r="BL291" i="2"/>
  <c r="BK291" i="2"/>
  <c r="BJ291" i="2"/>
  <c r="BI291" i="2"/>
  <c r="BH291" i="2"/>
  <c r="BG291" i="2"/>
  <c r="BF291" i="2"/>
  <c r="BE291" i="2"/>
  <c r="BD291" i="2"/>
  <c r="BC291" i="2"/>
  <c r="BB291" i="2"/>
  <c r="BA291" i="2"/>
  <c r="AZ291" i="2"/>
  <c r="AY291" i="2"/>
  <c r="AX291" i="2"/>
  <c r="AW291" i="2"/>
  <c r="AV291" i="2"/>
  <c r="AU291" i="2"/>
  <c r="AT291" i="2"/>
  <c r="AS291" i="2"/>
  <c r="AR291" i="2"/>
  <c r="AQ291" i="2"/>
  <c r="AP291" i="2"/>
  <c r="AO291" i="2"/>
  <c r="AN291" i="2"/>
  <c r="AM291" i="2"/>
  <c r="AL291" i="2"/>
  <c r="AK291" i="2"/>
  <c r="AJ291" i="2"/>
  <c r="AI291" i="2"/>
  <c r="AH291" i="2"/>
  <c r="AG291" i="2"/>
  <c r="AF291" i="2"/>
  <c r="AE291" i="2"/>
  <c r="AD291" i="2"/>
  <c r="AC291" i="2"/>
  <c r="AB291" i="2"/>
  <c r="AA291" i="2"/>
  <c r="Z291" i="2"/>
  <c r="Y291" i="2"/>
  <c r="X291" i="2"/>
  <c r="W291" i="2"/>
  <c r="V291" i="2"/>
  <c r="U291" i="2"/>
  <c r="T291" i="2"/>
  <c r="S291" i="2"/>
  <c r="R291" i="2"/>
  <c r="Q291" i="2"/>
  <c r="P291" i="2"/>
  <c r="O291" i="2"/>
  <c r="N291" i="2"/>
  <c r="M291" i="2"/>
  <c r="L291" i="2"/>
  <c r="K291" i="2"/>
  <c r="BU287" i="2"/>
  <c r="BT287" i="2"/>
  <c r="BS287" i="2"/>
  <c r="BR287" i="2"/>
  <c r="BQ287" i="2"/>
  <c r="BP287" i="2"/>
  <c r="BO287" i="2"/>
  <c r="BN287" i="2"/>
  <c r="BM287" i="2"/>
  <c r="BL287" i="2"/>
  <c r="BK287" i="2"/>
  <c r="BJ287" i="2"/>
  <c r="BI287" i="2"/>
  <c r="BH287" i="2"/>
  <c r="BG287" i="2"/>
  <c r="BF287" i="2"/>
  <c r="BE287" i="2"/>
  <c r="BD287" i="2"/>
  <c r="BC287" i="2"/>
  <c r="BB287" i="2"/>
  <c r="BA287" i="2"/>
  <c r="AZ287" i="2"/>
  <c r="AY287" i="2"/>
  <c r="AX287" i="2"/>
  <c r="AW287" i="2"/>
  <c r="AV287" i="2"/>
  <c r="AU287" i="2"/>
  <c r="AT287" i="2"/>
  <c r="AS287" i="2"/>
  <c r="AR287" i="2"/>
  <c r="AQ287" i="2"/>
  <c r="AP287" i="2"/>
  <c r="AO287" i="2"/>
  <c r="AN287" i="2"/>
  <c r="AM287" i="2"/>
  <c r="AL287" i="2"/>
  <c r="AK287" i="2"/>
  <c r="AJ287" i="2"/>
  <c r="AI287" i="2"/>
  <c r="AH287" i="2"/>
  <c r="AG287" i="2"/>
  <c r="AF287" i="2"/>
  <c r="AE287" i="2"/>
  <c r="AD287" i="2"/>
  <c r="AC287" i="2"/>
  <c r="AB287" i="2"/>
  <c r="AA287" i="2"/>
  <c r="Z287" i="2"/>
  <c r="Y287" i="2"/>
  <c r="X287" i="2"/>
  <c r="W287" i="2"/>
  <c r="V287" i="2"/>
  <c r="U287" i="2"/>
  <c r="T287" i="2"/>
  <c r="S287" i="2"/>
  <c r="R287" i="2"/>
  <c r="Q287" i="2"/>
  <c r="P287" i="2"/>
  <c r="O287" i="2"/>
  <c r="N287" i="2"/>
  <c r="M287" i="2"/>
  <c r="L287" i="2"/>
  <c r="K287" i="2"/>
  <c r="BU286" i="2"/>
  <c r="BT286" i="2"/>
  <c r="BS286" i="2"/>
  <c r="BR286" i="2"/>
  <c r="BQ286" i="2"/>
  <c r="BP286" i="2"/>
  <c r="BO286" i="2"/>
  <c r="BN286" i="2"/>
  <c r="BM286" i="2"/>
  <c r="BL286" i="2"/>
  <c r="BK286" i="2"/>
  <c r="BJ286" i="2"/>
  <c r="BI286" i="2"/>
  <c r="BH286" i="2"/>
  <c r="BG286" i="2"/>
  <c r="BF286" i="2"/>
  <c r="BE286" i="2"/>
  <c r="BD286" i="2"/>
  <c r="BC286" i="2"/>
  <c r="BB286" i="2"/>
  <c r="BA286" i="2"/>
  <c r="AZ286" i="2"/>
  <c r="AY286" i="2"/>
  <c r="AX286" i="2"/>
  <c r="AW286" i="2"/>
  <c r="AV286" i="2"/>
  <c r="AU286" i="2"/>
  <c r="AT286" i="2"/>
  <c r="AS286" i="2"/>
  <c r="AR286" i="2"/>
  <c r="AQ286" i="2"/>
  <c r="AP286" i="2"/>
  <c r="AO286" i="2"/>
  <c r="AN286" i="2"/>
  <c r="AM286" i="2"/>
  <c r="AL286" i="2"/>
  <c r="AK286" i="2"/>
  <c r="AJ286" i="2"/>
  <c r="AI286" i="2"/>
  <c r="AH286" i="2"/>
  <c r="AG286" i="2"/>
  <c r="AF286" i="2"/>
  <c r="AE286" i="2"/>
  <c r="AD286" i="2"/>
  <c r="AC286" i="2"/>
  <c r="AB286" i="2"/>
  <c r="AA286" i="2"/>
  <c r="Z286" i="2"/>
  <c r="Y286" i="2"/>
  <c r="X286" i="2"/>
  <c r="W286" i="2"/>
  <c r="V286" i="2"/>
  <c r="U286" i="2"/>
  <c r="T286" i="2"/>
  <c r="S286" i="2"/>
  <c r="R286" i="2"/>
  <c r="Q286" i="2"/>
  <c r="P286" i="2"/>
  <c r="O286" i="2"/>
  <c r="N286" i="2"/>
  <c r="M286" i="2"/>
  <c r="L286" i="2"/>
  <c r="K286" i="2"/>
  <c r="BU285" i="2"/>
  <c r="BT285" i="2"/>
  <c r="BS285" i="2"/>
  <c r="BR285" i="2"/>
  <c r="BQ285" i="2"/>
  <c r="BP285" i="2"/>
  <c r="BO285" i="2"/>
  <c r="BN285" i="2"/>
  <c r="BM285" i="2"/>
  <c r="BL285" i="2"/>
  <c r="BK285" i="2"/>
  <c r="BJ285" i="2"/>
  <c r="BI285" i="2"/>
  <c r="BH285" i="2"/>
  <c r="BG285" i="2"/>
  <c r="BF285" i="2"/>
  <c r="BE285" i="2"/>
  <c r="BD285" i="2"/>
  <c r="BC285" i="2"/>
  <c r="BB285" i="2"/>
  <c r="BA285" i="2"/>
  <c r="AZ285" i="2"/>
  <c r="AY285" i="2"/>
  <c r="AX285" i="2"/>
  <c r="AW285" i="2"/>
  <c r="AV285" i="2"/>
  <c r="AU285" i="2"/>
  <c r="AT285" i="2"/>
  <c r="AS285" i="2"/>
  <c r="AR285" i="2"/>
  <c r="AQ285" i="2"/>
  <c r="AP285" i="2"/>
  <c r="AO285" i="2"/>
  <c r="AN285" i="2"/>
  <c r="AM285" i="2"/>
  <c r="AL285" i="2"/>
  <c r="AK285" i="2"/>
  <c r="AJ285" i="2"/>
  <c r="AI285" i="2"/>
  <c r="AH285" i="2"/>
  <c r="AG285" i="2"/>
  <c r="AF285" i="2"/>
  <c r="AE285" i="2"/>
  <c r="AD285" i="2"/>
  <c r="AC285" i="2"/>
  <c r="AB285" i="2"/>
  <c r="AA285" i="2"/>
  <c r="Z285" i="2"/>
  <c r="Y285" i="2"/>
  <c r="X285" i="2"/>
  <c r="W285" i="2"/>
  <c r="V285" i="2"/>
  <c r="U285" i="2"/>
  <c r="T285" i="2"/>
  <c r="S285" i="2"/>
  <c r="R285" i="2"/>
  <c r="Q285" i="2"/>
  <c r="P285" i="2"/>
  <c r="O285" i="2"/>
  <c r="N285" i="2"/>
  <c r="M285" i="2"/>
  <c r="L285" i="2"/>
  <c r="K285" i="2"/>
  <c r="BU284" i="2"/>
  <c r="BT284" i="2"/>
  <c r="BS284" i="2"/>
  <c r="BR284" i="2"/>
  <c r="BQ284" i="2"/>
  <c r="BP284" i="2"/>
  <c r="BO284" i="2"/>
  <c r="BN284" i="2"/>
  <c r="BM284" i="2"/>
  <c r="BL284" i="2"/>
  <c r="BK284" i="2"/>
  <c r="BJ284" i="2"/>
  <c r="BI284" i="2"/>
  <c r="BH284" i="2"/>
  <c r="BG284" i="2"/>
  <c r="BF284" i="2"/>
  <c r="BE284" i="2"/>
  <c r="BD284" i="2"/>
  <c r="BC284" i="2"/>
  <c r="BB284" i="2"/>
  <c r="BA284" i="2"/>
  <c r="AZ284" i="2"/>
  <c r="AY284" i="2"/>
  <c r="AX284" i="2"/>
  <c r="AW284" i="2"/>
  <c r="AV284" i="2"/>
  <c r="AU284" i="2"/>
  <c r="AT284" i="2"/>
  <c r="AS284" i="2"/>
  <c r="AR284" i="2"/>
  <c r="AQ284" i="2"/>
  <c r="AP284" i="2"/>
  <c r="AO284" i="2"/>
  <c r="AN284" i="2"/>
  <c r="AM284" i="2"/>
  <c r="AL284" i="2"/>
  <c r="AK284" i="2"/>
  <c r="AJ284" i="2"/>
  <c r="AI284" i="2"/>
  <c r="AH284" i="2"/>
  <c r="AG284" i="2"/>
  <c r="AF284" i="2"/>
  <c r="AE284" i="2"/>
  <c r="AD284" i="2"/>
  <c r="AC284" i="2"/>
  <c r="AB284" i="2"/>
  <c r="AA284" i="2"/>
  <c r="Z284" i="2"/>
  <c r="Y284" i="2"/>
  <c r="X284" i="2"/>
  <c r="W284" i="2"/>
  <c r="V284" i="2"/>
  <c r="U284" i="2"/>
  <c r="T284" i="2"/>
  <c r="S284" i="2"/>
  <c r="R284" i="2"/>
  <c r="Q284" i="2"/>
  <c r="P284" i="2"/>
  <c r="O284" i="2"/>
  <c r="N284" i="2"/>
  <c r="M284" i="2"/>
  <c r="L284" i="2"/>
  <c r="K284" i="2"/>
  <c r="BU283" i="2"/>
  <c r="BT283" i="2"/>
  <c r="BS283" i="2"/>
  <c r="BR283" i="2"/>
  <c r="BQ283" i="2"/>
  <c r="BP283" i="2"/>
  <c r="BO283" i="2"/>
  <c r="BN283" i="2"/>
  <c r="BM283" i="2"/>
  <c r="BL283" i="2"/>
  <c r="BK283" i="2"/>
  <c r="BJ283" i="2"/>
  <c r="BI283" i="2"/>
  <c r="BH283" i="2"/>
  <c r="BG283" i="2"/>
  <c r="BF283" i="2"/>
  <c r="BE283" i="2"/>
  <c r="BD283" i="2"/>
  <c r="BC283" i="2"/>
  <c r="BB283" i="2"/>
  <c r="BA283" i="2"/>
  <c r="AZ283" i="2"/>
  <c r="AY283" i="2"/>
  <c r="AX283" i="2"/>
  <c r="AW283" i="2"/>
  <c r="AV283" i="2"/>
  <c r="AU283" i="2"/>
  <c r="AT283" i="2"/>
  <c r="AS283" i="2"/>
  <c r="AR283" i="2"/>
  <c r="AQ283" i="2"/>
  <c r="AP283" i="2"/>
  <c r="AO283" i="2"/>
  <c r="AN283" i="2"/>
  <c r="AM283" i="2"/>
  <c r="AL283" i="2"/>
  <c r="AK283" i="2"/>
  <c r="AJ283" i="2"/>
  <c r="AI283" i="2"/>
  <c r="AH283" i="2"/>
  <c r="AG283" i="2"/>
  <c r="AF283" i="2"/>
  <c r="AE283" i="2"/>
  <c r="AD283" i="2"/>
  <c r="AC283" i="2"/>
  <c r="AB283" i="2"/>
  <c r="AA283" i="2"/>
  <c r="Z283" i="2"/>
  <c r="Y283" i="2"/>
  <c r="X283" i="2"/>
  <c r="W283" i="2"/>
  <c r="V283" i="2"/>
  <c r="U283" i="2"/>
  <c r="T283" i="2"/>
  <c r="S283" i="2"/>
  <c r="R283" i="2"/>
  <c r="Q283" i="2"/>
  <c r="P283" i="2"/>
  <c r="O283" i="2"/>
  <c r="N283" i="2"/>
  <c r="M283" i="2"/>
  <c r="L283" i="2"/>
  <c r="K283" i="2"/>
  <c r="BU282" i="2"/>
  <c r="BT282" i="2"/>
  <c r="BS282" i="2"/>
  <c r="BR282" i="2"/>
  <c r="BQ282" i="2"/>
  <c r="BP282" i="2"/>
  <c r="BO282" i="2"/>
  <c r="BN282" i="2"/>
  <c r="BM282" i="2"/>
  <c r="BL282" i="2"/>
  <c r="BK282" i="2"/>
  <c r="BJ282" i="2"/>
  <c r="BI282" i="2"/>
  <c r="BH282" i="2"/>
  <c r="BG282" i="2"/>
  <c r="BF282" i="2"/>
  <c r="BE282" i="2"/>
  <c r="BD282" i="2"/>
  <c r="BC282" i="2"/>
  <c r="BB282" i="2"/>
  <c r="BA282" i="2"/>
  <c r="AZ282" i="2"/>
  <c r="AY282" i="2"/>
  <c r="AX282" i="2"/>
  <c r="AW282" i="2"/>
  <c r="AV282" i="2"/>
  <c r="AU282" i="2"/>
  <c r="AT282" i="2"/>
  <c r="AS282" i="2"/>
  <c r="AR282" i="2"/>
  <c r="AQ282" i="2"/>
  <c r="AP282" i="2"/>
  <c r="AO282" i="2"/>
  <c r="AN282" i="2"/>
  <c r="AM282" i="2"/>
  <c r="AL282" i="2"/>
  <c r="AK282" i="2"/>
  <c r="AJ282" i="2"/>
  <c r="AI282" i="2"/>
  <c r="AH282" i="2"/>
  <c r="AG282" i="2"/>
  <c r="AF282" i="2"/>
  <c r="AE282" i="2"/>
  <c r="AD282" i="2"/>
  <c r="AC282" i="2"/>
  <c r="AB282" i="2"/>
  <c r="AA282" i="2"/>
  <c r="Z282" i="2"/>
  <c r="Y282" i="2"/>
  <c r="X282" i="2"/>
  <c r="W282" i="2"/>
  <c r="V282" i="2"/>
  <c r="U282" i="2"/>
  <c r="T282" i="2"/>
  <c r="S282" i="2"/>
  <c r="R282" i="2"/>
  <c r="Q282" i="2"/>
  <c r="P282" i="2"/>
  <c r="O282" i="2"/>
  <c r="N282" i="2"/>
  <c r="M282" i="2"/>
  <c r="L282" i="2"/>
  <c r="K282" i="2"/>
  <c r="BU278" i="2"/>
  <c r="BT278" i="2"/>
  <c r="BS278" i="2"/>
  <c r="BR278" i="2"/>
  <c r="BQ278" i="2"/>
  <c r="BP278" i="2"/>
  <c r="BO278" i="2"/>
  <c r="BN278" i="2"/>
  <c r="BM278" i="2"/>
  <c r="BL278" i="2"/>
  <c r="BK278" i="2"/>
  <c r="BJ278" i="2"/>
  <c r="BI278" i="2"/>
  <c r="BH278" i="2"/>
  <c r="BG278" i="2"/>
  <c r="BF278" i="2"/>
  <c r="BE278" i="2"/>
  <c r="BD278" i="2"/>
  <c r="BC278" i="2"/>
  <c r="BB278" i="2"/>
  <c r="BA278" i="2"/>
  <c r="AZ278" i="2"/>
  <c r="AY278" i="2"/>
  <c r="AX278" i="2"/>
  <c r="AW278" i="2"/>
  <c r="AV278" i="2"/>
  <c r="AU278" i="2"/>
  <c r="AT278" i="2"/>
  <c r="AS278" i="2"/>
  <c r="AR278" i="2"/>
  <c r="AQ278" i="2"/>
  <c r="AP278" i="2"/>
  <c r="AO278" i="2"/>
  <c r="AN278" i="2"/>
  <c r="AM278" i="2"/>
  <c r="AL278" i="2"/>
  <c r="AK278" i="2"/>
  <c r="AJ278" i="2"/>
  <c r="AI278" i="2"/>
  <c r="AH278" i="2"/>
  <c r="AG278" i="2"/>
  <c r="AF278" i="2"/>
  <c r="AE278" i="2"/>
  <c r="AD278" i="2"/>
  <c r="AC278" i="2"/>
  <c r="AB278" i="2"/>
  <c r="AA278" i="2"/>
  <c r="Z278" i="2"/>
  <c r="Y278" i="2"/>
  <c r="X278" i="2"/>
  <c r="W278" i="2"/>
  <c r="V278" i="2"/>
  <c r="U278" i="2"/>
  <c r="T278" i="2"/>
  <c r="S278" i="2"/>
  <c r="R278" i="2"/>
  <c r="Q278" i="2"/>
  <c r="P278" i="2"/>
  <c r="O278" i="2"/>
  <c r="N278" i="2"/>
  <c r="M278" i="2"/>
  <c r="L278" i="2"/>
  <c r="K278" i="2"/>
  <c r="BU277" i="2"/>
  <c r="BT277" i="2"/>
  <c r="BS277" i="2"/>
  <c r="BR277" i="2"/>
  <c r="BQ277" i="2"/>
  <c r="BP277" i="2"/>
  <c r="BO277" i="2"/>
  <c r="BN277" i="2"/>
  <c r="BM277" i="2"/>
  <c r="BL277" i="2"/>
  <c r="BK277" i="2"/>
  <c r="BJ277" i="2"/>
  <c r="BI277" i="2"/>
  <c r="BH277" i="2"/>
  <c r="BG277" i="2"/>
  <c r="BF277" i="2"/>
  <c r="BE277" i="2"/>
  <c r="BD277" i="2"/>
  <c r="BC277" i="2"/>
  <c r="BB277" i="2"/>
  <c r="BA277" i="2"/>
  <c r="AZ277" i="2"/>
  <c r="AY277" i="2"/>
  <c r="AX277" i="2"/>
  <c r="AW277" i="2"/>
  <c r="AV277" i="2"/>
  <c r="AU277" i="2"/>
  <c r="AT277" i="2"/>
  <c r="AS277" i="2"/>
  <c r="AR277" i="2"/>
  <c r="AQ277" i="2"/>
  <c r="AP277" i="2"/>
  <c r="AO277" i="2"/>
  <c r="AN277" i="2"/>
  <c r="AM277" i="2"/>
  <c r="AL277" i="2"/>
  <c r="AK277" i="2"/>
  <c r="AJ277" i="2"/>
  <c r="AI277" i="2"/>
  <c r="AH277" i="2"/>
  <c r="AG277" i="2"/>
  <c r="AF277" i="2"/>
  <c r="AE277" i="2"/>
  <c r="AD277" i="2"/>
  <c r="AC277" i="2"/>
  <c r="AB277" i="2"/>
  <c r="AA277" i="2"/>
  <c r="Z277" i="2"/>
  <c r="Y277" i="2"/>
  <c r="X277" i="2"/>
  <c r="W277" i="2"/>
  <c r="V277" i="2"/>
  <c r="U277" i="2"/>
  <c r="T277" i="2"/>
  <c r="S277" i="2"/>
  <c r="R277" i="2"/>
  <c r="Q277" i="2"/>
  <c r="P277" i="2"/>
  <c r="O277" i="2"/>
  <c r="N277" i="2"/>
  <c r="M277" i="2"/>
  <c r="L277" i="2"/>
  <c r="K277" i="2"/>
  <c r="BU276" i="2"/>
  <c r="BT276" i="2"/>
  <c r="BS276" i="2"/>
  <c r="BR276" i="2"/>
  <c r="BQ276" i="2"/>
  <c r="BP276" i="2"/>
  <c r="BO276" i="2"/>
  <c r="BN276" i="2"/>
  <c r="BM276" i="2"/>
  <c r="BL276" i="2"/>
  <c r="BK276" i="2"/>
  <c r="BJ276" i="2"/>
  <c r="BI276" i="2"/>
  <c r="BH276" i="2"/>
  <c r="BG276" i="2"/>
  <c r="BF276" i="2"/>
  <c r="BE276" i="2"/>
  <c r="BD276" i="2"/>
  <c r="BC276" i="2"/>
  <c r="BB276" i="2"/>
  <c r="BA276" i="2"/>
  <c r="AZ276" i="2"/>
  <c r="AY276" i="2"/>
  <c r="AX276" i="2"/>
  <c r="AW276" i="2"/>
  <c r="AV276" i="2"/>
  <c r="AU276" i="2"/>
  <c r="AT276" i="2"/>
  <c r="AS276" i="2"/>
  <c r="AR276" i="2"/>
  <c r="AQ276" i="2"/>
  <c r="AP276" i="2"/>
  <c r="AO276" i="2"/>
  <c r="AN276" i="2"/>
  <c r="AM276" i="2"/>
  <c r="AL276" i="2"/>
  <c r="AK276" i="2"/>
  <c r="AJ276" i="2"/>
  <c r="AI276" i="2"/>
  <c r="AH276" i="2"/>
  <c r="AG276" i="2"/>
  <c r="AF276" i="2"/>
  <c r="AE276" i="2"/>
  <c r="AD276" i="2"/>
  <c r="AC276" i="2"/>
  <c r="AB276" i="2"/>
  <c r="AA276" i="2"/>
  <c r="Z276" i="2"/>
  <c r="Y276" i="2"/>
  <c r="X276" i="2"/>
  <c r="W276" i="2"/>
  <c r="V276" i="2"/>
  <c r="U276" i="2"/>
  <c r="T276" i="2"/>
  <c r="S276" i="2"/>
  <c r="R276" i="2"/>
  <c r="Q276" i="2"/>
  <c r="P276" i="2"/>
  <c r="O276" i="2"/>
  <c r="N276" i="2"/>
  <c r="M276" i="2"/>
  <c r="L276" i="2"/>
  <c r="K276" i="2"/>
  <c r="BU275" i="2"/>
  <c r="BT275" i="2"/>
  <c r="BS275" i="2"/>
  <c r="BR275" i="2"/>
  <c r="BQ275" i="2"/>
  <c r="BP275" i="2"/>
  <c r="BO275" i="2"/>
  <c r="BN275" i="2"/>
  <c r="BM275" i="2"/>
  <c r="BL275" i="2"/>
  <c r="BK275" i="2"/>
  <c r="BJ275" i="2"/>
  <c r="BI275" i="2"/>
  <c r="BH275" i="2"/>
  <c r="BG275" i="2"/>
  <c r="BF275" i="2"/>
  <c r="BE275" i="2"/>
  <c r="BD275" i="2"/>
  <c r="BC275" i="2"/>
  <c r="BB275" i="2"/>
  <c r="BA275" i="2"/>
  <c r="AZ275" i="2"/>
  <c r="AY275" i="2"/>
  <c r="AX275" i="2"/>
  <c r="AW275" i="2"/>
  <c r="AV275" i="2"/>
  <c r="AU275" i="2"/>
  <c r="AT275" i="2"/>
  <c r="AS275" i="2"/>
  <c r="AR275" i="2"/>
  <c r="AQ275" i="2"/>
  <c r="AP275" i="2"/>
  <c r="AO275" i="2"/>
  <c r="AN275" i="2"/>
  <c r="AM275" i="2"/>
  <c r="AL275" i="2"/>
  <c r="AK275" i="2"/>
  <c r="AJ275" i="2"/>
  <c r="AI275" i="2"/>
  <c r="AH275" i="2"/>
  <c r="AG275" i="2"/>
  <c r="AF275" i="2"/>
  <c r="AE275" i="2"/>
  <c r="AD275" i="2"/>
  <c r="AC275" i="2"/>
  <c r="AB275" i="2"/>
  <c r="AA275" i="2"/>
  <c r="Z275" i="2"/>
  <c r="Y275" i="2"/>
  <c r="X275" i="2"/>
  <c r="W275" i="2"/>
  <c r="V275" i="2"/>
  <c r="U275" i="2"/>
  <c r="T275" i="2"/>
  <c r="S275" i="2"/>
  <c r="R275" i="2"/>
  <c r="Q275" i="2"/>
  <c r="P275" i="2"/>
  <c r="O275" i="2"/>
  <c r="N275" i="2"/>
  <c r="M275" i="2"/>
  <c r="L275" i="2"/>
  <c r="K275" i="2"/>
  <c r="BU274" i="2"/>
  <c r="BT274" i="2"/>
  <c r="BS274" i="2"/>
  <c r="BR274" i="2"/>
  <c r="BQ274" i="2"/>
  <c r="BP274" i="2"/>
  <c r="BO274" i="2"/>
  <c r="BN274" i="2"/>
  <c r="BM274" i="2"/>
  <c r="BL274" i="2"/>
  <c r="BK274" i="2"/>
  <c r="BJ274" i="2"/>
  <c r="BI274" i="2"/>
  <c r="BH274" i="2"/>
  <c r="BG274" i="2"/>
  <c r="BF274" i="2"/>
  <c r="BE274" i="2"/>
  <c r="BD274" i="2"/>
  <c r="BC274" i="2"/>
  <c r="BB274" i="2"/>
  <c r="BA274" i="2"/>
  <c r="AZ274" i="2"/>
  <c r="AY274" i="2"/>
  <c r="AX274" i="2"/>
  <c r="AW274" i="2"/>
  <c r="AV274" i="2"/>
  <c r="AU274" i="2"/>
  <c r="AT274" i="2"/>
  <c r="AS274" i="2"/>
  <c r="AR274" i="2"/>
  <c r="AQ274" i="2"/>
  <c r="AP274" i="2"/>
  <c r="AO274" i="2"/>
  <c r="AN274" i="2"/>
  <c r="AM274" i="2"/>
  <c r="AL274" i="2"/>
  <c r="AK274" i="2"/>
  <c r="AJ274" i="2"/>
  <c r="AI274" i="2"/>
  <c r="AH274" i="2"/>
  <c r="AG274" i="2"/>
  <c r="AF274" i="2"/>
  <c r="AE274" i="2"/>
  <c r="AD274" i="2"/>
  <c r="AC274" i="2"/>
  <c r="AB274" i="2"/>
  <c r="AA274" i="2"/>
  <c r="Z274" i="2"/>
  <c r="Y274" i="2"/>
  <c r="X274" i="2"/>
  <c r="W274" i="2"/>
  <c r="V274" i="2"/>
  <c r="U274" i="2"/>
  <c r="T274" i="2"/>
  <c r="S274" i="2"/>
  <c r="R274" i="2"/>
  <c r="Q274" i="2"/>
  <c r="P274" i="2"/>
  <c r="O274" i="2"/>
  <c r="N274" i="2"/>
  <c r="M274" i="2"/>
  <c r="L274" i="2"/>
  <c r="K274" i="2"/>
  <c r="BU273" i="2"/>
  <c r="BT273" i="2"/>
  <c r="BS273" i="2"/>
  <c r="BR273" i="2"/>
  <c r="BQ273" i="2"/>
  <c r="BP273" i="2"/>
  <c r="BO273" i="2"/>
  <c r="BN273" i="2"/>
  <c r="BM273" i="2"/>
  <c r="BL273" i="2"/>
  <c r="BK273" i="2"/>
  <c r="BJ273" i="2"/>
  <c r="BI273" i="2"/>
  <c r="BH273" i="2"/>
  <c r="BG273" i="2"/>
  <c r="BF273" i="2"/>
  <c r="BE273" i="2"/>
  <c r="BD273" i="2"/>
  <c r="BC273" i="2"/>
  <c r="BB273" i="2"/>
  <c r="BA273" i="2"/>
  <c r="AZ273" i="2"/>
  <c r="AY273" i="2"/>
  <c r="AX273" i="2"/>
  <c r="AW273" i="2"/>
  <c r="AV273" i="2"/>
  <c r="AU273" i="2"/>
  <c r="AT273" i="2"/>
  <c r="AS273" i="2"/>
  <c r="AR273" i="2"/>
  <c r="AQ273" i="2"/>
  <c r="AP273" i="2"/>
  <c r="AO273" i="2"/>
  <c r="AN273" i="2"/>
  <c r="AM273" i="2"/>
  <c r="AL273" i="2"/>
  <c r="AK273" i="2"/>
  <c r="AJ273" i="2"/>
  <c r="AI273" i="2"/>
  <c r="AH273" i="2"/>
  <c r="AG273" i="2"/>
  <c r="AF273" i="2"/>
  <c r="AE273" i="2"/>
  <c r="AD273" i="2"/>
  <c r="AC273" i="2"/>
  <c r="AB273" i="2"/>
  <c r="AA273" i="2"/>
  <c r="Z273" i="2"/>
  <c r="Y273" i="2"/>
  <c r="X273" i="2"/>
  <c r="W273" i="2"/>
  <c r="V273" i="2"/>
  <c r="U273" i="2"/>
  <c r="T273" i="2"/>
  <c r="S273" i="2"/>
  <c r="R273" i="2"/>
  <c r="Q273" i="2"/>
  <c r="P273" i="2"/>
  <c r="O273" i="2"/>
  <c r="N273" i="2"/>
  <c r="M273" i="2"/>
  <c r="L273" i="2"/>
  <c r="K273" i="2"/>
  <c r="BU269" i="2"/>
  <c r="BT269" i="2"/>
  <c r="BS269" i="2"/>
  <c r="BR269" i="2"/>
  <c r="BQ269" i="2"/>
  <c r="BP269" i="2"/>
  <c r="BO269" i="2"/>
  <c r="BN269" i="2"/>
  <c r="BM269" i="2"/>
  <c r="BL269" i="2"/>
  <c r="BK269" i="2"/>
  <c r="BJ269" i="2"/>
  <c r="BI269" i="2"/>
  <c r="BH269" i="2"/>
  <c r="BG269" i="2"/>
  <c r="BF269" i="2"/>
  <c r="BE269" i="2"/>
  <c r="BD269" i="2"/>
  <c r="BC269" i="2"/>
  <c r="BB269" i="2"/>
  <c r="BA269" i="2"/>
  <c r="AZ269" i="2"/>
  <c r="AY269" i="2"/>
  <c r="AX269" i="2"/>
  <c r="AW269" i="2"/>
  <c r="AV269" i="2"/>
  <c r="AU269" i="2"/>
  <c r="AT269" i="2"/>
  <c r="AS269" i="2"/>
  <c r="AR269" i="2"/>
  <c r="AQ269" i="2"/>
  <c r="AP269" i="2"/>
  <c r="AO269" i="2"/>
  <c r="AN269" i="2"/>
  <c r="AM269" i="2"/>
  <c r="AL269" i="2"/>
  <c r="AK269" i="2"/>
  <c r="AJ269" i="2"/>
  <c r="AI269" i="2"/>
  <c r="AH269" i="2"/>
  <c r="AG269" i="2"/>
  <c r="AF269" i="2"/>
  <c r="AE269" i="2"/>
  <c r="AD269" i="2"/>
  <c r="AC269" i="2"/>
  <c r="AB269" i="2"/>
  <c r="AA269" i="2"/>
  <c r="Z269" i="2"/>
  <c r="Y269" i="2"/>
  <c r="X269" i="2"/>
  <c r="W269" i="2"/>
  <c r="V269" i="2"/>
  <c r="U269" i="2"/>
  <c r="T269" i="2"/>
  <c r="S269" i="2"/>
  <c r="R269" i="2"/>
  <c r="Q269" i="2"/>
  <c r="P269" i="2"/>
  <c r="O269" i="2"/>
  <c r="N269" i="2"/>
  <c r="M269" i="2"/>
  <c r="L269" i="2"/>
  <c r="K269" i="2"/>
  <c r="BU268" i="2"/>
  <c r="BT268" i="2"/>
  <c r="BS268" i="2"/>
  <c r="BR268" i="2"/>
  <c r="BQ268" i="2"/>
  <c r="BP268" i="2"/>
  <c r="BO268" i="2"/>
  <c r="BN268" i="2"/>
  <c r="BM268" i="2"/>
  <c r="BL268" i="2"/>
  <c r="BK268" i="2"/>
  <c r="BJ268" i="2"/>
  <c r="BI268" i="2"/>
  <c r="BH268" i="2"/>
  <c r="BG268" i="2"/>
  <c r="BF268" i="2"/>
  <c r="BE268" i="2"/>
  <c r="BD268" i="2"/>
  <c r="BC268" i="2"/>
  <c r="BB268" i="2"/>
  <c r="BA268" i="2"/>
  <c r="AZ268" i="2"/>
  <c r="AY268" i="2"/>
  <c r="AX268" i="2"/>
  <c r="AW268" i="2"/>
  <c r="AV268" i="2"/>
  <c r="AU268" i="2"/>
  <c r="AT268" i="2"/>
  <c r="AS268" i="2"/>
  <c r="AR268" i="2"/>
  <c r="AQ268" i="2"/>
  <c r="AP268" i="2"/>
  <c r="AO268" i="2"/>
  <c r="AN268" i="2"/>
  <c r="AM268" i="2"/>
  <c r="AL268" i="2"/>
  <c r="AK268" i="2"/>
  <c r="AJ268" i="2"/>
  <c r="AI268" i="2"/>
  <c r="AH268" i="2"/>
  <c r="AG268" i="2"/>
  <c r="AF268" i="2"/>
  <c r="AE268" i="2"/>
  <c r="AD268" i="2"/>
  <c r="AC268" i="2"/>
  <c r="AB268" i="2"/>
  <c r="AA268" i="2"/>
  <c r="Z268" i="2"/>
  <c r="Y268" i="2"/>
  <c r="X268" i="2"/>
  <c r="W268" i="2"/>
  <c r="V268" i="2"/>
  <c r="U268" i="2"/>
  <c r="T268" i="2"/>
  <c r="S268" i="2"/>
  <c r="R268" i="2"/>
  <c r="Q268" i="2"/>
  <c r="P268" i="2"/>
  <c r="O268" i="2"/>
  <c r="N268" i="2"/>
  <c r="M268" i="2"/>
  <c r="L268" i="2"/>
  <c r="K268" i="2"/>
  <c r="BU267" i="2"/>
  <c r="BT267" i="2"/>
  <c r="BS267" i="2"/>
  <c r="BR267" i="2"/>
  <c r="BQ267" i="2"/>
  <c r="BP267" i="2"/>
  <c r="BO267" i="2"/>
  <c r="BN267" i="2"/>
  <c r="BM267" i="2"/>
  <c r="BL267" i="2"/>
  <c r="BK267" i="2"/>
  <c r="BJ267" i="2"/>
  <c r="BI267" i="2"/>
  <c r="BH267" i="2"/>
  <c r="BG267" i="2"/>
  <c r="BF267" i="2"/>
  <c r="BE267" i="2"/>
  <c r="BD267" i="2"/>
  <c r="BC267" i="2"/>
  <c r="BB267" i="2"/>
  <c r="BA267" i="2"/>
  <c r="AZ267" i="2"/>
  <c r="AY267" i="2"/>
  <c r="AX267" i="2"/>
  <c r="AW267" i="2"/>
  <c r="AV267" i="2"/>
  <c r="AU267" i="2"/>
  <c r="AT267" i="2"/>
  <c r="AS267" i="2"/>
  <c r="AR267" i="2"/>
  <c r="AQ267" i="2"/>
  <c r="AP267" i="2"/>
  <c r="AO267" i="2"/>
  <c r="AN267" i="2"/>
  <c r="AM267" i="2"/>
  <c r="AL267" i="2"/>
  <c r="AK267" i="2"/>
  <c r="AJ267" i="2"/>
  <c r="AI267" i="2"/>
  <c r="AH267" i="2"/>
  <c r="AG267" i="2"/>
  <c r="AF267" i="2"/>
  <c r="AE267" i="2"/>
  <c r="AD267" i="2"/>
  <c r="AC267" i="2"/>
  <c r="AB267" i="2"/>
  <c r="AA267" i="2"/>
  <c r="Z267" i="2"/>
  <c r="Y267" i="2"/>
  <c r="X267" i="2"/>
  <c r="W267" i="2"/>
  <c r="V267" i="2"/>
  <c r="U267" i="2"/>
  <c r="T267" i="2"/>
  <c r="S267" i="2"/>
  <c r="R267" i="2"/>
  <c r="Q267" i="2"/>
  <c r="P267" i="2"/>
  <c r="O267" i="2"/>
  <c r="N267" i="2"/>
  <c r="M267" i="2"/>
  <c r="L267" i="2"/>
  <c r="K267" i="2"/>
  <c r="BU266" i="2"/>
  <c r="BT266" i="2"/>
  <c r="BS266" i="2"/>
  <c r="BR266" i="2"/>
  <c r="BQ266" i="2"/>
  <c r="BP266" i="2"/>
  <c r="BO266" i="2"/>
  <c r="BN266" i="2"/>
  <c r="BM266" i="2"/>
  <c r="BL266" i="2"/>
  <c r="BK266" i="2"/>
  <c r="BJ266" i="2"/>
  <c r="BI266" i="2"/>
  <c r="BH266" i="2"/>
  <c r="BG266" i="2"/>
  <c r="BF266" i="2"/>
  <c r="BE266" i="2"/>
  <c r="BD266" i="2"/>
  <c r="BC266" i="2"/>
  <c r="BB266" i="2"/>
  <c r="BA266" i="2"/>
  <c r="AZ266" i="2"/>
  <c r="AY266" i="2"/>
  <c r="AX266" i="2"/>
  <c r="AW266" i="2"/>
  <c r="AV266" i="2"/>
  <c r="AU266" i="2"/>
  <c r="AT266" i="2"/>
  <c r="AS266" i="2"/>
  <c r="AR266" i="2"/>
  <c r="AQ266" i="2"/>
  <c r="AP266" i="2"/>
  <c r="AO266" i="2"/>
  <c r="AN266" i="2"/>
  <c r="AM266" i="2"/>
  <c r="AL266" i="2"/>
  <c r="AK266" i="2"/>
  <c r="AJ266" i="2"/>
  <c r="AI266" i="2"/>
  <c r="AH266" i="2"/>
  <c r="AG266" i="2"/>
  <c r="AF266" i="2"/>
  <c r="AE266" i="2"/>
  <c r="AD266" i="2"/>
  <c r="AC266" i="2"/>
  <c r="AB266" i="2"/>
  <c r="AA266" i="2"/>
  <c r="Z266" i="2"/>
  <c r="Y266" i="2"/>
  <c r="X266" i="2"/>
  <c r="W266" i="2"/>
  <c r="V266" i="2"/>
  <c r="U266" i="2"/>
  <c r="T266" i="2"/>
  <c r="S266" i="2"/>
  <c r="R266" i="2"/>
  <c r="Q266" i="2"/>
  <c r="P266" i="2"/>
  <c r="O266" i="2"/>
  <c r="N266" i="2"/>
  <c r="M266" i="2"/>
  <c r="L266" i="2"/>
  <c r="K266" i="2"/>
  <c r="BU265" i="2"/>
  <c r="BT265" i="2"/>
  <c r="BS265" i="2"/>
  <c r="BR265" i="2"/>
  <c r="BQ265" i="2"/>
  <c r="BP265" i="2"/>
  <c r="BO265" i="2"/>
  <c r="BN265" i="2"/>
  <c r="BM265" i="2"/>
  <c r="BL265" i="2"/>
  <c r="BK265" i="2"/>
  <c r="BJ265" i="2"/>
  <c r="BI265" i="2"/>
  <c r="BH265" i="2"/>
  <c r="BG265" i="2"/>
  <c r="BF265" i="2"/>
  <c r="BE265" i="2"/>
  <c r="BD265" i="2"/>
  <c r="BC265" i="2"/>
  <c r="BB265" i="2"/>
  <c r="BA265" i="2"/>
  <c r="AZ265" i="2"/>
  <c r="AY265" i="2"/>
  <c r="AX265" i="2"/>
  <c r="AW265" i="2"/>
  <c r="AV265" i="2"/>
  <c r="AU265" i="2"/>
  <c r="AT265" i="2"/>
  <c r="AS265" i="2"/>
  <c r="AR265" i="2"/>
  <c r="AQ265" i="2"/>
  <c r="AP265" i="2"/>
  <c r="AO265" i="2"/>
  <c r="AN265" i="2"/>
  <c r="AM265" i="2"/>
  <c r="AL265" i="2"/>
  <c r="AK265" i="2"/>
  <c r="AJ265" i="2"/>
  <c r="AI265" i="2"/>
  <c r="AH265" i="2"/>
  <c r="AG265" i="2"/>
  <c r="AF265" i="2"/>
  <c r="AE265" i="2"/>
  <c r="AD265" i="2"/>
  <c r="AC265" i="2"/>
  <c r="AB265" i="2"/>
  <c r="AA265" i="2"/>
  <c r="Z265" i="2"/>
  <c r="Y265" i="2"/>
  <c r="X265" i="2"/>
  <c r="W265" i="2"/>
  <c r="V265" i="2"/>
  <c r="U265" i="2"/>
  <c r="T265" i="2"/>
  <c r="S265" i="2"/>
  <c r="R265" i="2"/>
  <c r="Q265" i="2"/>
  <c r="P265" i="2"/>
  <c r="O265" i="2"/>
  <c r="N265" i="2"/>
  <c r="M265" i="2"/>
  <c r="L265" i="2"/>
  <c r="K265" i="2"/>
  <c r="BU264" i="2"/>
  <c r="BT264" i="2"/>
  <c r="BS264" i="2"/>
  <c r="BR264" i="2"/>
  <c r="BQ264" i="2"/>
  <c r="BP264" i="2"/>
  <c r="BO264" i="2"/>
  <c r="BN264" i="2"/>
  <c r="BM264" i="2"/>
  <c r="BL264" i="2"/>
  <c r="BK264" i="2"/>
  <c r="BJ264" i="2"/>
  <c r="BI264" i="2"/>
  <c r="BH264" i="2"/>
  <c r="BG264" i="2"/>
  <c r="BF264" i="2"/>
  <c r="BE264" i="2"/>
  <c r="BD264" i="2"/>
  <c r="BC264" i="2"/>
  <c r="BB264" i="2"/>
  <c r="BA264" i="2"/>
  <c r="AZ264" i="2"/>
  <c r="AY264" i="2"/>
  <c r="AX264" i="2"/>
  <c r="AW264" i="2"/>
  <c r="AV264" i="2"/>
  <c r="AU264" i="2"/>
  <c r="AT264" i="2"/>
  <c r="AS264" i="2"/>
  <c r="AR264" i="2"/>
  <c r="AQ264" i="2"/>
  <c r="AP264" i="2"/>
  <c r="AO264" i="2"/>
  <c r="AN264" i="2"/>
  <c r="AM264" i="2"/>
  <c r="AL264" i="2"/>
  <c r="AK264" i="2"/>
  <c r="AJ264" i="2"/>
  <c r="AI264" i="2"/>
  <c r="AH264" i="2"/>
  <c r="AG264" i="2"/>
  <c r="AF264" i="2"/>
  <c r="AE264" i="2"/>
  <c r="AD264" i="2"/>
  <c r="AC264" i="2"/>
  <c r="AB264" i="2"/>
  <c r="AA264" i="2"/>
  <c r="Z264" i="2"/>
  <c r="Y264" i="2"/>
  <c r="X264" i="2"/>
  <c r="W264" i="2"/>
  <c r="V264" i="2"/>
  <c r="U264" i="2"/>
  <c r="T264" i="2"/>
  <c r="S264" i="2"/>
  <c r="R264" i="2"/>
  <c r="Q264" i="2"/>
  <c r="P264" i="2"/>
  <c r="O264" i="2"/>
  <c r="N264" i="2"/>
  <c r="M264" i="2"/>
  <c r="L264" i="2"/>
  <c r="K264" i="2"/>
  <c r="BU260" i="2"/>
  <c r="BT260" i="2"/>
  <c r="BS260" i="2"/>
  <c r="BR260" i="2"/>
  <c r="BQ260" i="2"/>
  <c r="BP260" i="2"/>
  <c r="BO260" i="2"/>
  <c r="BN260" i="2"/>
  <c r="BM260" i="2"/>
  <c r="BL260" i="2"/>
  <c r="BK260" i="2"/>
  <c r="BJ260" i="2"/>
  <c r="BI260" i="2"/>
  <c r="BH260" i="2"/>
  <c r="BG260" i="2"/>
  <c r="BF260" i="2"/>
  <c r="BE260" i="2"/>
  <c r="BD260" i="2"/>
  <c r="BC260" i="2"/>
  <c r="BB260" i="2"/>
  <c r="BA260" i="2"/>
  <c r="AZ260" i="2"/>
  <c r="AY260" i="2"/>
  <c r="AX260" i="2"/>
  <c r="AW260" i="2"/>
  <c r="AV260" i="2"/>
  <c r="AU260" i="2"/>
  <c r="AT260" i="2"/>
  <c r="AS260" i="2"/>
  <c r="AR260" i="2"/>
  <c r="AQ260" i="2"/>
  <c r="AP260" i="2"/>
  <c r="AO260" i="2"/>
  <c r="AN260" i="2"/>
  <c r="AM260" i="2"/>
  <c r="AL260" i="2"/>
  <c r="AK260" i="2"/>
  <c r="AJ260" i="2"/>
  <c r="AI260" i="2"/>
  <c r="AH260" i="2"/>
  <c r="AG260" i="2"/>
  <c r="AF260" i="2"/>
  <c r="AE260" i="2"/>
  <c r="AD260" i="2"/>
  <c r="AC260" i="2"/>
  <c r="AB260" i="2"/>
  <c r="AA260" i="2"/>
  <c r="Z260" i="2"/>
  <c r="Y260" i="2"/>
  <c r="X260" i="2"/>
  <c r="W260" i="2"/>
  <c r="V260" i="2"/>
  <c r="U260" i="2"/>
  <c r="T260" i="2"/>
  <c r="S260" i="2"/>
  <c r="R260" i="2"/>
  <c r="Q260" i="2"/>
  <c r="P260" i="2"/>
  <c r="O260" i="2"/>
  <c r="N260" i="2"/>
  <c r="M260" i="2"/>
  <c r="L260" i="2"/>
  <c r="K260" i="2"/>
  <c r="BU259" i="2"/>
  <c r="BT259" i="2"/>
  <c r="BS259" i="2"/>
  <c r="BR259" i="2"/>
  <c r="BQ259" i="2"/>
  <c r="BP259" i="2"/>
  <c r="BO259" i="2"/>
  <c r="BN259" i="2"/>
  <c r="BM259" i="2"/>
  <c r="BL259" i="2"/>
  <c r="BK259" i="2"/>
  <c r="BJ259" i="2"/>
  <c r="BI259" i="2"/>
  <c r="BH259" i="2"/>
  <c r="BG259" i="2"/>
  <c r="BF259" i="2"/>
  <c r="BE259" i="2"/>
  <c r="BD259" i="2"/>
  <c r="BC259" i="2"/>
  <c r="BB259" i="2"/>
  <c r="BA259" i="2"/>
  <c r="AZ259" i="2"/>
  <c r="AY259" i="2"/>
  <c r="AX259" i="2"/>
  <c r="AW259" i="2"/>
  <c r="AV259" i="2"/>
  <c r="AU259" i="2"/>
  <c r="AT259" i="2"/>
  <c r="AS259" i="2"/>
  <c r="AR259" i="2"/>
  <c r="AQ259" i="2"/>
  <c r="AP259" i="2"/>
  <c r="AO259" i="2"/>
  <c r="AN259" i="2"/>
  <c r="AM259" i="2"/>
  <c r="AL259" i="2"/>
  <c r="AK259" i="2"/>
  <c r="AJ259" i="2"/>
  <c r="AI259" i="2"/>
  <c r="AH259" i="2"/>
  <c r="AG259" i="2"/>
  <c r="AF259" i="2"/>
  <c r="AE259" i="2"/>
  <c r="AD259" i="2"/>
  <c r="AC259" i="2"/>
  <c r="AB259" i="2"/>
  <c r="AA259" i="2"/>
  <c r="Z259" i="2"/>
  <c r="Y259" i="2"/>
  <c r="X259" i="2"/>
  <c r="W259" i="2"/>
  <c r="V259" i="2"/>
  <c r="U259" i="2"/>
  <c r="T259" i="2"/>
  <c r="S259" i="2"/>
  <c r="R259" i="2"/>
  <c r="Q259" i="2"/>
  <c r="P259" i="2"/>
  <c r="O259" i="2"/>
  <c r="N259" i="2"/>
  <c r="M259" i="2"/>
  <c r="L259" i="2"/>
  <c r="K259" i="2"/>
  <c r="BU258" i="2"/>
  <c r="BT258" i="2"/>
  <c r="BS258" i="2"/>
  <c r="BR258" i="2"/>
  <c r="BQ258" i="2"/>
  <c r="BP258" i="2"/>
  <c r="BO258" i="2"/>
  <c r="BN258" i="2"/>
  <c r="BM258" i="2"/>
  <c r="BL258" i="2"/>
  <c r="BK258" i="2"/>
  <c r="BJ258" i="2"/>
  <c r="BI258" i="2"/>
  <c r="BH258" i="2"/>
  <c r="BG258" i="2"/>
  <c r="BF258" i="2"/>
  <c r="BE258" i="2"/>
  <c r="BD258" i="2"/>
  <c r="BC258" i="2"/>
  <c r="BB258" i="2"/>
  <c r="BA258" i="2"/>
  <c r="AZ258" i="2"/>
  <c r="AY258" i="2"/>
  <c r="AX258" i="2"/>
  <c r="AW258" i="2"/>
  <c r="AV258" i="2"/>
  <c r="AU258" i="2"/>
  <c r="AT258" i="2"/>
  <c r="AS258" i="2"/>
  <c r="AR258" i="2"/>
  <c r="AQ258" i="2"/>
  <c r="AP258" i="2"/>
  <c r="AO258" i="2"/>
  <c r="AN258" i="2"/>
  <c r="AM258" i="2"/>
  <c r="AL258" i="2"/>
  <c r="AK258" i="2"/>
  <c r="AJ258" i="2"/>
  <c r="AI258" i="2"/>
  <c r="AH258" i="2"/>
  <c r="AG258" i="2"/>
  <c r="AF258" i="2"/>
  <c r="AE258" i="2"/>
  <c r="AD258" i="2"/>
  <c r="AC258" i="2"/>
  <c r="AB258" i="2"/>
  <c r="AA258" i="2"/>
  <c r="Z258" i="2"/>
  <c r="Y258" i="2"/>
  <c r="X258" i="2"/>
  <c r="W258" i="2"/>
  <c r="V258" i="2"/>
  <c r="U258" i="2"/>
  <c r="T258" i="2"/>
  <c r="S258" i="2"/>
  <c r="R258" i="2"/>
  <c r="Q258" i="2"/>
  <c r="P258" i="2"/>
  <c r="O258" i="2"/>
  <c r="N258" i="2"/>
  <c r="M258" i="2"/>
  <c r="L258" i="2"/>
  <c r="K258" i="2"/>
  <c r="BU257" i="2"/>
  <c r="BT257" i="2"/>
  <c r="BS257" i="2"/>
  <c r="BR257" i="2"/>
  <c r="BQ257" i="2"/>
  <c r="BP257" i="2"/>
  <c r="BO257" i="2"/>
  <c r="BN257" i="2"/>
  <c r="BM257" i="2"/>
  <c r="BL257" i="2"/>
  <c r="BK257" i="2"/>
  <c r="BJ257" i="2"/>
  <c r="BI257" i="2"/>
  <c r="BH257" i="2"/>
  <c r="BG257" i="2"/>
  <c r="BF257" i="2"/>
  <c r="BE257" i="2"/>
  <c r="BD257" i="2"/>
  <c r="BC257" i="2"/>
  <c r="BB257" i="2"/>
  <c r="BA257" i="2"/>
  <c r="AZ257" i="2"/>
  <c r="AY257" i="2"/>
  <c r="AX257" i="2"/>
  <c r="AW257" i="2"/>
  <c r="AV257" i="2"/>
  <c r="AU257" i="2"/>
  <c r="AT257" i="2"/>
  <c r="AS257" i="2"/>
  <c r="AR257" i="2"/>
  <c r="AQ257" i="2"/>
  <c r="AP257" i="2"/>
  <c r="AO257" i="2"/>
  <c r="AN257" i="2"/>
  <c r="AM257" i="2"/>
  <c r="AL257" i="2"/>
  <c r="AK257" i="2"/>
  <c r="AJ257" i="2"/>
  <c r="AI257" i="2"/>
  <c r="AH257" i="2"/>
  <c r="AG257" i="2"/>
  <c r="AF257" i="2"/>
  <c r="AE257" i="2"/>
  <c r="AD257" i="2"/>
  <c r="AC257" i="2"/>
  <c r="AB257" i="2"/>
  <c r="AA257" i="2"/>
  <c r="Z257" i="2"/>
  <c r="Y257" i="2"/>
  <c r="X257" i="2"/>
  <c r="W257" i="2"/>
  <c r="V257" i="2"/>
  <c r="U257" i="2"/>
  <c r="T257" i="2"/>
  <c r="S257" i="2"/>
  <c r="R257" i="2"/>
  <c r="Q257" i="2"/>
  <c r="P257" i="2"/>
  <c r="O257" i="2"/>
  <c r="N257" i="2"/>
  <c r="M257" i="2"/>
  <c r="L257" i="2"/>
  <c r="K257" i="2"/>
  <c r="BU256" i="2"/>
  <c r="BT256" i="2"/>
  <c r="BS256" i="2"/>
  <c r="BR256" i="2"/>
  <c r="BQ256" i="2"/>
  <c r="BP256" i="2"/>
  <c r="BO256" i="2"/>
  <c r="BN256" i="2"/>
  <c r="BM256" i="2"/>
  <c r="BL256" i="2"/>
  <c r="BK256" i="2"/>
  <c r="BJ256" i="2"/>
  <c r="BI256" i="2"/>
  <c r="BH256" i="2"/>
  <c r="BG256" i="2"/>
  <c r="BF256" i="2"/>
  <c r="BE256" i="2"/>
  <c r="BD256" i="2"/>
  <c r="BC256" i="2"/>
  <c r="BB256" i="2"/>
  <c r="BA256" i="2"/>
  <c r="AZ256" i="2"/>
  <c r="AY256" i="2"/>
  <c r="AX256" i="2"/>
  <c r="AW256" i="2"/>
  <c r="AV256" i="2"/>
  <c r="AU256" i="2"/>
  <c r="AT256" i="2"/>
  <c r="AS256" i="2"/>
  <c r="AR256" i="2"/>
  <c r="AQ256" i="2"/>
  <c r="AP256" i="2"/>
  <c r="AO256" i="2"/>
  <c r="AN256" i="2"/>
  <c r="AM256" i="2"/>
  <c r="AL256" i="2"/>
  <c r="AK256" i="2"/>
  <c r="AJ256" i="2"/>
  <c r="AI256" i="2"/>
  <c r="AH256" i="2"/>
  <c r="AG256" i="2"/>
  <c r="AF256" i="2"/>
  <c r="AE256" i="2"/>
  <c r="AD256" i="2"/>
  <c r="AC256" i="2"/>
  <c r="AB256" i="2"/>
  <c r="AA256" i="2"/>
  <c r="Z256" i="2"/>
  <c r="Y256" i="2"/>
  <c r="X256" i="2"/>
  <c r="W256" i="2"/>
  <c r="V256" i="2"/>
  <c r="U256" i="2"/>
  <c r="T256" i="2"/>
  <c r="S256" i="2"/>
  <c r="R256" i="2"/>
  <c r="Q256" i="2"/>
  <c r="P256" i="2"/>
  <c r="O256" i="2"/>
  <c r="N256" i="2"/>
  <c r="M256" i="2"/>
  <c r="L256" i="2"/>
  <c r="K256" i="2"/>
  <c r="BU255" i="2"/>
  <c r="BT255" i="2"/>
  <c r="BS255" i="2"/>
  <c r="BR255" i="2"/>
  <c r="BQ255" i="2"/>
  <c r="BP255" i="2"/>
  <c r="BO255" i="2"/>
  <c r="BN255" i="2"/>
  <c r="BM255" i="2"/>
  <c r="BL255" i="2"/>
  <c r="BK255" i="2"/>
  <c r="BJ255" i="2"/>
  <c r="BI255" i="2"/>
  <c r="BH255" i="2"/>
  <c r="BG255" i="2"/>
  <c r="BF255" i="2"/>
  <c r="BE255" i="2"/>
  <c r="BD255" i="2"/>
  <c r="BC255" i="2"/>
  <c r="BB255" i="2"/>
  <c r="BA255" i="2"/>
  <c r="AZ255" i="2"/>
  <c r="AY255" i="2"/>
  <c r="AX255" i="2"/>
  <c r="AW255" i="2"/>
  <c r="AV255" i="2"/>
  <c r="AU255" i="2"/>
  <c r="AT255" i="2"/>
  <c r="AS255" i="2"/>
  <c r="AR255" i="2"/>
  <c r="AQ255" i="2"/>
  <c r="AP255" i="2"/>
  <c r="AO255" i="2"/>
  <c r="AN255" i="2"/>
  <c r="AM255" i="2"/>
  <c r="AL255" i="2"/>
  <c r="AK255" i="2"/>
  <c r="AJ255" i="2"/>
  <c r="AI255" i="2"/>
  <c r="AH255" i="2"/>
  <c r="AG255" i="2"/>
  <c r="AF255" i="2"/>
  <c r="AE255" i="2"/>
  <c r="AD255" i="2"/>
  <c r="AC255" i="2"/>
  <c r="AB255" i="2"/>
  <c r="AA255" i="2"/>
  <c r="Z255" i="2"/>
  <c r="Y255" i="2"/>
  <c r="X255" i="2"/>
  <c r="W255" i="2"/>
  <c r="V255" i="2"/>
  <c r="U255" i="2"/>
  <c r="T255" i="2"/>
  <c r="S255" i="2"/>
  <c r="R255" i="2"/>
  <c r="Q255" i="2"/>
  <c r="P255" i="2"/>
  <c r="O255" i="2"/>
  <c r="N255" i="2"/>
  <c r="M255" i="2"/>
  <c r="L255" i="2"/>
  <c r="K255" i="2"/>
  <c r="BU251" i="2"/>
  <c r="BT251" i="2"/>
  <c r="BS251" i="2"/>
  <c r="BR251" i="2"/>
  <c r="BQ251" i="2"/>
  <c r="BP251" i="2"/>
  <c r="BO251" i="2"/>
  <c r="BN251" i="2"/>
  <c r="BM251" i="2"/>
  <c r="BL251" i="2"/>
  <c r="BK251" i="2"/>
  <c r="BJ251" i="2"/>
  <c r="BI251" i="2"/>
  <c r="BH251" i="2"/>
  <c r="BG251" i="2"/>
  <c r="BF251" i="2"/>
  <c r="BE251" i="2"/>
  <c r="BD251" i="2"/>
  <c r="BC251" i="2"/>
  <c r="BB251" i="2"/>
  <c r="BA251" i="2"/>
  <c r="AZ251" i="2"/>
  <c r="AY251" i="2"/>
  <c r="AX251" i="2"/>
  <c r="AW251" i="2"/>
  <c r="AV251" i="2"/>
  <c r="AU251" i="2"/>
  <c r="AT251" i="2"/>
  <c r="AS251" i="2"/>
  <c r="AR251" i="2"/>
  <c r="AQ251" i="2"/>
  <c r="AP251" i="2"/>
  <c r="AO251" i="2"/>
  <c r="AN251" i="2"/>
  <c r="AM251" i="2"/>
  <c r="AL251" i="2"/>
  <c r="AK251" i="2"/>
  <c r="AJ251" i="2"/>
  <c r="AI251" i="2"/>
  <c r="AH251" i="2"/>
  <c r="AG251" i="2"/>
  <c r="AF251" i="2"/>
  <c r="AE251" i="2"/>
  <c r="AD251" i="2"/>
  <c r="AC251" i="2"/>
  <c r="AB251" i="2"/>
  <c r="AA251" i="2"/>
  <c r="Z251" i="2"/>
  <c r="Y251" i="2"/>
  <c r="X251" i="2"/>
  <c r="W251" i="2"/>
  <c r="V251" i="2"/>
  <c r="U251" i="2"/>
  <c r="T251" i="2"/>
  <c r="S251" i="2"/>
  <c r="R251" i="2"/>
  <c r="Q251" i="2"/>
  <c r="P251" i="2"/>
  <c r="O251" i="2"/>
  <c r="N251" i="2"/>
  <c r="M251" i="2"/>
  <c r="L251" i="2"/>
  <c r="K251" i="2"/>
  <c r="BU250" i="2"/>
  <c r="BT250" i="2"/>
  <c r="BS250" i="2"/>
  <c r="BR250" i="2"/>
  <c r="BQ250" i="2"/>
  <c r="BP250" i="2"/>
  <c r="BO250" i="2"/>
  <c r="BN250" i="2"/>
  <c r="BM250" i="2"/>
  <c r="BL250" i="2"/>
  <c r="BK250" i="2"/>
  <c r="BJ250" i="2"/>
  <c r="BI250" i="2"/>
  <c r="BH250" i="2"/>
  <c r="BG250" i="2"/>
  <c r="BF250" i="2"/>
  <c r="BE250" i="2"/>
  <c r="BD250" i="2"/>
  <c r="BC250" i="2"/>
  <c r="BB250" i="2"/>
  <c r="BA250" i="2"/>
  <c r="AZ250" i="2"/>
  <c r="AY250" i="2"/>
  <c r="AX250" i="2"/>
  <c r="AW250" i="2"/>
  <c r="AV250" i="2"/>
  <c r="AU250" i="2"/>
  <c r="AT250" i="2"/>
  <c r="AS250" i="2"/>
  <c r="AR250" i="2"/>
  <c r="AQ250" i="2"/>
  <c r="AP250" i="2"/>
  <c r="AO250" i="2"/>
  <c r="AN250" i="2"/>
  <c r="AM250" i="2"/>
  <c r="AL250" i="2"/>
  <c r="AK250" i="2"/>
  <c r="AJ250" i="2"/>
  <c r="AI250" i="2"/>
  <c r="AH250" i="2"/>
  <c r="AG250" i="2"/>
  <c r="AF250" i="2"/>
  <c r="AE250" i="2"/>
  <c r="AD250" i="2"/>
  <c r="AC250" i="2"/>
  <c r="AB250" i="2"/>
  <c r="AA250" i="2"/>
  <c r="Z250" i="2"/>
  <c r="Y250" i="2"/>
  <c r="X250" i="2"/>
  <c r="W250" i="2"/>
  <c r="V250" i="2"/>
  <c r="U250" i="2"/>
  <c r="T250" i="2"/>
  <c r="S250" i="2"/>
  <c r="R250" i="2"/>
  <c r="Q250" i="2"/>
  <c r="P250" i="2"/>
  <c r="O250" i="2"/>
  <c r="N250" i="2"/>
  <c r="M250" i="2"/>
  <c r="L250" i="2"/>
  <c r="K250" i="2"/>
  <c r="BU249" i="2"/>
  <c r="BT249" i="2"/>
  <c r="BS249" i="2"/>
  <c r="BR249" i="2"/>
  <c r="BQ249" i="2"/>
  <c r="BP249" i="2"/>
  <c r="BO249" i="2"/>
  <c r="BN249" i="2"/>
  <c r="BM249" i="2"/>
  <c r="BL249" i="2"/>
  <c r="BK249" i="2"/>
  <c r="BJ249" i="2"/>
  <c r="BI249" i="2"/>
  <c r="BH249" i="2"/>
  <c r="BG249" i="2"/>
  <c r="BF249" i="2"/>
  <c r="BE249" i="2"/>
  <c r="BD249" i="2"/>
  <c r="BC249" i="2"/>
  <c r="BB249" i="2"/>
  <c r="BA249" i="2"/>
  <c r="AZ249" i="2"/>
  <c r="AY249" i="2"/>
  <c r="AX249" i="2"/>
  <c r="AW249" i="2"/>
  <c r="AV249" i="2"/>
  <c r="AU249" i="2"/>
  <c r="AT249" i="2"/>
  <c r="AS249" i="2"/>
  <c r="AR249" i="2"/>
  <c r="AQ249" i="2"/>
  <c r="AP249" i="2"/>
  <c r="AO249" i="2"/>
  <c r="AN249" i="2"/>
  <c r="AM249" i="2"/>
  <c r="AL249" i="2"/>
  <c r="AK249" i="2"/>
  <c r="AJ249" i="2"/>
  <c r="AI249" i="2"/>
  <c r="AH249" i="2"/>
  <c r="AG249" i="2"/>
  <c r="AF249" i="2"/>
  <c r="AE249" i="2"/>
  <c r="AD249" i="2"/>
  <c r="AC249" i="2"/>
  <c r="AB249" i="2"/>
  <c r="AA249" i="2"/>
  <c r="Z249" i="2"/>
  <c r="Y249" i="2"/>
  <c r="X249" i="2"/>
  <c r="W249" i="2"/>
  <c r="V249" i="2"/>
  <c r="U249" i="2"/>
  <c r="T249" i="2"/>
  <c r="S249" i="2"/>
  <c r="R249" i="2"/>
  <c r="Q249" i="2"/>
  <c r="P249" i="2"/>
  <c r="O249" i="2"/>
  <c r="N249" i="2"/>
  <c r="M249" i="2"/>
  <c r="L249" i="2"/>
  <c r="K249" i="2"/>
  <c r="BU248" i="2"/>
  <c r="BT248" i="2"/>
  <c r="BS248" i="2"/>
  <c r="BR248" i="2"/>
  <c r="BQ248" i="2"/>
  <c r="BP248" i="2"/>
  <c r="BO248" i="2"/>
  <c r="BN248" i="2"/>
  <c r="BM248" i="2"/>
  <c r="BL248" i="2"/>
  <c r="BK248" i="2"/>
  <c r="BJ248" i="2"/>
  <c r="BI248" i="2"/>
  <c r="BH248" i="2"/>
  <c r="BG248" i="2"/>
  <c r="BF248" i="2"/>
  <c r="BE248" i="2"/>
  <c r="BD248" i="2"/>
  <c r="BC248" i="2"/>
  <c r="BB248" i="2"/>
  <c r="BA248" i="2"/>
  <c r="AZ248" i="2"/>
  <c r="AY248" i="2"/>
  <c r="AX248" i="2"/>
  <c r="AW248" i="2"/>
  <c r="AV248" i="2"/>
  <c r="AU248" i="2"/>
  <c r="AT248" i="2"/>
  <c r="AS248" i="2"/>
  <c r="AR248" i="2"/>
  <c r="AQ248" i="2"/>
  <c r="AP248" i="2"/>
  <c r="AO248" i="2"/>
  <c r="AN248" i="2"/>
  <c r="AM248" i="2"/>
  <c r="AL248" i="2"/>
  <c r="AK248" i="2"/>
  <c r="AJ248" i="2"/>
  <c r="AI248" i="2"/>
  <c r="AH248" i="2"/>
  <c r="AG248" i="2"/>
  <c r="AF248" i="2"/>
  <c r="AE248" i="2"/>
  <c r="AD248" i="2"/>
  <c r="AC248" i="2"/>
  <c r="AB248" i="2"/>
  <c r="AA248" i="2"/>
  <c r="Z248" i="2"/>
  <c r="Y248" i="2"/>
  <c r="X248" i="2"/>
  <c r="W248" i="2"/>
  <c r="V248" i="2"/>
  <c r="U248" i="2"/>
  <c r="T248" i="2"/>
  <c r="S248" i="2"/>
  <c r="R248" i="2"/>
  <c r="Q248" i="2"/>
  <c r="P248" i="2"/>
  <c r="O248" i="2"/>
  <c r="N248" i="2"/>
  <c r="M248" i="2"/>
  <c r="L248" i="2"/>
  <c r="K248" i="2"/>
  <c r="BU247" i="2"/>
  <c r="BT247" i="2"/>
  <c r="BS247" i="2"/>
  <c r="BR247" i="2"/>
  <c r="BQ247" i="2"/>
  <c r="BP247" i="2"/>
  <c r="BO247" i="2"/>
  <c r="BN247" i="2"/>
  <c r="BM247" i="2"/>
  <c r="BL247" i="2"/>
  <c r="BK247" i="2"/>
  <c r="BJ247" i="2"/>
  <c r="BI247" i="2"/>
  <c r="BH247" i="2"/>
  <c r="BG247" i="2"/>
  <c r="BF247" i="2"/>
  <c r="BE247" i="2"/>
  <c r="BD247" i="2"/>
  <c r="BC247" i="2"/>
  <c r="BB247" i="2"/>
  <c r="BA247" i="2"/>
  <c r="AZ247" i="2"/>
  <c r="AY247" i="2"/>
  <c r="AX247" i="2"/>
  <c r="AW247" i="2"/>
  <c r="AV247" i="2"/>
  <c r="AU247" i="2"/>
  <c r="AT247" i="2"/>
  <c r="AS247" i="2"/>
  <c r="AR247" i="2"/>
  <c r="AQ247" i="2"/>
  <c r="AP247" i="2"/>
  <c r="AO247" i="2"/>
  <c r="AN247" i="2"/>
  <c r="AM247" i="2"/>
  <c r="AL247" i="2"/>
  <c r="AK247" i="2"/>
  <c r="AJ247" i="2"/>
  <c r="AI247" i="2"/>
  <c r="AH247" i="2"/>
  <c r="AG247" i="2"/>
  <c r="AF247" i="2"/>
  <c r="AE247" i="2"/>
  <c r="AD247" i="2"/>
  <c r="AC247" i="2"/>
  <c r="AB247" i="2"/>
  <c r="AA247" i="2"/>
  <c r="Z247" i="2"/>
  <c r="Y247" i="2"/>
  <c r="X247" i="2"/>
  <c r="W247" i="2"/>
  <c r="V247" i="2"/>
  <c r="U247" i="2"/>
  <c r="T247" i="2"/>
  <c r="S247" i="2"/>
  <c r="R247" i="2"/>
  <c r="Q247" i="2"/>
  <c r="P247" i="2"/>
  <c r="O247" i="2"/>
  <c r="N247" i="2"/>
  <c r="M247" i="2"/>
  <c r="L247" i="2"/>
  <c r="K247" i="2"/>
  <c r="BU246" i="2"/>
  <c r="BT246" i="2"/>
  <c r="BS246" i="2"/>
  <c r="BR246" i="2"/>
  <c r="BQ246" i="2"/>
  <c r="BP246" i="2"/>
  <c r="BO246" i="2"/>
  <c r="BN246" i="2"/>
  <c r="BM246" i="2"/>
  <c r="BL246" i="2"/>
  <c r="BK246" i="2"/>
  <c r="BJ246" i="2"/>
  <c r="BI246" i="2"/>
  <c r="BH246" i="2"/>
  <c r="BG246" i="2"/>
  <c r="BF246" i="2"/>
  <c r="BE246" i="2"/>
  <c r="BD246" i="2"/>
  <c r="BC246" i="2"/>
  <c r="BB246" i="2"/>
  <c r="BA246" i="2"/>
  <c r="AZ246" i="2"/>
  <c r="AY246" i="2"/>
  <c r="AX246" i="2"/>
  <c r="AW246" i="2"/>
  <c r="AV246" i="2"/>
  <c r="AU246" i="2"/>
  <c r="AT246" i="2"/>
  <c r="AS246" i="2"/>
  <c r="AR246" i="2"/>
  <c r="AQ246" i="2"/>
  <c r="AP246" i="2"/>
  <c r="AO246" i="2"/>
  <c r="AN246" i="2"/>
  <c r="AM246" i="2"/>
  <c r="AL246" i="2"/>
  <c r="AK246" i="2"/>
  <c r="AJ246" i="2"/>
  <c r="AI246" i="2"/>
  <c r="AH246" i="2"/>
  <c r="AG246" i="2"/>
  <c r="AF246" i="2"/>
  <c r="AE246" i="2"/>
  <c r="AD246" i="2"/>
  <c r="AC246" i="2"/>
  <c r="AB246" i="2"/>
  <c r="AA246" i="2"/>
  <c r="Z246" i="2"/>
  <c r="Y246" i="2"/>
  <c r="X246" i="2"/>
  <c r="W246" i="2"/>
  <c r="V246" i="2"/>
  <c r="U246" i="2"/>
  <c r="T246" i="2"/>
  <c r="S246" i="2"/>
  <c r="R246" i="2"/>
  <c r="Q246" i="2"/>
  <c r="P246" i="2"/>
  <c r="O246" i="2"/>
  <c r="N246" i="2"/>
  <c r="M246" i="2"/>
  <c r="L246" i="2"/>
  <c r="K246" i="2"/>
  <c r="BU242" i="2"/>
  <c r="BT242" i="2"/>
  <c r="BS242" i="2"/>
  <c r="BR242" i="2"/>
  <c r="BQ242" i="2"/>
  <c r="BP242" i="2"/>
  <c r="BO242" i="2"/>
  <c r="BN242" i="2"/>
  <c r="BM242" i="2"/>
  <c r="BL242" i="2"/>
  <c r="BK242" i="2"/>
  <c r="BJ242" i="2"/>
  <c r="BI242" i="2"/>
  <c r="BH242" i="2"/>
  <c r="BG242" i="2"/>
  <c r="BF242" i="2"/>
  <c r="BE242" i="2"/>
  <c r="BD242" i="2"/>
  <c r="BC242" i="2"/>
  <c r="BB242" i="2"/>
  <c r="BA242" i="2"/>
  <c r="AZ242" i="2"/>
  <c r="AY242" i="2"/>
  <c r="AX242" i="2"/>
  <c r="AW242" i="2"/>
  <c r="AV242" i="2"/>
  <c r="AU242" i="2"/>
  <c r="AT242" i="2"/>
  <c r="AS242" i="2"/>
  <c r="AR242" i="2"/>
  <c r="AQ242" i="2"/>
  <c r="AP242" i="2"/>
  <c r="AO242" i="2"/>
  <c r="AN242" i="2"/>
  <c r="AM242" i="2"/>
  <c r="AL242" i="2"/>
  <c r="AK242" i="2"/>
  <c r="AJ242" i="2"/>
  <c r="AI242" i="2"/>
  <c r="AH242" i="2"/>
  <c r="AG242" i="2"/>
  <c r="AF242" i="2"/>
  <c r="AE242" i="2"/>
  <c r="AD242" i="2"/>
  <c r="AC242" i="2"/>
  <c r="AB242" i="2"/>
  <c r="AA242" i="2"/>
  <c r="Z242" i="2"/>
  <c r="Y242" i="2"/>
  <c r="X242" i="2"/>
  <c r="W242" i="2"/>
  <c r="V242" i="2"/>
  <c r="U242" i="2"/>
  <c r="T242" i="2"/>
  <c r="S242" i="2"/>
  <c r="R242" i="2"/>
  <c r="Q242" i="2"/>
  <c r="P242" i="2"/>
  <c r="O242" i="2"/>
  <c r="N242" i="2"/>
  <c r="M242" i="2"/>
  <c r="L242" i="2"/>
  <c r="K242" i="2"/>
  <c r="BU241" i="2"/>
  <c r="BT241" i="2"/>
  <c r="BS241" i="2"/>
  <c r="BR241" i="2"/>
  <c r="BQ241" i="2"/>
  <c r="BP241" i="2"/>
  <c r="BO241" i="2"/>
  <c r="BN241" i="2"/>
  <c r="BM241" i="2"/>
  <c r="BL241" i="2"/>
  <c r="BK241" i="2"/>
  <c r="BJ241" i="2"/>
  <c r="BI241" i="2"/>
  <c r="BH241" i="2"/>
  <c r="BG241" i="2"/>
  <c r="BF241" i="2"/>
  <c r="BE241" i="2"/>
  <c r="BD241" i="2"/>
  <c r="BC241" i="2"/>
  <c r="BB241" i="2"/>
  <c r="BA241" i="2"/>
  <c r="AZ241" i="2"/>
  <c r="AY241" i="2"/>
  <c r="AX241" i="2"/>
  <c r="AW241" i="2"/>
  <c r="AV241" i="2"/>
  <c r="AU241" i="2"/>
  <c r="AT241" i="2"/>
  <c r="AS241" i="2"/>
  <c r="AR241" i="2"/>
  <c r="AQ241" i="2"/>
  <c r="AP241" i="2"/>
  <c r="AO241" i="2"/>
  <c r="AN241" i="2"/>
  <c r="AM241" i="2"/>
  <c r="AL241" i="2"/>
  <c r="AK241" i="2"/>
  <c r="AJ241" i="2"/>
  <c r="AI241" i="2"/>
  <c r="AH241" i="2"/>
  <c r="AG241" i="2"/>
  <c r="AF241" i="2"/>
  <c r="AE241" i="2"/>
  <c r="AD241" i="2"/>
  <c r="AC241" i="2"/>
  <c r="AB241" i="2"/>
  <c r="AA241" i="2"/>
  <c r="Z241" i="2"/>
  <c r="Y241" i="2"/>
  <c r="X241" i="2"/>
  <c r="W241" i="2"/>
  <c r="V241" i="2"/>
  <c r="U241" i="2"/>
  <c r="T241" i="2"/>
  <c r="S241" i="2"/>
  <c r="R241" i="2"/>
  <c r="Q241" i="2"/>
  <c r="P241" i="2"/>
  <c r="O241" i="2"/>
  <c r="N241" i="2"/>
  <c r="M241" i="2"/>
  <c r="L241" i="2"/>
  <c r="K241" i="2"/>
  <c r="BU240" i="2"/>
  <c r="BT240" i="2"/>
  <c r="BS240" i="2"/>
  <c r="BR240" i="2"/>
  <c r="BQ240" i="2"/>
  <c r="BP240" i="2"/>
  <c r="BO240" i="2"/>
  <c r="BN240" i="2"/>
  <c r="BM240" i="2"/>
  <c r="BL240" i="2"/>
  <c r="BK240" i="2"/>
  <c r="BJ240" i="2"/>
  <c r="BI240" i="2"/>
  <c r="BH240" i="2"/>
  <c r="BG240" i="2"/>
  <c r="BF240" i="2"/>
  <c r="BE240" i="2"/>
  <c r="BD240" i="2"/>
  <c r="BC240" i="2"/>
  <c r="BB240" i="2"/>
  <c r="BA240" i="2"/>
  <c r="AZ240" i="2"/>
  <c r="AY240" i="2"/>
  <c r="AX240" i="2"/>
  <c r="AW240" i="2"/>
  <c r="AV240" i="2"/>
  <c r="AU240" i="2"/>
  <c r="AT240" i="2"/>
  <c r="AS240" i="2"/>
  <c r="AR240" i="2"/>
  <c r="AQ240" i="2"/>
  <c r="AP240" i="2"/>
  <c r="AO240" i="2"/>
  <c r="AN240" i="2"/>
  <c r="AM240" i="2"/>
  <c r="AL240" i="2"/>
  <c r="AK240" i="2"/>
  <c r="AJ240" i="2"/>
  <c r="AI240" i="2"/>
  <c r="AH240" i="2"/>
  <c r="AG240" i="2"/>
  <c r="AF240" i="2"/>
  <c r="AE240" i="2"/>
  <c r="AD240" i="2"/>
  <c r="AC240" i="2"/>
  <c r="AB240" i="2"/>
  <c r="AA240" i="2"/>
  <c r="Z240" i="2"/>
  <c r="Y240" i="2"/>
  <c r="X240" i="2"/>
  <c r="W240" i="2"/>
  <c r="V240" i="2"/>
  <c r="U240" i="2"/>
  <c r="T240" i="2"/>
  <c r="S240" i="2"/>
  <c r="R240" i="2"/>
  <c r="Q240" i="2"/>
  <c r="P240" i="2"/>
  <c r="O240" i="2"/>
  <c r="N240" i="2"/>
  <c r="M240" i="2"/>
  <c r="L240" i="2"/>
  <c r="K240" i="2"/>
  <c r="BU239" i="2"/>
  <c r="BT239" i="2"/>
  <c r="BS239" i="2"/>
  <c r="BR239" i="2"/>
  <c r="BQ239" i="2"/>
  <c r="BP239" i="2"/>
  <c r="BO239" i="2"/>
  <c r="BN239" i="2"/>
  <c r="BM239" i="2"/>
  <c r="BL239" i="2"/>
  <c r="BK239" i="2"/>
  <c r="BJ239" i="2"/>
  <c r="BI239" i="2"/>
  <c r="BH239" i="2"/>
  <c r="BG239" i="2"/>
  <c r="BF239" i="2"/>
  <c r="BE239" i="2"/>
  <c r="BD239" i="2"/>
  <c r="BC239" i="2"/>
  <c r="BB239" i="2"/>
  <c r="BA239" i="2"/>
  <c r="AZ239" i="2"/>
  <c r="AY239" i="2"/>
  <c r="AX239" i="2"/>
  <c r="AW239" i="2"/>
  <c r="AV239" i="2"/>
  <c r="AU239" i="2"/>
  <c r="AT239" i="2"/>
  <c r="AS239" i="2"/>
  <c r="AR239" i="2"/>
  <c r="AQ239" i="2"/>
  <c r="AP239" i="2"/>
  <c r="AO239" i="2"/>
  <c r="AN239" i="2"/>
  <c r="AM239" i="2"/>
  <c r="AL239" i="2"/>
  <c r="AK239" i="2"/>
  <c r="AJ239" i="2"/>
  <c r="AI239" i="2"/>
  <c r="AH239" i="2"/>
  <c r="AG239" i="2"/>
  <c r="AF239" i="2"/>
  <c r="AE239" i="2"/>
  <c r="AD239" i="2"/>
  <c r="AC239" i="2"/>
  <c r="AB239" i="2"/>
  <c r="AA239" i="2"/>
  <c r="Z239" i="2"/>
  <c r="Y239" i="2"/>
  <c r="X239" i="2"/>
  <c r="W239" i="2"/>
  <c r="V239" i="2"/>
  <c r="U239" i="2"/>
  <c r="T239" i="2"/>
  <c r="S239" i="2"/>
  <c r="R239" i="2"/>
  <c r="Q239" i="2"/>
  <c r="P239" i="2"/>
  <c r="O239" i="2"/>
  <c r="N239" i="2"/>
  <c r="M239" i="2"/>
  <c r="L239" i="2"/>
  <c r="K239" i="2"/>
  <c r="BU238" i="2"/>
  <c r="BT238" i="2"/>
  <c r="BS238" i="2"/>
  <c r="BR238" i="2"/>
  <c r="BQ238" i="2"/>
  <c r="BP238" i="2"/>
  <c r="BO238" i="2"/>
  <c r="BN238" i="2"/>
  <c r="BM238" i="2"/>
  <c r="BL238" i="2"/>
  <c r="BK238" i="2"/>
  <c r="BJ238" i="2"/>
  <c r="BI238" i="2"/>
  <c r="BH238" i="2"/>
  <c r="BG238" i="2"/>
  <c r="BF238" i="2"/>
  <c r="BE238" i="2"/>
  <c r="BD238" i="2"/>
  <c r="BC238" i="2"/>
  <c r="BB238" i="2"/>
  <c r="BA238" i="2"/>
  <c r="AZ238" i="2"/>
  <c r="AY238" i="2"/>
  <c r="AX238" i="2"/>
  <c r="AW238" i="2"/>
  <c r="AV238" i="2"/>
  <c r="AU238" i="2"/>
  <c r="AT238" i="2"/>
  <c r="AS238" i="2"/>
  <c r="AR238" i="2"/>
  <c r="AQ238" i="2"/>
  <c r="AP238" i="2"/>
  <c r="AO238" i="2"/>
  <c r="AN238" i="2"/>
  <c r="AM238" i="2"/>
  <c r="AL238" i="2"/>
  <c r="AK238" i="2"/>
  <c r="AJ238" i="2"/>
  <c r="AI238" i="2"/>
  <c r="AH238" i="2"/>
  <c r="AG238" i="2"/>
  <c r="AF238" i="2"/>
  <c r="AE238" i="2"/>
  <c r="AD238" i="2"/>
  <c r="AC238" i="2"/>
  <c r="AB238" i="2"/>
  <c r="AA238" i="2"/>
  <c r="Z238" i="2"/>
  <c r="Y238" i="2"/>
  <c r="X238" i="2"/>
  <c r="W238" i="2"/>
  <c r="V238" i="2"/>
  <c r="U238" i="2"/>
  <c r="T238" i="2"/>
  <c r="S238" i="2"/>
  <c r="R238" i="2"/>
  <c r="Q238" i="2"/>
  <c r="P238" i="2"/>
  <c r="O238" i="2"/>
  <c r="N238" i="2"/>
  <c r="M238" i="2"/>
  <c r="L238" i="2"/>
  <c r="K238" i="2"/>
  <c r="BU237" i="2"/>
  <c r="BT237" i="2"/>
  <c r="BS237" i="2"/>
  <c r="BR237" i="2"/>
  <c r="BQ237" i="2"/>
  <c r="BP237" i="2"/>
  <c r="BO237" i="2"/>
  <c r="BN237" i="2"/>
  <c r="BM237" i="2"/>
  <c r="BL237" i="2"/>
  <c r="BK237" i="2"/>
  <c r="BJ237" i="2"/>
  <c r="BI237" i="2"/>
  <c r="BH237" i="2"/>
  <c r="BG237" i="2"/>
  <c r="BF237" i="2"/>
  <c r="BE237" i="2"/>
  <c r="BD237" i="2"/>
  <c r="BC237" i="2"/>
  <c r="BB237" i="2"/>
  <c r="BA237" i="2"/>
  <c r="AZ237" i="2"/>
  <c r="AY237" i="2"/>
  <c r="AX237" i="2"/>
  <c r="AW237" i="2"/>
  <c r="AV237" i="2"/>
  <c r="AU237" i="2"/>
  <c r="AT237" i="2"/>
  <c r="AS237" i="2"/>
  <c r="AR237" i="2"/>
  <c r="AQ237" i="2"/>
  <c r="AP237" i="2"/>
  <c r="AO237" i="2"/>
  <c r="AN237" i="2"/>
  <c r="AM237" i="2"/>
  <c r="AL237" i="2"/>
  <c r="AK237" i="2"/>
  <c r="AJ237" i="2"/>
  <c r="AI237" i="2"/>
  <c r="AH237" i="2"/>
  <c r="AG237" i="2"/>
  <c r="AF237" i="2"/>
  <c r="AE237" i="2"/>
  <c r="AD237" i="2"/>
  <c r="AC237" i="2"/>
  <c r="AB237" i="2"/>
  <c r="AA237" i="2"/>
  <c r="Z237" i="2"/>
  <c r="Y237" i="2"/>
  <c r="X237" i="2"/>
  <c r="W237" i="2"/>
  <c r="V237" i="2"/>
  <c r="U237" i="2"/>
  <c r="T237" i="2"/>
  <c r="S237" i="2"/>
  <c r="R237" i="2"/>
  <c r="Q237" i="2"/>
  <c r="P237" i="2"/>
  <c r="O237" i="2"/>
  <c r="N237" i="2"/>
  <c r="M237" i="2"/>
  <c r="L237" i="2"/>
  <c r="K237" i="2"/>
  <c r="BU233" i="2"/>
  <c r="BT233" i="2"/>
  <c r="BS233" i="2"/>
  <c r="BR233" i="2"/>
  <c r="BQ233" i="2"/>
  <c r="BP233" i="2"/>
  <c r="BO233" i="2"/>
  <c r="BN233" i="2"/>
  <c r="BM233" i="2"/>
  <c r="BL233" i="2"/>
  <c r="BK233" i="2"/>
  <c r="BJ233" i="2"/>
  <c r="BI233" i="2"/>
  <c r="BH233" i="2"/>
  <c r="BG233" i="2"/>
  <c r="BF233" i="2"/>
  <c r="BE233" i="2"/>
  <c r="BD233" i="2"/>
  <c r="BC233" i="2"/>
  <c r="BB233" i="2"/>
  <c r="BA233" i="2"/>
  <c r="AZ233" i="2"/>
  <c r="AY233" i="2"/>
  <c r="AX233" i="2"/>
  <c r="AW233" i="2"/>
  <c r="AV233" i="2"/>
  <c r="AU233" i="2"/>
  <c r="AT233" i="2"/>
  <c r="AS233" i="2"/>
  <c r="AR233" i="2"/>
  <c r="AQ233" i="2"/>
  <c r="AP233" i="2"/>
  <c r="AO233" i="2"/>
  <c r="AN233" i="2"/>
  <c r="AM233" i="2"/>
  <c r="AL233" i="2"/>
  <c r="AK233" i="2"/>
  <c r="AJ233" i="2"/>
  <c r="AI233" i="2"/>
  <c r="AH233" i="2"/>
  <c r="AG233" i="2"/>
  <c r="AF233" i="2"/>
  <c r="AE233" i="2"/>
  <c r="AD233" i="2"/>
  <c r="AC233" i="2"/>
  <c r="AB233" i="2"/>
  <c r="AA233" i="2"/>
  <c r="Z233" i="2"/>
  <c r="Y233" i="2"/>
  <c r="X233" i="2"/>
  <c r="W233" i="2"/>
  <c r="V233" i="2"/>
  <c r="U233" i="2"/>
  <c r="T233" i="2"/>
  <c r="S233" i="2"/>
  <c r="R233" i="2"/>
  <c r="Q233" i="2"/>
  <c r="P233" i="2"/>
  <c r="O233" i="2"/>
  <c r="N233" i="2"/>
  <c r="M233" i="2"/>
  <c r="L233" i="2"/>
  <c r="K233" i="2"/>
  <c r="BU232" i="2"/>
  <c r="BT232" i="2"/>
  <c r="BS232" i="2"/>
  <c r="BR232" i="2"/>
  <c r="BQ232" i="2"/>
  <c r="BP232" i="2"/>
  <c r="BO232" i="2"/>
  <c r="BN232" i="2"/>
  <c r="BM232" i="2"/>
  <c r="BL232" i="2"/>
  <c r="BK232" i="2"/>
  <c r="BJ232" i="2"/>
  <c r="BI232" i="2"/>
  <c r="BH232" i="2"/>
  <c r="BG232" i="2"/>
  <c r="BF232" i="2"/>
  <c r="BE232" i="2"/>
  <c r="BD232" i="2"/>
  <c r="BC232" i="2"/>
  <c r="BB232" i="2"/>
  <c r="BA232" i="2"/>
  <c r="AZ232" i="2"/>
  <c r="AY232" i="2"/>
  <c r="AX232" i="2"/>
  <c r="AW232" i="2"/>
  <c r="AV232" i="2"/>
  <c r="AU232" i="2"/>
  <c r="AT232" i="2"/>
  <c r="AS232" i="2"/>
  <c r="AR232" i="2"/>
  <c r="AQ232" i="2"/>
  <c r="AP232" i="2"/>
  <c r="AO232" i="2"/>
  <c r="AN232" i="2"/>
  <c r="AM232" i="2"/>
  <c r="AL232" i="2"/>
  <c r="AK232" i="2"/>
  <c r="AJ232" i="2"/>
  <c r="AI232" i="2"/>
  <c r="AH232" i="2"/>
  <c r="AG232" i="2"/>
  <c r="AF232" i="2"/>
  <c r="AE232" i="2"/>
  <c r="AD232" i="2"/>
  <c r="AC232" i="2"/>
  <c r="AB232" i="2"/>
  <c r="AA232" i="2"/>
  <c r="Z232" i="2"/>
  <c r="Y232" i="2"/>
  <c r="X232" i="2"/>
  <c r="W232" i="2"/>
  <c r="V232" i="2"/>
  <c r="U232" i="2"/>
  <c r="T232" i="2"/>
  <c r="S232" i="2"/>
  <c r="R232" i="2"/>
  <c r="Q232" i="2"/>
  <c r="P232" i="2"/>
  <c r="O232" i="2"/>
  <c r="N232" i="2"/>
  <c r="M232" i="2"/>
  <c r="L232" i="2"/>
  <c r="K232" i="2"/>
  <c r="BU231" i="2"/>
  <c r="BT231" i="2"/>
  <c r="BS231" i="2"/>
  <c r="BR231" i="2"/>
  <c r="BQ231" i="2"/>
  <c r="BP231" i="2"/>
  <c r="BO231" i="2"/>
  <c r="BN231" i="2"/>
  <c r="BM231" i="2"/>
  <c r="BL231" i="2"/>
  <c r="BK231" i="2"/>
  <c r="BJ231" i="2"/>
  <c r="BI231" i="2"/>
  <c r="BH231" i="2"/>
  <c r="BG231" i="2"/>
  <c r="BF231" i="2"/>
  <c r="BE231" i="2"/>
  <c r="BD231" i="2"/>
  <c r="BC231" i="2"/>
  <c r="BB231" i="2"/>
  <c r="BA231" i="2"/>
  <c r="AZ231" i="2"/>
  <c r="AY231" i="2"/>
  <c r="AX231" i="2"/>
  <c r="AW231" i="2"/>
  <c r="AV231" i="2"/>
  <c r="AU231" i="2"/>
  <c r="AT231" i="2"/>
  <c r="AS231" i="2"/>
  <c r="AR231" i="2"/>
  <c r="AQ231" i="2"/>
  <c r="AP231" i="2"/>
  <c r="AO231" i="2"/>
  <c r="AN231" i="2"/>
  <c r="AM231" i="2"/>
  <c r="AL231" i="2"/>
  <c r="AK231" i="2"/>
  <c r="AJ231" i="2"/>
  <c r="AI231" i="2"/>
  <c r="AH231" i="2"/>
  <c r="AG231" i="2"/>
  <c r="AF231" i="2"/>
  <c r="AE231" i="2"/>
  <c r="AD231" i="2"/>
  <c r="AC231" i="2"/>
  <c r="AB231" i="2"/>
  <c r="AA231" i="2"/>
  <c r="Z231" i="2"/>
  <c r="Y231" i="2"/>
  <c r="X231" i="2"/>
  <c r="W231" i="2"/>
  <c r="V231" i="2"/>
  <c r="U231" i="2"/>
  <c r="T231" i="2"/>
  <c r="S231" i="2"/>
  <c r="R231" i="2"/>
  <c r="Q231" i="2"/>
  <c r="P231" i="2"/>
  <c r="O231" i="2"/>
  <c r="N231" i="2"/>
  <c r="M231" i="2"/>
  <c r="L231" i="2"/>
  <c r="K231" i="2"/>
  <c r="BU230" i="2"/>
  <c r="BT230" i="2"/>
  <c r="BS230" i="2"/>
  <c r="BR230" i="2"/>
  <c r="BQ230" i="2"/>
  <c r="BP230" i="2"/>
  <c r="BO230" i="2"/>
  <c r="BN230" i="2"/>
  <c r="BM230" i="2"/>
  <c r="BL230" i="2"/>
  <c r="BK230" i="2"/>
  <c r="BJ230" i="2"/>
  <c r="BI230" i="2"/>
  <c r="BH230" i="2"/>
  <c r="BG230" i="2"/>
  <c r="BF230" i="2"/>
  <c r="BE230" i="2"/>
  <c r="BD230" i="2"/>
  <c r="BC230" i="2"/>
  <c r="BB230" i="2"/>
  <c r="BA230" i="2"/>
  <c r="AZ230" i="2"/>
  <c r="AY230" i="2"/>
  <c r="AX230" i="2"/>
  <c r="AW230" i="2"/>
  <c r="AV230" i="2"/>
  <c r="AU230" i="2"/>
  <c r="AT230" i="2"/>
  <c r="AS230" i="2"/>
  <c r="AR230" i="2"/>
  <c r="AQ230" i="2"/>
  <c r="AP230" i="2"/>
  <c r="AO230" i="2"/>
  <c r="AN230" i="2"/>
  <c r="AM230" i="2"/>
  <c r="AL230" i="2"/>
  <c r="AK230" i="2"/>
  <c r="AJ230" i="2"/>
  <c r="AI230" i="2"/>
  <c r="AH230" i="2"/>
  <c r="AG230" i="2"/>
  <c r="AF230" i="2"/>
  <c r="AE230" i="2"/>
  <c r="AD230" i="2"/>
  <c r="AC230" i="2"/>
  <c r="AB230" i="2"/>
  <c r="AA230" i="2"/>
  <c r="Z230" i="2"/>
  <c r="Y230" i="2"/>
  <c r="X230" i="2"/>
  <c r="W230" i="2"/>
  <c r="V230" i="2"/>
  <c r="U230" i="2"/>
  <c r="T230" i="2"/>
  <c r="S230" i="2"/>
  <c r="R230" i="2"/>
  <c r="Q230" i="2"/>
  <c r="P230" i="2"/>
  <c r="O230" i="2"/>
  <c r="N230" i="2"/>
  <c r="M230" i="2"/>
  <c r="L230" i="2"/>
  <c r="K230" i="2"/>
  <c r="BU229" i="2"/>
  <c r="BT229" i="2"/>
  <c r="BS229" i="2"/>
  <c r="BR229" i="2"/>
  <c r="BQ229" i="2"/>
  <c r="BP229" i="2"/>
  <c r="BO229" i="2"/>
  <c r="BN229" i="2"/>
  <c r="BM229" i="2"/>
  <c r="BL229" i="2"/>
  <c r="BK229" i="2"/>
  <c r="BJ229" i="2"/>
  <c r="BI229" i="2"/>
  <c r="BH229" i="2"/>
  <c r="BG229" i="2"/>
  <c r="BF229" i="2"/>
  <c r="BE229" i="2"/>
  <c r="BD229" i="2"/>
  <c r="BC229" i="2"/>
  <c r="BB229" i="2"/>
  <c r="BA229" i="2"/>
  <c r="AZ229" i="2"/>
  <c r="AY229" i="2"/>
  <c r="AX229" i="2"/>
  <c r="AW229" i="2"/>
  <c r="AV229" i="2"/>
  <c r="AU229" i="2"/>
  <c r="AT229" i="2"/>
  <c r="AS229" i="2"/>
  <c r="AR229" i="2"/>
  <c r="AQ229" i="2"/>
  <c r="AP229" i="2"/>
  <c r="AO229" i="2"/>
  <c r="AN229" i="2"/>
  <c r="AM229" i="2"/>
  <c r="AL229" i="2"/>
  <c r="AK229" i="2"/>
  <c r="AJ229" i="2"/>
  <c r="AI229" i="2"/>
  <c r="AH229" i="2"/>
  <c r="AG229" i="2"/>
  <c r="AF229" i="2"/>
  <c r="AE229" i="2"/>
  <c r="AD229" i="2"/>
  <c r="AC229" i="2"/>
  <c r="AB229" i="2"/>
  <c r="AA229" i="2"/>
  <c r="Z229" i="2"/>
  <c r="Y229" i="2"/>
  <c r="X229" i="2"/>
  <c r="W229" i="2"/>
  <c r="V229" i="2"/>
  <c r="U229" i="2"/>
  <c r="T229" i="2"/>
  <c r="S229" i="2"/>
  <c r="R229" i="2"/>
  <c r="Q229" i="2"/>
  <c r="P229" i="2"/>
  <c r="O229" i="2"/>
  <c r="N229" i="2"/>
  <c r="M229" i="2"/>
  <c r="L229" i="2"/>
  <c r="K229" i="2"/>
  <c r="BU228" i="2"/>
  <c r="BT228" i="2"/>
  <c r="BS228" i="2"/>
  <c r="BR228" i="2"/>
  <c r="BQ228" i="2"/>
  <c r="BP228" i="2"/>
  <c r="BO228" i="2"/>
  <c r="BN228" i="2"/>
  <c r="BM228" i="2"/>
  <c r="BL228" i="2"/>
  <c r="BK228" i="2"/>
  <c r="BJ228" i="2"/>
  <c r="BI228" i="2"/>
  <c r="BH228" i="2"/>
  <c r="BG228" i="2"/>
  <c r="BF228" i="2"/>
  <c r="BE228" i="2"/>
  <c r="BD228" i="2"/>
  <c r="BC228" i="2"/>
  <c r="BB228" i="2"/>
  <c r="BA228" i="2"/>
  <c r="AZ228" i="2"/>
  <c r="AY228" i="2"/>
  <c r="AX228" i="2"/>
  <c r="AW228" i="2"/>
  <c r="AV228" i="2"/>
  <c r="AU228" i="2"/>
  <c r="AT228" i="2"/>
  <c r="AS228" i="2"/>
  <c r="AR228" i="2"/>
  <c r="AQ228" i="2"/>
  <c r="AP228" i="2"/>
  <c r="AO228" i="2"/>
  <c r="AN228" i="2"/>
  <c r="AM228" i="2"/>
  <c r="AL228" i="2"/>
  <c r="AK228" i="2"/>
  <c r="AJ228" i="2"/>
  <c r="AI228" i="2"/>
  <c r="AH228" i="2"/>
  <c r="AG228" i="2"/>
  <c r="AF228" i="2"/>
  <c r="AE228" i="2"/>
  <c r="AD228" i="2"/>
  <c r="AC228" i="2"/>
  <c r="AB228" i="2"/>
  <c r="AA228" i="2"/>
  <c r="Z228" i="2"/>
  <c r="Y228" i="2"/>
  <c r="X228" i="2"/>
  <c r="W228" i="2"/>
  <c r="V228" i="2"/>
  <c r="U228" i="2"/>
  <c r="T228" i="2"/>
  <c r="S228" i="2"/>
  <c r="R228" i="2"/>
  <c r="Q228" i="2"/>
  <c r="P228" i="2"/>
  <c r="O228" i="2"/>
  <c r="N228" i="2"/>
  <c r="M228" i="2"/>
  <c r="L228" i="2"/>
  <c r="K228" i="2"/>
  <c r="BU224" i="2"/>
  <c r="BT224" i="2"/>
  <c r="BS224" i="2"/>
  <c r="BR224" i="2"/>
  <c r="BQ224" i="2"/>
  <c r="BP224" i="2"/>
  <c r="BO224" i="2"/>
  <c r="BN224" i="2"/>
  <c r="BM224" i="2"/>
  <c r="BL224" i="2"/>
  <c r="BK224" i="2"/>
  <c r="BJ224" i="2"/>
  <c r="BI224" i="2"/>
  <c r="BH224" i="2"/>
  <c r="BG224" i="2"/>
  <c r="BF224" i="2"/>
  <c r="BE224" i="2"/>
  <c r="BD224" i="2"/>
  <c r="BC224" i="2"/>
  <c r="BB224" i="2"/>
  <c r="BA224" i="2"/>
  <c r="AZ224" i="2"/>
  <c r="AY224" i="2"/>
  <c r="AX224" i="2"/>
  <c r="AW224" i="2"/>
  <c r="AV224" i="2"/>
  <c r="AU224" i="2"/>
  <c r="AT224" i="2"/>
  <c r="AS224" i="2"/>
  <c r="AR224" i="2"/>
  <c r="AQ224" i="2"/>
  <c r="AP224" i="2"/>
  <c r="AO224" i="2"/>
  <c r="AN224" i="2"/>
  <c r="AM224" i="2"/>
  <c r="AL224" i="2"/>
  <c r="AK224" i="2"/>
  <c r="AJ224" i="2"/>
  <c r="AI224" i="2"/>
  <c r="AH224" i="2"/>
  <c r="AG224" i="2"/>
  <c r="AF224" i="2"/>
  <c r="AE224" i="2"/>
  <c r="AD224" i="2"/>
  <c r="AC224" i="2"/>
  <c r="AB224" i="2"/>
  <c r="AA224" i="2"/>
  <c r="Z224" i="2"/>
  <c r="Y224" i="2"/>
  <c r="X224" i="2"/>
  <c r="W224" i="2"/>
  <c r="V224" i="2"/>
  <c r="U224" i="2"/>
  <c r="T224" i="2"/>
  <c r="S224" i="2"/>
  <c r="R224" i="2"/>
  <c r="Q224" i="2"/>
  <c r="P224" i="2"/>
  <c r="O224" i="2"/>
  <c r="N224" i="2"/>
  <c r="M224" i="2"/>
  <c r="L224" i="2"/>
  <c r="K224" i="2"/>
  <c r="BU223" i="2"/>
  <c r="BT223" i="2"/>
  <c r="BS223" i="2"/>
  <c r="BR223" i="2"/>
  <c r="BQ223" i="2"/>
  <c r="BP223" i="2"/>
  <c r="BO223" i="2"/>
  <c r="BN223" i="2"/>
  <c r="BM223" i="2"/>
  <c r="BL223" i="2"/>
  <c r="BK223" i="2"/>
  <c r="BJ223" i="2"/>
  <c r="BI223" i="2"/>
  <c r="BH223" i="2"/>
  <c r="BG223" i="2"/>
  <c r="BF223" i="2"/>
  <c r="BE223" i="2"/>
  <c r="BD223" i="2"/>
  <c r="BC223" i="2"/>
  <c r="BB223" i="2"/>
  <c r="BA223" i="2"/>
  <c r="AZ223" i="2"/>
  <c r="AY223" i="2"/>
  <c r="AX223" i="2"/>
  <c r="AW223" i="2"/>
  <c r="AV223" i="2"/>
  <c r="AU223" i="2"/>
  <c r="AT223" i="2"/>
  <c r="AS223" i="2"/>
  <c r="AR223" i="2"/>
  <c r="AQ223" i="2"/>
  <c r="AP223" i="2"/>
  <c r="AO223" i="2"/>
  <c r="AN223" i="2"/>
  <c r="AM223" i="2"/>
  <c r="AL223" i="2"/>
  <c r="AK223" i="2"/>
  <c r="AJ223" i="2"/>
  <c r="AI223" i="2"/>
  <c r="AH223" i="2"/>
  <c r="AG223" i="2"/>
  <c r="AF223" i="2"/>
  <c r="AE223" i="2"/>
  <c r="AD223" i="2"/>
  <c r="AC223" i="2"/>
  <c r="AB223" i="2"/>
  <c r="AA223" i="2"/>
  <c r="Z223" i="2"/>
  <c r="Y223" i="2"/>
  <c r="X223" i="2"/>
  <c r="W223" i="2"/>
  <c r="V223" i="2"/>
  <c r="U223" i="2"/>
  <c r="T223" i="2"/>
  <c r="S223" i="2"/>
  <c r="R223" i="2"/>
  <c r="Q223" i="2"/>
  <c r="P223" i="2"/>
  <c r="O223" i="2"/>
  <c r="N223" i="2"/>
  <c r="M223" i="2"/>
  <c r="L223" i="2"/>
  <c r="K223" i="2"/>
  <c r="BU222" i="2"/>
  <c r="BT222" i="2"/>
  <c r="BS222" i="2"/>
  <c r="BR222" i="2"/>
  <c r="BQ222" i="2"/>
  <c r="BP222" i="2"/>
  <c r="BO222" i="2"/>
  <c r="BN222" i="2"/>
  <c r="BM222" i="2"/>
  <c r="BL222" i="2"/>
  <c r="BK222" i="2"/>
  <c r="BJ222" i="2"/>
  <c r="BI222" i="2"/>
  <c r="BH222" i="2"/>
  <c r="BG222" i="2"/>
  <c r="BF222" i="2"/>
  <c r="BE222" i="2"/>
  <c r="BD222" i="2"/>
  <c r="BC222" i="2"/>
  <c r="BB222" i="2"/>
  <c r="BA222" i="2"/>
  <c r="AZ222" i="2"/>
  <c r="AY222" i="2"/>
  <c r="AX222" i="2"/>
  <c r="AW222" i="2"/>
  <c r="AV222" i="2"/>
  <c r="AU222" i="2"/>
  <c r="AT222" i="2"/>
  <c r="AS222" i="2"/>
  <c r="AR222" i="2"/>
  <c r="AQ222" i="2"/>
  <c r="AP222" i="2"/>
  <c r="AO222" i="2"/>
  <c r="AN222" i="2"/>
  <c r="AM222" i="2"/>
  <c r="AL222" i="2"/>
  <c r="AK222" i="2"/>
  <c r="AJ222" i="2"/>
  <c r="AI222" i="2"/>
  <c r="AH222" i="2"/>
  <c r="AG222" i="2"/>
  <c r="AF222" i="2"/>
  <c r="AE222" i="2"/>
  <c r="AD222" i="2"/>
  <c r="AC222" i="2"/>
  <c r="AB222" i="2"/>
  <c r="AA222" i="2"/>
  <c r="Z222" i="2"/>
  <c r="Y222" i="2"/>
  <c r="X222" i="2"/>
  <c r="W222" i="2"/>
  <c r="V222" i="2"/>
  <c r="U222" i="2"/>
  <c r="T222" i="2"/>
  <c r="S222" i="2"/>
  <c r="R222" i="2"/>
  <c r="Q222" i="2"/>
  <c r="P222" i="2"/>
  <c r="O222" i="2"/>
  <c r="N222" i="2"/>
  <c r="M222" i="2"/>
  <c r="L222" i="2"/>
  <c r="K222" i="2"/>
  <c r="BU221" i="2"/>
  <c r="BT221" i="2"/>
  <c r="BS221" i="2"/>
  <c r="BR221" i="2"/>
  <c r="BQ221" i="2"/>
  <c r="BP221" i="2"/>
  <c r="BO221" i="2"/>
  <c r="BN221" i="2"/>
  <c r="BM221" i="2"/>
  <c r="BL221" i="2"/>
  <c r="BK221" i="2"/>
  <c r="BJ221" i="2"/>
  <c r="BI221" i="2"/>
  <c r="BH221" i="2"/>
  <c r="BG221" i="2"/>
  <c r="BF221" i="2"/>
  <c r="BE221" i="2"/>
  <c r="BD221" i="2"/>
  <c r="BC221" i="2"/>
  <c r="BB221" i="2"/>
  <c r="BA221" i="2"/>
  <c r="AZ221" i="2"/>
  <c r="AY221" i="2"/>
  <c r="AX221" i="2"/>
  <c r="AW221" i="2"/>
  <c r="AV221" i="2"/>
  <c r="AU221" i="2"/>
  <c r="AT221" i="2"/>
  <c r="AS221" i="2"/>
  <c r="AR221" i="2"/>
  <c r="AQ221" i="2"/>
  <c r="AP221" i="2"/>
  <c r="AO221" i="2"/>
  <c r="AN221" i="2"/>
  <c r="AM221" i="2"/>
  <c r="AL221" i="2"/>
  <c r="AK221" i="2"/>
  <c r="AJ221" i="2"/>
  <c r="AI221" i="2"/>
  <c r="AH221" i="2"/>
  <c r="AG221" i="2"/>
  <c r="AF221" i="2"/>
  <c r="AE221" i="2"/>
  <c r="AD221" i="2"/>
  <c r="AC221" i="2"/>
  <c r="AB221" i="2"/>
  <c r="AA221" i="2"/>
  <c r="Z221" i="2"/>
  <c r="Y221" i="2"/>
  <c r="X221" i="2"/>
  <c r="W221" i="2"/>
  <c r="V221" i="2"/>
  <c r="U221" i="2"/>
  <c r="T221" i="2"/>
  <c r="S221" i="2"/>
  <c r="R221" i="2"/>
  <c r="Q221" i="2"/>
  <c r="P221" i="2"/>
  <c r="O221" i="2"/>
  <c r="N221" i="2"/>
  <c r="M221" i="2"/>
  <c r="L221" i="2"/>
  <c r="K221" i="2"/>
  <c r="BU220" i="2"/>
  <c r="BT220" i="2"/>
  <c r="BS220" i="2"/>
  <c r="BR220" i="2"/>
  <c r="BQ220" i="2"/>
  <c r="BP220" i="2"/>
  <c r="BO220" i="2"/>
  <c r="BN220" i="2"/>
  <c r="BM220" i="2"/>
  <c r="BL220" i="2"/>
  <c r="BK220" i="2"/>
  <c r="BJ220" i="2"/>
  <c r="BI220" i="2"/>
  <c r="BH220" i="2"/>
  <c r="BG220" i="2"/>
  <c r="BF220" i="2"/>
  <c r="BE220" i="2"/>
  <c r="BD220" i="2"/>
  <c r="BC220" i="2"/>
  <c r="BB220" i="2"/>
  <c r="BA220" i="2"/>
  <c r="AZ220" i="2"/>
  <c r="AY220" i="2"/>
  <c r="AX220" i="2"/>
  <c r="AW220" i="2"/>
  <c r="AV220" i="2"/>
  <c r="AU220" i="2"/>
  <c r="AT220" i="2"/>
  <c r="AS220" i="2"/>
  <c r="AR220" i="2"/>
  <c r="AQ220" i="2"/>
  <c r="AP220" i="2"/>
  <c r="AO220" i="2"/>
  <c r="AN220" i="2"/>
  <c r="AM220" i="2"/>
  <c r="AL220" i="2"/>
  <c r="AK220" i="2"/>
  <c r="AJ220" i="2"/>
  <c r="AI220" i="2"/>
  <c r="AH220" i="2"/>
  <c r="AG220" i="2"/>
  <c r="AF220" i="2"/>
  <c r="AE220" i="2"/>
  <c r="AD220" i="2"/>
  <c r="AC220" i="2"/>
  <c r="AB220" i="2"/>
  <c r="AA220" i="2"/>
  <c r="Z220" i="2"/>
  <c r="Y220" i="2"/>
  <c r="X220" i="2"/>
  <c r="W220" i="2"/>
  <c r="V220" i="2"/>
  <c r="U220" i="2"/>
  <c r="T220" i="2"/>
  <c r="S220" i="2"/>
  <c r="R220" i="2"/>
  <c r="Q220" i="2"/>
  <c r="P220" i="2"/>
  <c r="O220" i="2"/>
  <c r="N220" i="2"/>
  <c r="M220" i="2"/>
  <c r="L220" i="2"/>
  <c r="K220" i="2"/>
  <c r="BU219" i="2"/>
  <c r="BT219" i="2"/>
  <c r="BS219" i="2"/>
  <c r="BR219" i="2"/>
  <c r="BQ219" i="2"/>
  <c r="BP219" i="2"/>
  <c r="BO219" i="2"/>
  <c r="BN219" i="2"/>
  <c r="BM219" i="2"/>
  <c r="BL219" i="2"/>
  <c r="BK219" i="2"/>
  <c r="BJ219" i="2"/>
  <c r="BI219" i="2"/>
  <c r="BH219" i="2"/>
  <c r="BG219" i="2"/>
  <c r="BF219" i="2"/>
  <c r="BE219" i="2"/>
  <c r="BD219" i="2"/>
  <c r="BC219" i="2"/>
  <c r="BB219" i="2"/>
  <c r="BA219" i="2"/>
  <c r="AZ219" i="2"/>
  <c r="AY219" i="2"/>
  <c r="AX219" i="2"/>
  <c r="AW219" i="2"/>
  <c r="AV219" i="2"/>
  <c r="AU219" i="2"/>
  <c r="AT219" i="2"/>
  <c r="AS219" i="2"/>
  <c r="AR219" i="2"/>
  <c r="AQ219" i="2"/>
  <c r="AP219" i="2"/>
  <c r="AO219" i="2"/>
  <c r="AN219" i="2"/>
  <c r="AM219" i="2"/>
  <c r="AL219" i="2"/>
  <c r="AK219" i="2"/>
  <c r="AJ219" i="2"/>
  <c r="AI219" i="2"/>
  <c r="AH219" i="2"/>
  <c r="AG219" i="2"/>
  <c r="AF219" i="2"/>
  <c r="AE219" i="2"/>
  <c r="AD219" i="2"/>
  <c r="AC219" i="2"/>
  <c r="AB219" i="2"/>
  <c r="AA219" i="2"/>
  <c r="Z219" i="2"/>
  <c r="Y219" i="2"/>
  <c r="X219" i="2"/>
  <c r="W219" i="2"/>
  <c r="V219" i="2"/>
  <c r="U219" i="2"/>
  <c r="T219" i="2"/>
  <c r="S219" i="2"/>
  <c r="R219" i="2"/>
  <c r="Q219" i="2"/>
  <c r="P219" i="2"/>
  <c r="O219" i="2"/>
  <c r="N219" i="2"/>
  <c r="M219" i="2"/>
  <c r="L219" i="2"/>
  <c r="K219" i="2"/>
  <c r="BU215" i="2"/>
  <c r="BT215" i="2"/>
  <c r="BS215" i="2"/>
  <c r="BR215" i="2"/>
  <c r="BQ215" i="2"/>
  <c r="BP215" i="2"/>
  <c r="BO215" i="2"/>
  <c r="BN215" i="2"/>
  <c r="BM215" i="2"/>
  <c r="BL215" i="2"/>
  <c r="BK215" i="2"/>
  <c r="BJ215" i="2"/>
  <c r="BI215" i="2"/>
  <c r="BH215" i="2"/>
  <c r="BG215" i="2"/>
  <c r="BF215" i="2"/>
  <c r="BE215" i="2"/>
  <c r="BD215" i="2"/>
  <c r="BC215" i="2"/>
  <c r="BB215" i="2"/>
  <c r="BA215" i="2"/>
  <c r="AZ215" i="2"/>
  <c r="AY215" i="2"/>
  <c r="AX215" i="2"/>
  <c r="AW215" i="2"/>
  <c r="AV215" i="2"/>
  <c r="AU215" i="2"/>
  <c r="AT215" i="2"/>
  <c r="AS215" i="2"/>
  <c r="AR215" i="2"/>
  <c r="AQ215" i="2"/>
  <c r="AP215" i="2"/>
  <c r="AO215" i="2"/>
  <c r="AN215" i="2"/>
  <c r="AM215" i="2"/>
  <c r="AL215" i="2"/>
  <c r="AK215" i="2"/>
  <c r="AJ215" i="2"/>
  <c r="AI215" i="2"/>
  <c r="AH215" i="2"/>
  <c r="AG215" i="2"/>
  <c r="AF215" i="2"/>
  <c r="AE215" i="2"/>
  <c r="AD215" i="2"/>
  <c r="AC215" i="2"/>
  <c r="AB215" i="2"/>
  <c r="AA215" i="2"/>
  <c r="Z215" i="2"/>
  <c r="Y215" i="2"/>
  <c r="X215" i="2"/>
  <c r="W215" i="2"/>
  <c r="V215" i="2"/>
  <c r="U215" i="2"/>
  <c r="T215" i="2"/>
  <c r="S215" i="2"/>
  <c r="R215" i="2"/>
  <c r="Q215" i="2"/>
  <c r="P215" i="2"/>
  <c r="O215" i="2"/>
  <c r="N215" i="2"/>
  <c r="M215" i="2"/>
  <c r="L215" i="2"/>
  <c r="K215" i="2"/>
  <c r="BU214" i="2"/>
  <c r="BT214" i="2"/>
  <c r="BS214" i="2"/>
  <c r="BR214" i="2"/>
  <c r="BQ214" i="2"/>
  <c r="BP214" i="2"/>
  <c r="BO214" i="2"/>
  <c r="BN214" i="2"/>
  <c r="BM214" i="2"/>
  <c r="BL214" i="2"/>
  <c r="BK214" i="2"/>
  <c r="BJ214" i="2"/>
  <c r="BI214" i="2"/>
  <c r="BH214" i="2"/>
  <c r="BG214" i="2"/>
  <c r="BF214" i="2"/>
  <c r="BE214" i="2"/>
  <c r="BD214" i="2"/>
  <c r="BC214" i="2"/>
  <c r="BB214" i="2"/>
  <c r="BA214" i="2"/>
  <c r="AZ214" i="2"/>
  <c r="AY214" i="2"/>
  <c r="AX214" i="2"/>
  <c r="AW214" i="2"/>
  <c r="AV214" i="2"/>
  <c r="AU214" i="2"/>
  <c r="AT214" i="2"/>
  <c r="AS214" i="2"/>
  <c r="AR214" i="2"/>
  <c r="AQ214" i="2"/>
  <c r="AP214" i="2"/>
  <c r="AO214" i="2"/>
  <c r="AN214" i="2"/>
  <c r="AM214" i="2"/>
  <c r="AL214" i="2"/>
  <c r="AK214" i="2"/>
  <c r="AJ214" i="2"/>
  <c r="AI214" i="2"/>
  <c r="AH214" i="2"/>
  <c r="AG214" i="2"/>
  <c r="AF214" i="2"/>
  <c r="AE214" i="2"/>
  <c r="AD214" i="2"/>
  <c r="AC214" i="2"/>
  <c r="AB214" i="2"/>
  <c r="AA214" i="2"/>
  <c r="Z214" i="2"/>
  <c r="Y214" i="2"/>
  <c r="X214" i="2"/>
  <c r="W214" i="2"/>
  <c r="V214" i="2"/>
  <c r="U214" i="2"/>
  <c r="T214" i="2"/>
  <c r="S214" i="2"/>
  <c r="R214" i="2"/>
  <c r="Q214" i="2"/>
  <c r="P214" i="2"/>
  <c r="O214" i="2"/>
  <c r="N214" i="2"/>
  <c r="M214" i="2"/>
  <c r="L214" i="2"/>
  <c r="K214" i="2"/>
  <c r="BU213" i="2"/>
  <c r="BT213" i="2"/>
  <c r="BS213" i="2"/>
  <c r="BR213" i="2"/>
  <c r="BQ213" i="2"/>
  <c r="BP213" i="2"/>
  <c r="BO213" i="2"/>
  <c r="BN213" i="2"/>
  <c r="BM213" i="2"/>
  <c r="BL213" i="2"/>
  <c r="BK213" i="2"/>
  <c r="BJ213" i="2"/>
  <c r="BI213" i="2"/>
  <c r="BH213" i="2"/>
  <c r="BG213" i="2"/>
  <c r="BF213" i="2"/>
  <c r="BE213" i="2"/>
  <c r="BD213" i="2"/>
  <c r="BC213" i="2"/>
  <c r="BB213" i="2"/>
  <c r="BA213" i="2"/>
  <c r="AZ213" i="2"/>
  <c r="AY213" i="2"/>
  <c r="AX213" i="2"/>
  <c r="AW213" i="2"/>
  <c r="AV213" i="2"/>
  <c r="AU213" i="2"/>
  <c r="AT213" i="2"/>
  <c r="AS213" i="2"/>
  <c r="AR213" i="2"/>
  <c r="AQ213" i="2"/>
  <c r="AP213" i="2"/>
  <c r="AO213" i="2"/>
  <c r="AN213" i="2"/>
  <c r="AM213" i="2"/>
  <c r="AL213" i="2"/>
  <c r="AK213" i="2"/>
  <c r="AJ213" i="2"/>
  <c r="AI213" i="2"/>
  <c r="AH213" i="2"/>
  <c r="AG213" i="2"/>
  <c r="AF213" i="2"/>
  <c r="AE213" i="2"/>
  <c r="AD213" i="2"/>
  <c r="AC213" i="2"/>
  <c r="AB213" i="2"/>
  <c r="AA213" i="2"/>
  <c r="Z213" i="2"/>
  <c r="Y213" i="2"/>
  <c r="X213" i="2"/>
  <c r="W213" i="2"/>
  <c r="V213" i="2"/>
  <c r="U213" i="2"/>
  <c r="T213" i="2"/>
  <c r="S213" i="2"/>
  <c r="R213" i="2"/>
  <c r="Q213" i="2"/>
  <c r="P213" i="2"/>
  <c r="O213" i="2"/>
  <c r="N213" i="2"/>
  <c r="M213" i="2"/>
  <c r="L213" i="2"/>
  <c r="K213" i="2"/>
  <c r="BU212" i="2"/>
  <c r="BT212" i="2"/>
  <c r="BS212" i="2"/>
  <c r="BR212" i="2"/>
  <c r="BQ212" i="2"/>
  <c r="BP212" i="2"/>
  <c r="BO212" i="2"/>
  <c r="BN212" i="2"/>
  <c r="BM212" i="2"/>
  <c r="BL212" i="2"/>
  <c r="BK212" i="2"/>
  <c r="BJ212" i="2"/>
  <c r="BI212" i="2"/>
  <c r="BH212" i="2"/>
  <c r="BG212" i="2"/>
  <c r="BF212" i="2"/>
  <c r="BE212" i="2"/>
  <c r="BD212" i="2"/>
  <c r="BC212" i="2"/>
  <c r="BB212" i="2"/>
  <c r="BA212" i="2"/>
  <c r="AZ212" i="2"/>
  <c r="AY212" i="2"/>
  <c r="AX212" i="2"/>
  <c r="AW212" i="2"/>
  <c r="AV212" i="2"/>
  <c r="AU212" i="2"/>
  <c r="AT212" i="2"/>
  <c r="AS212" i="2"/>
  <c r="AR212" i="2"/>
  <c r="AQ212" i="2"/>
  <c r="AP212" i="2"/>
  <c r="AO212" i="2"/>
  <c r="AN212" i="2"/>
  <c r="AM212" i="2"/>
  <c r="AL212" i="2"/>
  <c r="AK212" i="2"/>
  <c r="AJ212" i="2"/>
  <c r="AI212" i="2"/>
  <c r="AH212" i="2"/>
  <c r="AG212" i="2"/>
  <c r="AF212" i="2"/>
  <c r="AE212" i="2"/>
  <c r="AD212" i="2"/>
  <c r="AC212" i="2"/>
  <c r="AB212" i="2"/>
  <c r="AA212" i="2"/>
  <c r="Z212" i="2"/>
  <c r="Y212" i="2"/>
  <c r="X212" i="2"/>
  <c r="W212" i="2"/>
  <c r="V212" i="2"/>
  <c r="U212" i="2"/>
  <c r="T212" i="2"/>
  <c r="S212" i="2"/>
  <c r="R212" i="2"/>
  <c r="Q212" i="2"/>
  <c r="P212" i="2"/>
  <c r="O212" i="2"/>
  <c r="N212" i="2"/>
  <c r="M212" i="2"/>
  <c r="L212" i="2"/>
  <c r="K212" i="2"/>
  <c r="BU211" i="2"/>
  <c r="BT211" i="2"/>
  <c r="BS211" i="2"/>
  <c r="BR211" i="2"/>
  <c r="BQ211" i="2"/>
  <c r="BP211" i="2"/>
  <c r="BO211" i="2"/>
  <c r="BN211" i="2"/>
  <c r="BM211" i="2"/>
  <c r="BL211" i="2"/>
  <c r="BK211" i="2"/>
  <c r="BJ211" i="2"/>
  <c r="BI211" i="2"/>
  <c r="BH211" i="2"/>
  <c r="BG211" i="2"/>
  <c r="BF211" i="2"/>
  <c r="BE211" i="2"/>
  <c r="BD211" i="2"/>
  <c r="BC211" i="2"/>
  <c r="BB211" i="2"/>
  <c r="BA211" i="2"/>
  <c r="AZ211" i="2"/>
  <c r="AY211" i="2"/>
  <c r="AX211" i="2"/>
  <c r="AW211" i="2"/>
  <c r="AV211" i="2"/>
  <c r="AU211" i="2"/>
  <c r="AT211" i="2"/>
  <c r="AS211" i="2"/>
  <c r="AR211" i="2"/>
  <c r="AQ211" i="2"/>
  <c r="AP211" i="2"/>
  <c r="AO211" i="2"/>
  <c r="AN211" i="2"/>
  <c r="AM211" i="2"/>
  <c r="AL211" i="2"/>
  <c r="AK211" i="2"/>
  <c r="AJ211" i="2"/>
  <c r="AI211" i="2"/>
  <c r="AH211" i="2"/>
  <c r="AG211" i="2"/>
  <c r="AF211" i="2"/>
  <c r="AE211" i="2"/>
  <c r="AD211" i="2"/>
  <c r="AC211" i="2"/>
  <c r="AB211" i="2"/>
  <c r="AA211" i="2"/>
  <c r="Z211" i="2"/>
  <c r="Y211" i="2"/>
  <c r="X211" i="2"/>
  <c r="W211" i="2"/>
  <c r="V211" i="2"/>
  <c r="U211" i="2"/>
  <c r="T211" i="2"/>
  <c r="S211" i="2"/>
  <c r="R211" i="2"/>
  <c r="Q211" i="2"/>
  <c r="P211" i="2"/>
  <c r="O211" i="2"/>
  <c r="N211" i="2"/>
  <c r="M211" i="2"/>
  <c r="L211" i="2"/>
  <c r="K211" i="2"/>
  <c r="BU210" i="2"/>
  <c r="BT210" i="2"/>
  <c r="BS210" i="2"/>
  <c r="BR210" i="2"/>
  <c r="BQ210" i="2"/>
  <c r="BP210" i="2"/>
  <c r="BO210" i="2"/>
  <c r="BN210" i="2"/>
  <c r="BM210" i="2"/>
  <c r="BL210" i="2"/>
  <c r="BK210" i="2"/>
  <c r="BJ210" i="2"/>
  <c r="BI210" i="2"/>
  <c r="BH210" i="2"/>
  <c r="BG210" i="2"/>
  <c r="BF210" i="2"/>
  <c r="BE210" i="2"/>
  <c r="BD210" i="2"/>
  <c r="BC210" i="2"/>
  <c r="BB210" i="2"/>
  <c r="BA210" i="2"/>
  <c r="AZ210" i="2"/>
  <c r="AY210" i="2"/>
  <c r="AX210" i="2"/>
  <c r="AW210" i="2"/>
  <c r="AV210" i="2"/>
  <c r="AU210" i="2"/>
  <c r="AT210" i="2"/>
  <c r="AS210" i="2"/>
  <c r="AR210" i="2"/>
  <c r="AQ210" i="2"/>
  <c r="AP210" i="2"/>
  <c r="AO210" i="2"/>
  <c r="AN210" i="2"/>
  <c r="AM210" i="2"/>
  <c r="AL210" i="2"/>
  <c r="AK210" i="2"/>
  <c r="AJ210" i="2"/>
  <c r="AI210" i="2"/>
  <c r="AH210" i="2"/>
  <c r="AG210" i="2"/>
  <c r="AF210" i="2"/>
  <c r="AE210" i="2"/>
  <c r="AD210" i="2"/>
  <c r="AC210" i="2"/>
  <c r="AB210" i="2"/>
  <c r="AA210" i="2"/>
  <c r="Z210" i="2"/>
  <c r="Y210" i="2"/>
  <c r="X210" i="2"/>
  <c r="W210" i="2"/>
  <c r="V210" i="2"/>
  <c r="U210" i="2"/>
  <c r="T210" i="2"/>
  <c r="S210" i="2"/>
  <c r="R210" i="2"/>
  <c r="Q210" i="2"/>
  <c r="P210" i="2"/>
  <c r="O210" i="2"/>
  <c r="N210" i="2"/>
  <c r="M210" i="2"/>
  <c r="L210" i="2"/>
  <c r="K210" i="2"/>
  <c r="BU206" i="2"/>
  <c r="BT206" i="2"/>
  <c r="BS206" i="2"/>
  <c r="BR206" i="2"/>
  <c r="BQ206" i="2"/>
  <c r="BP206" i="2"/>
  <c r="BO206" i="2"/>
  <c r="BN206" i="2"/>
  <c r="BM206" i="2"/>
  <c r="BL206" i="2"/>
  <c r="BK206" i="2"/>
  <c r="BJ206" i="2"/>
  <c r="BI206" i="2"/>
  <c r="BH206" i="2"/>
  <c r="BG206" i="2"/>
  <c r="BF206" i="2"/>
  <c r="BE206" i="2"/>
  <c r="BD206" i="2"/>
  <c r="BC206" i="2"/>
  <c r="BB206" i="2"/>
  <c r="BA206" i="2"/>
  <c r="AZ206" i="2"/>
  <c r="AY206" i="2"/>
  <c r="AX206" i="2"/>
  <c r="AW206" i="2"/>
  <c r="AV206" i="2"/>
  <c r="AU206" i="2"/>
  <c r="AT206" i="2"/>
  <c r="AS206" i="2"/>
  <c r="AR206" i="2"/>
  <c r="AQ206" i="2"/>
  <c r="AP206" i="2"/>
  <c r="AO206" i="2"/>
  <c r="AN206" i="2"/>
  <c r="AM206" i="2"/>
  <c r="AL206" i="2"/>
  <c r="AK206" i="2"/>
  <c r="AJ206" i="2"/>
  <c r="AI206" i="2"/>
  <c r="AH206" i="2"/>
  <c r="AG206" i="2"/>
  <c r="AF206" i="2"/>
  <c r="AE206" i="2"/>
  <c r="AD206" i="2"/>
  <c r="AC206" i="2"/>
  <c r="AB206" i="2"/>
  <c r="AA206" i="2"/>
  <c r="Z206" i="2"/>
  <c r="Y206" i="2"/>
  <c r="X206" i="2"/>
  <c r="W206" i="2"/>
  <c r="V206" i="2"/>
  <c r="U206" i="2"/>
  <c r="T206" i="2"/>
  <c r="S206" i="2"/>
  <c r="R206" i="2"/>
  <c r="Q206" i="2"/>
  <c r="P206" i="2"/>
  <c r="O206" i="2"/>
  <c r="N206" i="2"/>
  <c r="M206" i="2"/>
  <c r="L206" i="2"/>
  <c r="K206" i="2"/>
  <c r="BU205" i="2"/>
  <c r="BT205" i="2"/>
  <c r="BS205" i="2"/>
  <c r="BR205" i="2"/>
  <c r="BQ205" i="2"/>
  <c r="BP205" i="2"/>
  <c r="BO205" i="2"/>
  <c r="BN205" i="2"/>
  <c r="BM205" i="2"/>
  <c r="BL205" i="2"/>
  <c r="BK205" i="2"/>
  <c r="BJ205" i="2"/>
  <c r="BI205" i="2"/>
  <c r="BH205" i="2"/>
  <c r="BG205" i="2"/>
  <c r="BF205" i="2"/>
  <c r="BE205" i="2"/>
  <c r="BD205" i="2"/>
  <c r="BC205" i="2"/>
  <c r="BB205" i="2"/>
  <c r="BA205" i="2"/>
  <c r="AZ205" i="2"/>
  <c r="AY205" i="2"/>
  <c r="AX205" i="2"/>
  <c r="AW205" i="2"/>
  <c r="AV205" i="2"/>
  <c r="AU205" i="2"/>
  <c r="AT205" i="2"/>
  <c r="AS205" i="2"/>
  <c r="AR205" i="2"/>
  <c r="AQ205" i="2"/>
  <c r="AP205" i="2"/>
  <c r="AO205" i="2"/>
  <c r="AN205" i="2"/>
  <c r="AM205" i="2"/>
  <c r="AL205" i="2"/>
  <c r="AK205" i="2"/>
  <c r="AJ205" i="2"/>
  <c r="AI205" i="2"/>
  <c r="AH205" i="2"/>
  <c r="AG205" i="2"/>
  <c r="AF205" i="2"/>
  <c r="AE205" i="2"/>
  <c r="AD205" i="2"/>
  <c r="AC205" i="2"/>
  <c r="AB205" i="2"/>
  <c r="AA205" i="2"/>
  <c r="Z205" i="2"/>
  <c r="Y205" i="2"/>
  <c r="X205" i="2"/>
  <c r="W205" i="2"/>
  <c r="V205" i="2"/>
  <c r="U205" i="2"/>
  <c r="T205" i="2"/>
  <c r="S205" i="2"/>
  <c r="R205" i="2"/>
  <c r="Q205" i="2"/>
  <c r="P205" i="2"/>
  <c r="O205" i="2"/>
  <c r="N205" i="2"/>
  <c r="M205" i="2"/>
  <c r="L205" i="2"/>
  <c r="K205" i="2"/>
  <c r="BU204" i="2"/>
  <c r="BT204" i="2"/>
  <c r="BS204" i="2"/>
  <c r="BR204" i="2"/>
  <c r="BQ204" i="2"/>
  <c r="BP204" i="2"/>
  <c r="BO204" i="2"/>
  <c r="BN204" i="2"/>
  <c r="BM204" i="2"/>
  <c r="BL204" i="2"/>
  <c r="BK204" i="2"/>
  <c r="BJ204" i="2"/>
  <c r="BI204" i="2"/>
  <c r="BH204" i="2"/>
  <c r="BG204" i="2"/>
  <c r="BF204" i="2"/>
  <c r="BE204" i="2"/>
  <c r="BD204" i="2"/>
  <c r="BC204" i="2"/>
  <c r="BB204" i="2"/>
  <c r="BA204" i="2"/>
  <c r="AZ204" i="2"/>
  <c r="AY204" i="2"/>
  <c r="AX204" i="2"/>
  <c r="AW204" i="2"/>
  <c r="AV204" i="2"/>
  <c r="AU204" i="2"/>
  <c r="AT204" i="2"/>
  <c r="AS204" i="2"/>
  <c r="AR204" i="2"/>
  <c r="AQ204" i="2"/>
  <c r="AP204" i="2"/>
  <c r="AO204" i="2"/>
  <c r="AN204" i="2"/>
  <c r="AM204" i="2"/>
  <c r="AL204" i="2"/>
  <c r="AK204" i="2"/>
  <c r="AJ204" i="2"/>
  <c r="AI204" i="2"/>
  <c r="AH204" i="2"/>
  <c r="AG204" i="2"/>
  <c r="AF204" i="2"/>
  <c r="AE204" i="2"/>
  <c r="AD204" i="2"/>
  <c r="AC204" i="2"/>
  <c r="AB204" i="2"/>
  <c r="AA204" i="2"/>
  <c r="Z204" i="2"/>
  <c r="Y204" i="2"/>
  <c r="X204" i="2"/>
  <c r="W204" i="2"/>
  <c r="V204" i="2"/>
  <c r="U204" i="2"/>
  <c r="T204" i="2"/>
  <c r="S204" i="2"/>
  <c r="R204" i="2"/>
  <c r="Q204" i="2"/>
  <c r="P204" i="2"/>
  <c r="O204" i="2"/>
  <c r="N204" i="2"/>
  <c r="M204" i="2"/>
  <c r="L204" i="2"/>
  <c r="K204" i="2"/>
  <c r="BU203" i="2"/>
  <c r="BT203" i="2"/>
  <c r="BS203" i="2"/>
  <c r="BR203" i="2"/>
  <c r="BQ203" i="2"/>
  <c r="BP203" i="2"/>
  <c r="BO203" i="2"/>
  <c r="BN203" i="2"/>
  <c r="BM203" i="2"/>
  <c r="BL203" i="2"/>
  <c r="BK203" i="2"/>
  <c r="BJ203" i="2"/>
  <c r="BI203" i="2"/>
  <c r="BH203" i="2"/>
  <c r="BG203" i="2"/>
  <c r="BF203" i="2"/>
  <c r="BE203" i="2"/>
  <c r="BD203" i="2"/>
  <c r="BC203" i="2"/>
  <c r="BB203" i="2"/>
  <c r="BA203" i="2"/>
  <c r="AZ203" i="2"/>
  <c r="AY203" i="2"/>
  <c r="AX203" i="2"/>
  <c r="AW203" i="2"/>
  <c r="AV203" i="2"/>
  <c r="AU203" i="2"/>
  <c r="AT203" i="2"/>
  <c r="AS203" i="2"/>
  <c r="AR203" i="2"/>
  <c r="AQ203" i="2"/>
  <c r="AP203" i="2"/>
  <c r="AO203" i="2"/>
  <c r="AN203" i="2"/>
  <c r="AM203" i="2"/>
  <c r="AL203" i="2"/>
  <c r="AK203" i="2"/>
  <c r="AJ203" i="2"/>
  <c r="AI203" i="2"/>
  <c r="AH203" i="2"/>
  <c r="AG203" i="2"/>
  <c r="AF203" i="2"/>
  <c r="AE203" i="2"/>
  <c r="AD203" i="2"/>
  <c r="AC203" i="2"/>
  <c r="AB203" i="2"/>
  <c r="AA203" i="2"/>
  <c r="Z203" i="2"/>
  <c r="Y203" i="2"/>
  <c r="X203" i="2"/>
  <c r="W203" i="2"/>
  <c r="V203" i="2"/>
  <c r="U203" i="2"/>
  <c r="T203" i="2"/>
  <c r="S203" i="2"/>
  <c r="R203" i="2"/>
  <c r="Q203" i="2"/>
  <c r="P203" i="2"/>
  <c r="O203" i="2"/>
  <c r="N203" i="2"/>
  <c r="M203" i="2"/>
  <c r="L203" i="2"/>
  <c r="K203" i="2"/>
  <c r="BU202" i="2"/>
  <c r="BT202" i="2"/>
  <c r="BS202" i="2"/>
  <c r="BR202" i="2"/>
  <c r="BQ202" i="2"/>
  <c r="BP202" i="2"/>
  <c r="BO202" i="2"/>
  <c r="BN202" i="2"/>
  <c r="BM202" i="2"/>
  <c r="BL202" i="2"/>
  <c r="BK202" i="2"/>
  <c r="BJ202" i="2"/>
  <c r="BI202" i="2"/>
  <c r="BH202" i="2"/>
  <c r="BG202" i="2"/>
  <c r="BF202" i="2"/>
  <c r="BE202" i="2"/>
  <c r="BD202" i="2"/>
  <c r="BC202" i="2"/>
  <c r="BB202" i="2"/>
  <c r="BA202" i="2"/>
  <c r="AZ202" i="2"/>
  <c r="AY202" i="2"/>
  <c r="AX202" i="2"/>
  <c r="AW202" i="2"/>
  <c r="AV202" i="2"/>
  <c r="AU202" i="2"/>
  <c r="AT202" i="2"/>
  <c r="AS202" i="2"/>
  <c r="AR202" i="2"/>
  <c r="AQ202" i="2"/>
  <c r="AP202" i="2"/>
  <c r="AO202" i="2"/>
  <c r="AN202" i="2"/>
  <c r="AM202" i="2"/>
  <c r="AL202" i="2"/>
  <c r="AK202" i="2"/>
  <c r="AJ202" i="2"/>
  <c r="AI202" i="2"/>
  <c r="AH202" i="2"/>
  <c r="AG202" i="2"/>
  <c r="AF202" i="2"/>
  <c r="AE202" i="2"/>
  <c r="AD202" i="2"/>
  <c r="AC202" i="2"/>
  <c r="AB202" i="2"/>
  <c r="AA202" i="2"/>
  <c r="Z202" i="2"/>
  <c r="Y202" i="2"/>
  <c r="X202" i="2"/>
  <c r="W202" i="2"/>
  <c r="V202" i="2"/>
  <c r="U202" i="2"/>
  <c r="T202" i="2"/>
  <c r="S202" i="2"/>
  <c r="R202" i="2"/>
  <c r="Q202" i="2"/>
  <c r="P202" i="2"/>
  <c r="O202" i="2"/>
  <c r="N202" i="2"/>
  <c r="M202" i="2"/>
  <c r="L202" i="2"/>
  <c r="K202" i="2"/>
  <c r="BU201" i="2"/>
  <c r="BT201" i="2"/>
  <c r="BS201" i="2"/>
  <c r="BR201" i="2"/>
  <c r="BQ201" i="2"/>
  <c r="BP201" i="2"/>
  <c r="BO201" i="2"/>
  <c r="BN201" i="2"/>
  <c r="BM201" i="2"/>
  <c r="BL201" i="2"/>
  <c r="BK201" i="2"/>
  <c r="BJ201" i="2"/>
  <c r="BI201" i="2"/>
  <c r="BH201" i="2"/>
  <c r="BG201" i="2"/>
  <c r="BF201" i="2"/>
  <c r="BE201" i="2"/>
  <c r="BD201" i="2"/>
  <c r="BC201" i="2"/>
  <c r="BB201" i="2"/>
  <c r="BA201" i="2"/>
  <c r="AZ201" i="2"/>
  <c r="AY201" i="2"/>
  <c r="AX201" i="2"/>
  <c r="AW201" i="2"/>
  <c r="AV201" i="2"/>
  <c r="AU201" i="2"/>
  <c r="AT201" i="2"/>
  <c r="AS201" i="2"/>
  <c r="AR201" i="2"/>
  <c r="AQ201" i="2"/>
  <c r="AP201" i="2"/>
  <c r="AO201" i="2"/>
  <c r="AN201" i="2"/>
  <c r="AM201" i="2"/>
  <c r="AL201" i="2"/>
  <c r="AK201" i="2"/>
  <c r="AJ201" i="2"/>
  <c r="AI201" i="2"/>
  <c r="AH201" i="2"/>
  <c r="AG201" i="2"/>
  <c r="AF201" i="2"/>
  <c r="AE201" i="2"/>
  <c r="AD201" i="2"/>
  <c r="AC201" i="2"/>
  <c r="AB201" i="2"/>
  <c r="AA201" i="2"/>
  <c r="Z201" i="2"/>
  <c r="Y201" i="2"/>
  <c r="X201" i="2"/>
  <c r="W201" i="2"/>
  <c r="V201" i="2"/>
  <c r="U201" i="2"/>
  <c r="T201" i="2"/>
  <c r="S201" i="2"/>
  <c r="R201" i="2"/>
  <c r="Q201" i="2"/>
  <c r="P201" i="2"/>
  <c r="O201" i="2"/>
  <c r="N201" i="2"/>
  <c r="M201" i="2"/>
  <c r="L201" i="2"/>
  <c r="K201" i="2"/>
  <c r="BU197" i="2"/>
  <c r="BT197" i="2"/>
  <c r="BS197" i="2"/>
  <c r="BR197" i="2"/>
  <c r="BQ197" i="2"/>
  <c r="BP197" i="2"/>
  <c r="BO197" i="2"/>
  <c r="BN197" i="2"/>
  <c r="BM197" i="2"/>
  <c r="BL197" i="2"/>
  <c r="BK197" i="2"/>
  <c r="BJ197" i="2"/>
  <c r="BI197" i="2"/>
  <c r="BH197" i="2"/>
  <c r="BG197" i="2"/>
  <c r="BF197" i="2"/>
  <c r="BE197" i="2"/>
  <c r="BD197" i="2"/>
  <c r="BC197" i="2"/>
  <c r="BB197" i="2"/>
  <c r="BA197" i="2"/>
  <c r="AZ197" i="2"/>
  <c r="AY197" i="2"/>
  <c r="AX197" i="2"/>
  <c r="AW197" i="2"/>
  <c r="AV197" i="2"/>
  <c r="AU197" i="2"/>
  <c r="AT197" i="2"/>
  <c r="AS197" i="2"/>
  <c r="AR197" i="2"/>
  <c r="AQ197" i="2"/>
  <c r="AP197" i="2"/>
  <c r="AO197" i="2"/>
  <c r="AN197" i="2"/>
  <c r="AM197" i="2"/>
  <c r="AL197" i="2"/>
  <c r="AK197" i="2"/>
  <c r="AJ197" i="2"/>
  <c r="AI197" i="2"/>
  <c r="AH197" i="2"/>
  <c r="AG197" i="2"/>
  <c r="AF197" i="2"/>
  <c r="AE197" i="2"/>
  <c r="AD197" i="2"/>
  <c r="AC197" i="2"/>
  <c r="AB197" i="2"/>
  <c r="AA197" i="2"/>
  <c r="Z197" i="2"/>
  <c r="Y197" i="2"/>
  <c r="X197" i="2"/>
  <c r="W197" i="2"/>
  <c r="V197" i="2"/>
  <c r="U197" i="2"/>
  <c r="T197" i="2"/>
  <c r="S197" i="2"/>
  <c r="R197" i="2"/>
  <c r="Q197" i="2"/>
  <c r="P197" i="2"/>
  <c r="O197" i="2"/>
  <c r="N197" i="2"/>
  <c r="M197" i="2"/>
  <c r="L197" i="2"/>
  <c r="K197" i="2"/>
  <c r="BU196" i="2"/>
  <c r="BT196" i="2"/>
  <c r="BS196" i="2"/>
  <c r="BR196" i="2"/>
  <c r="BQ196" i="2"/>
  <c r="BP196" i="2"/>
  <c r="BO196" i="2"/>
  <c r="BN196" i="2"/>
  <c r="BM196" i="2"/>
  <c r="BL196" i="2"/>
  <c r="BK196" i="2"/>
  <c r="BJ196" i="2"/>
  <c r="BI196" i="2"/>
  <c r="BH196" i="2"/>
  <c r="BG196" i="2"/>
  <c r="BF196" i="2"/>
  <c r="BE196" i="2"/>
  <c r="BD196" i="2"/>
  <c r="BC196" i="2"/>
  <c r="BB196" i="2"/>
  <c r="BA196" i="2"/>
  <c r="AZ196" i="2"/>
  <c r="AY196" i="2"/>
  <c r="AX196" i="2"/>
  <c r="AW196" i="2"/>
  <c r="AV196" i="2"/>
  <c r="AU196" i="2"/>
  <c r="AT196" i="2"/>
  <c r="AS196" i="2"/>
  <c r="AR196" i="2"/>
  <c r="AQ196" i="2"/>
  <c r="AP196" i="2"/>
  <c r="AO196" i="2"/>
  <c r="AN196" i="2"/>
  <c r="AM196" i="2"/>
  <c r="AL196" i="2"/>
  <c r="AK196" i="2"/>
  <c r="AJ196" i="2"/>
  <c r="AI196" i="2"/>
  <c r="AH196" i="2"/>
  <c r="AG196" i="2"/>
  <c r="AF196" i="2"/>
  <c r="AE196" i="2"/>
  <c r="AD196" i="2"/>
  <c r="AC196" i="2"/>
  <c r="AB196" i="2"/>
  <c r="AA196" i="2"/>
  <c r="Z196" i="2"/>
  <c r="Y196" i="2"/>
  <c r="X196" i="2"/>
  <c r="W196" i="2"/>
  <c r="V196" i="2"/>
  <c r="U196" i="2"/>
  <c r="T196" i="2"/>
  <c r="S196" i="2"/>
  <c r="R196" i="2"/>
  <c r="Q196" i="2"/>
  <c r="P196" i="2"/>
  <c r="O196" i="2"/>
  <c r="N196" i="2"/>
  <c r="M196" i="2"/>
  <c r="L196" i="2"/>
  <c r="K196" i="2"/>
  <c r="BU195" i="2"/>
  <c r="BT195" i="2"/>
  <c r="BS195" i="2"/>
  <c r="BR195" i="2"/>
  <c r="BQ195" i="2"/>
  <c r="BP195" i="2"/>
  <c r="BO195" i="2"/>
  <c r="BN195" i="2"/>
  <c r="BM195" i="2"/>
  <c r="BL195" i="2"/>
  <c r="BK195" i="2"/>
  <c r="BJ195" i="2"/>
  <c r="BI195" i="2"/>
  <c r="BH195" i="2"/>
  <c r="BG195" i="2"/>
  <c r="BF195" i="2"/>
  <c r="BE195" i="2"/>
  <c r="BD195" i="2"/>
  <c r="BC195" i="2"/>
  <c r="BB195" i="2"/>
  <c r="BA195" i="2"/>
  <c r="AZ195" i="2"/>
  <c r="AY195" i="2"/>
  <c r="AX195" i="2"/>
  <c r="AW195" i="2"/>
  <c r="AV195" i="2"/>
  <c r="AU195" i="2"/>
  <c r="AT195" i="2"/>
  <c r="AS195" i="2"/>
  <c r="AR195" i="2"/>
  <c r="AQ195" i="2"/>
  <c r="AP195" i="2"/>
  <c r="AO195" i="2"/>
  <c r="AN195" i="2"/>
  <c r="AM195" i="2"/>
  <c r="AL195" i="2"/>
  <c r="AK195" i="2"/>
  <c r="AJ195" i="2"/>
  <c r="AI195" i="2"/>
  <c r="AH195" i="2"/>
  <c r="AG195" i="2"/>
  <c r="AF195" i="2"/>
  <c r="AE195" i="2"/>
  <c r="AD195" i="2"/>
  <c r="AC195" i="2"/>
  <c r="AB195" i="2"/>
  <c r="AA195" i="2"/>
  <c r="Z195" i="2"/>
  <c r="Y195" i="2"/>
  <c r="X195" i="2"/>
  <c r="W195" i="2"/>
  <c r="V195" i="2"/>
  <c r="U195" i="2"/>
  <c r="T195" i="2"/>
  <c r="S195" i="2"/>
  <c r="R195" i="2"/>
  <c r="Q195" i="2"/>
  <c r="P195" i="2"/>
  <c r="O195" i="2"/>
  <c r="N195" i="2"/>
  <c r="M195" i="2"/>
  <c r="L195" i="2"/>
  <c r="K195" i="2"/>
  <c r="BU194" i="2"/>
  <c r="BT194" i="2"/>
  <c r="BS194" i="2"/>
  <c r="BR194" i="2"/>
  <c r="BQ194" i="2"/>
  <c r="BP194" i="2"/>
  <c r="BO194" i="2"/>
  <c r="BN194" i="2"/>
  <c r="BM194" i="2"/>
  <c r="BL194" i="2"/>
  <c r="BK194" i="2"/>
  <c r="BJ194" i="2"/>
  <c r="BI194" i="2"/>
  <c r="BH194" i="2"/>
  <c r="BG194" i="2"/>
  <c r="BF194" i="2"/>
  <c r="BE194" i="2"/>
  <c r="BD194" i="2"/>
  <c r="BC194" i="2"/>
  <c r="BB194" i="2"/>
  <c r="BA194" i="2"/>
  <c r="AZ194" i="2"/>
  <c r="AY194" i="2"/>
  <c r="AX194" i="2"/>
  <c r="AW194" i="2"/>
  <c r="AV194" i="2"/>
  <c r="AU194" i="2"/>
  <c r="AT194" i="2"/>
  <c r="AS194" i="2"/>
  <c r="AR194" i="2"/>
  <c r="AQ194" i="2"/>
  <c r="AP194" i="2"/>
  <c r="AO194" i="2"/>
  <c r="AN194" i="2"/>
  <c r="AM194" i="2"/>
  <c r="AL194" i="2"/>
  <c r="AK194" i="2"/>
  <c r="AJ194" i="2"/>
  <c r="AI194" i="2"/>
  <c r="AH194" i="2"/>
  <c r="AG194" i="2"/>
  <c r="AF194" i="2"/>
  <c r="AE194" i="2"/>
  <c r="AD194" i="2"/>
  <c r="AC194" i="2"/>
  <c r="AB194" i="2"/>
  <c r="AA194" i="2"/>
  <c r="Z194" i="2"/>
  <c r="Y194" i="2"/>
  <c r="X194" i="2"/>
  <c r="W194" i="2"/>
  <c r="V194" i="2"/>
  <c r="U194" i="2"/>
  <c r="T194" i="2"/>
  <c r="S194" i="2"/>
  <c r="R194" i="2"/>
  <c r="Q194" i="2"/>
  <c r="P194" i="2"/>
  <c r="O194" i="2"/>
  <c r="N194" i="2"/>
  <c r="M194" i="2"/>
  <c r="L194" i="2"/>
  <c r="K194" i="2"/>
  <c r="BU193" i="2"/>
  <c r="BT193" i="2"/>
  <c r="BS193" i="2"/>
  <c r="BR193" i="2"/>
  <c r="BQ193" i="2"/>
  <c r="BP193" i="2"/>
  <c r="BO193" i="2"/>
  <c r="BN193" i="2"/>
  <c r="BM193" i="2"/>
  <c r="BL193" i="2"/>
  <c r="BK193" i="2"/>
  <c r="BJ193" i="2"/>
  <c r="BI193" i="2"/>
  <c r="BH193" i="2"/>
  <c r="BG193" i="2"/>
  <c r="BF193" i="2"/>
  <c r="BE193" i="2"/>
  <c r="BD193" i="2"/>
  <c r="BC193" i="2"/>
  <c r="BB193" i="2"/>
  <c r="BA193" i="2"/>
  <c r="AZ193" i="2"/>
  <c r="AY193" i="2"/>
  <c r="AX193" i="2"/>
  <c r="AW193" i="2"/>
  <c r="AV193" i="2"/>
  <c r="AU193" i="2"/>
  <c r="AT193" i="2"/>
  <c r="AS193" i="2"/>
  <c r="AR193" i="2"/>
  <c r="AQ193" i="2"/>
  <c r="AP193" i="2"/>
  <c r="AO193" i="2"/>
  <c r="AN193" i="2"/>
  <c r="AM193" i="2"/>
  <c r="AL193" i="2"/>
  <c r="AK193" i="2"/>
  <c r="AJ193" i="2"/>
  <c r="AI193" i="2"/>
  <c r="AH193" i="2"/>
  <c r="AG193" i="2"/>
  <c r="AF193" i="2"/>
  <c r="AE193" i="2"/>
  <c r="AD193" i="2"/>
  <c r="AC193" i="2"/>
  <c r="AB193" i="2"/>
  <c r="AA193" i="2"/>
  <c r="Z193" i="2"/>
  <c r="Y193" i="2"/>
  <c r="X193" i="2"/>
  <c r="W193" i="2"/>
  <c r="V193" i="2"/>
  <c r="U193" i="2"/>
  <c r="T193" i="2"/>
  <c r="S193" i="2"/>
  <c r="R193" i="2"/>
  <c r="Q193" i="2"/>
  <c r="P193" i="2"/>
  <c r="O193" i="2"/>
  <c r="N193" i="2"/>
  <c r="M193" i="2"/>
  <c r="L193" i="2"/>
  <c r="K193" i="2"/>
  <c r="BU192" i="2"/>
  <c r="BT192" i="2"/>
  <c r="BS192" i="2"/>
  <c r="BR192" i="2"/>
  <c r="BQ192" i="2"/>
  <c r="BP192" i="2"/>
  <c r="BO192" i="2"/>
  <c r="BN192" i="2"/>
  <c r="BM192" i="2"/>
  <c r="BL192" i="2"/>
  <c r="BK192" i="2"/>
  <c r="BJ192" i="2"/>
  <c r="BI192" i="2"/>
  <c r="BH192" i="2"/>
  <c r="BG192" i="2"/>
  <c r="BF192" i="2"/>
  <c r="BE192" i="2"/>
  <c r="BD192" i="2"/>
  <c r="BC192" i="2"/>
  <c r="BB192" i="2"/>
  <c r="BA192" i="2"/>
  <c r="AZ192" i="2"/>
  <c r="AY192" i="2"/>
  <c r="AX192" i="2"/>
  <c r="AW192" i="2"/>
  <c r="AV192" i="2"/>
  <c r="AU192" i="2"/>
  <c r="AT192" i="2"/>
  <c r="AS192" i="2"/>
  <c r="AR192" i="2"/>
  <c r="AQ192" i="2"/>
  <c r="AP192" i="2"/>
  <c r="AO192" i="2"/>
  <c r="AN192" i="2"/>
  <c r="AM192" i="2"/>
  <c r="AL192" i="2"/>
  <c r="AK192" i="2"/>
  <c r="AJ192" i="2"/>
  <c r="AI192" i="2"/>
  <c r="AH192" i="2"/>
  <c r="AG192" i="2"/>
  <c r="AF192" i="2"/>
  <c r="AE192" i="2"/>
  <c r="AD192" i="2"/>
  <c r="AC192" i="2"/>
  <c r="AB192" i="2"/>
  <c r="AA192" i="2"/>
  <c r="Z192" i="2"/>
  <c r="Y192" i="2"/>
  <c r="X192" i="2"/>
  <c r="W192" i="2"/>
  <c r="V192" i="2"/>
  <c r="U192" i="2"/>
  <c r="T192" i="2"/>
  <c r="S192" i="2"/>
  <c r="R192" i="2"/>
  <c r="Q192" i="2"/>
  <c r="P192" i="2"/>
  <c r="O192" i="2"/>
  <c r="N192" i="2"/>
  <c r="M192" i="2"/>
  <c r="L192" i="2"/>
  <c r="K192" i="2"/>
  <c r="BU188" i="2"/>
  <c r="BT188" i="2"/>
  <c r="BS188" i="2"/>
  <c r="BR188" i="2"/>
  <c r="BQ188" i="2"/>
  <c r="BP188" i="2"/>
  <c r="BO188" i="2"/>
  <c r="BN188" i="2"/>
  <c r="BM188" i="2"/>
  <c r="BL188" i="2"/>
  <c r="BK188" i="2"/>
  <c r="BJ188" i="2"/>
  <c r="BI188" i="2"/>
  <c r="BH188" i="2"/>
  <c r="BG188" i="2"/>
  <c r="BF188" i="2"/>
  <c r="BE188" i="2"/>
  <c r="BD188" i="2"/>
  <c r="BC188" i="2"/>
  <c r="BB188" i="2"/>
  <c r="BA188" i="2"/>
  <c r="AZ188" i="2"/>
  <c r="AY188" i="2"/>
  <c r="AX188" i="2"/>
  <c r="AW188" i="2"/>
  <c r="AV188" i="2"/>
  <c r="AU188" i="2"/>
  <c r="AT188" i="2"/>
  <c r="AS188" i="2"/>
  <c r="AR188" i="2"/>
  <c r="AQ188" i="2"/>
  <c r="AP188" i="2"/>
  <c r="AO188" i="2"/>
  <c r="AN188" i="2"/>
  <c r="AM188" i="2"/>
  <c r="AL188" i="2"/>
  <c r="AK188" i="2"/>
  <c r="AJ188" i="2"/>
  <c r="AI188" i="2"/>
  <c r="AH188" i="2"/>
  <c r="AG188" i="2"/>
  <c r="AF188" i="2"/>
  <c r="AE188" i="2"/>
  <c r="AD188" i="2"/>
  <c r="AC188" i="2"/>
  <c r="AB188" i="2"/>
  <c r="AA188" i="2"/>
  <c r="Z188" i="2"/>
  <c r="Y188" i="2"/>
  <c r="X188" i="2"/>
  <c r="W188" i="2"/>
  <c r="V188" i="2"/>
  <c r="U188" i="2"/>
  <c r="T188" i="2"/>
  <c r="S188" i="2"/>
  <c r="R188" i="2"/>
  <c r="Q188" i="2"/>
  <c r="P188" i="2"/>
  <c r="O188" i="2"/>
  <c r="N188" i="2"/>
  <c r="M188" i="2"/>
  <c r="L188" i="2"/>
  <c r="K188" i="2"/>
  <c r="BU187" i="2"/>
  <c r="BT187" i="2"/>
  <c r="BS187" i="2"/>
  <c r="BR187" i="2"/>
  <c r="BQ187" i="2"/>
  <c r="BP187" i="2"/>
  <c r="BO187" i="2"/>
  <c r="BN187" i="2"/>
  <c r="BM187" i="2"/>
  <c r="BL187" i="2"/>
  <c r="BK187" i="2"/>
  <c r="BJ187" i="2"/>
  <c r="BI187" i="2"/>
  <c r="BH187" i="2"/>
  <c r="BG187" i="2"/>
  <c r="BF187" i="2"/>
  <c r="BE187" i="2"/>
  <c r="BD187" i="2"/>
  <c r="BC187" i="2"/>
  <c r="BB187" i="2"/>
  <c r="BA187" i="2"/>
  <c r="AZ187" i="2"/>
  <c r="AY187" i="2"/>
  <c r="AX187" i="2"/>
  <c r="AW187" i="2"/>
  <c r="AV187" i="2"/>
  <c r="AU187" i="2"/>
  <c r="AT187" i="2"/>
  <c r="AS187" i="2"/>
  <c r="AR187" i="2"/>
  <c r="AQ187" i="2"/>
  <c r="AP187" i="2"/>
  <c r="AO187" i="2"/>
  <c r="AN187" i="2"/>
  <c r="AM187" i="2"/>
  <c r="AL187" i="2"/>
  <c r="AK187" i="2"/>
  <c r="AJ187" i="2"/>
  <c r="AI187" i="2"/>
  <c r="AH187" i="2"/>
  <c r="AG187" i="2"/>
  <c r="AF187" i="2"/>
  <c r="AE187" i="2"/>
  <c r="AD187" i="2"/>
  <c r="AC187" i="2"/>
  <c r="AB187" i="2"/>
  <c r="AA187" i="2"/>
  <c r="Z187" i="2"/>
  <c r="Y187" i="2"/>
  <c r="X187" i="2"/>
  <c r="W187" i="2"/>
  <c r="V187" i="2"/>
  <c r="U187" i="2"/>
  <c r="T187" i="2"/>
  <c r="S187" i="2"/>
  <c r="R187" i="2"/>
  <c r="Q187" i="2"/>
  <c r="P187" i="2"/>
  <c r="O187" i="2"/>
  <c r="N187" i="2"/>
  <c r="M187" i="2"/>
  <c r="L187" i="2"/>
  <c r="K187" i="2"/>
  <c r="BU186" i="2"/>
  <c r="BT186" i="2"/>
  <c r="BS186" i="2"/>
  <c r="BR186" i="2"/>
  <c r="BQ186" i="2"/>
  <c r="BP186" i="2"/>
  <c r="BO186" i="2"/>
  <c r="BN186" i="2"/>
  <c r="BM186" i="2"/>
  <c r="BL186" i="2"/>
  <c r="BK186" i="2"/>
  <c r="BJ186" i="2"/>
  <c r="BI186" i="2"/>
  <c r="BH186" i="2"/>
  <c r="BG186" i="2"/>
  <c r="BF186" i="2"/>
  <c r="BE186" i="2"/>
  <c r="BD186" i="2"/>
  <c r="BC186" i="2"/>
  <c r="BB186" i="2"/>
  <c r="BA186" i="2"/>
  <c r="AZ186" i="2"/>
  <c r="AY186" i="2"/>
  <c r="AX186" i="2"/>
  <c r="AW186" i="2"/>
  <c r="AV186" i="2"/>
  <c r="AU186" i="2"/>
  <c r="AT186" i="2"/>
  <c r="AS186" i="2"/>
  <c r="AR186" i="2"/>
  <c r="AQ186" i="2"/>
  <c r="AP186" i="2"/>
  <c r="AO186" i="2"/>
  <c r="AN186" i="2"/>
  <c r="AM186" i="2"/>
  <c r="AL186" i="2"/>
  <c r="AK186" i="2"/>
  <c r="AJ186" i="2"/>
  <c r="AI186" i="2"/>
  <c r="AH186" i="2"/>
  <c r="AG186" i="2"/>
  <c r="AF186" i="2"/>
  <c r="AE186" i="2"/>
  <c r="AD186" i="2"/>
  <c r="AC186" i="2"/>
  <c r="AB186" i="2"/>
  <c r="AA186" i="2"/>
  <c r="Z186" i="2"/>
  <c r="Y186" i="2"/>
  <c r="X186" i="2"/>
  <c r="W186" i="2"/>
  <c r="V186" i="2"/>
  <c r="U186" i="2"/>
  <c r="T186" i="2"/>
  <c r="S186" i="2"/>
  <c r="R186" i="2"/>
  <c r="Q186" i="2"/>
  <c r="P186" i="2"/>
  <c r="O186" i="2"/>
  <c r="N186" i="2"/>
  <c r="M186" i="2"/>
  <c r="L186" i="2"/>
  <c r="K186" i="2"/>
  <c r="BU185" i="2"/>
  <c r="BT185" i="2"/>
  <c r="BS185" i="2"/>
  <c r="BR185" i="2"/>
  <c r="BQ185" i="2"/>
  <c r="BP185" i="2"/>
  <c r="BO185" i="2"/>
  <c r="BN185" i="2"/>
  <c r="BM185" i="2"/>
  <c r="BL185" i="2"/>
  <c r="BK185" i="2"/>
  <c r="BJ185" i="2"/>
  <c r="BI185" i="2"/>
  <c r="BH185" i="2"/>
  <c r="BG185" i="2"/>
  <c r="BF185" i="2"/>
  <c r="BE185" i="2"/>
  <c r="BD185" i="2"/>
  <c r="BC185" i="2"/>
  <c r="BB185" i="2"/>
  <c r="BA185" i="2"/>
  <c r="AZ185" i="2"/>
  <c r="AY185" i="2"/>
  <c r="AX185" i="2"/>
  <c r="AW185" i="2"/>
  <c r="AV185" i="2"/>
  <c r="AU185" i="2"/>
  <c r="AT185" i="2"/>
  <c r="AS185" i="2"/>
  <c r="AR185" i="2"/>
  <c r="AQ185" i="2"/>
  <c r="AP185" i="2"/>
  <c r="AO185" i="2"/>
  <c r="AN185" i="2"/>
  <c r="AM185" i="2"/>
  <c r="AL185" i="2"/>
  <c r="AK185" i="2"/>
  <c r="AJ185" i="2"/>
  <c r="AI185" i="2"/>
  <c r="AH185" i="2"/>
  <c r="AG185" i="2"/>
  <c r="AF185" i="2"/>
  <c r="AE185" i="2"/>
  <c r="AD185" i="2"/>
  <c r="AC185" i="2"/>
  <c r="AB185" i="2"/>
  <c r="AA185" i="2"/>
  <c r="Z185" i="2"/>
  <c r="Y185" i="2"/>
  <c r="X185" i="2"/>
  <c r="W185" i="2"/>
  <c r="V185" i="2"/>
  <c r="U185" i="2"/>
  <c r="T185" i="2"/>
  <c r="S185" i="2"/>
  <c r="R185" i="2"/>
  <c r="Q185" i="2"/>
  <c r="P185" i="2"/>
  <c r="O185" i="2"/>
  <c r="N185" i="2"/>
  <c r="M185" i="2"/>
  <c r="L185" i="2"/>
  <c r="K185" i="2"/>
  <c r="BU184" i="2"/>
  <c r="BT184" i="2"/>
  <c r="BS184" i="2"/>
  <c r="BR184" i="2"/>
  <c r="BQ184" i="2"/>
  <c r="BP184" i="2"/>
  <c r="BO184" i="2"/>
  <c r="BN184" i="2"/>
  <c r="BM184" i="2"/>
  <c r="BL184" i="2"/>
  <c r="BK184" i="2"/>
  <c r="BJ184" i="2"/>
  <c r="BI184" i="2"/>
  <c r="BH184" i="2"/>
  <c r="BG184" i="2"/>
  <c r="BF184" i="2"/>
  <c r="BE184" i="2"/>
  <c r="BD184" i="2"/>
  <c r="BC184" i="2"/>
  <c r="BB184" i="2"/>
  <c r="BA184" i="2"/>
  <c r="AZ184" i="2"/>
  <c r="AY184" i="2"/>
  <c r="AX184" i="2"/>
  <c r="AW184" i="2"/>
  <c r="AV184" i="2"/>
  <c r="AU184" i="2"/>
  <c r="AT184" i="2"/>
  <c r="AS184" i="2"/>
  <c r="AR184" i="2"/>
  <c r="AQ184" i="2"/>
  <c r="AP184" i="2"/>
  <c r="AO184" i="2"/>
  <c r="AN184" i="2"/>
  <c r="AM184" i="2"/>
  <c r="AL184" i="2"/>
  <c r="AK184" i="2"/>
  <c r="AJ184" i="2"/>
  <c r="AI184" i="2"/>
  <c r="AH184" i="2"/>
  <c r="AG184" i="2"/>
  <c r="AF184" i="2"/>
  <c r="AE184" i="2"/>
  <c r="AD184" i="2"/>
  <c r="AC184" i="2"/>
  <c r="AB184" i="2"/>
  <c r="AA184" i="2"/>
  <c r="Z184" i="2"/>
  <c r="Y184" i="2"/>
  <c r="X184" i="2"/>
  <c r="W184" i="2"/>
  <c r="V184" i="2"/>
  <c r="U184" i="2"/>
  <c r="T184" i="2"/>
  <c r="S184" i="2"/>
  <c r="R184" i="2"/>
  <c r="Q184" i="2"/>
  <c r="P184" i="2"/>
  <c r="O184" i="2"/>
  <c r="N184" i="2"/>
  <c r="M184" i="2"/>
  <c r="L184" i="2"/>
  <c r="K184" i="2"/>
  <c r="BU183" i="2"/>
  <c r="BT183" i="2"/>
  <c r="BS183" i="2"/>
  <c r="BR183" i="2"/>
  <c r="BQ183" i="2"/>
  <c r="BP183" i="2"/>
  <c r="BO183" i="2"/>
  <c r="BN183" i="2"/>
  <c r="BM183" i="2"/>
  <c r="BL183" i="2"/>
  <c r="BK183" i="2"/>
  <c r="BJ183" i="2"/>
  <c r="BI183" i="2"/>
  <c r="BH183" i="2"/>
  <c r="BG183" i="2"/>
  <c r="BF183" i="2"/>
  <c r="BE183" i="2"/>
  <c r="BD183" i="2"/>
  <c r="BC183" i="2"/>
  <c r="BB183" i="2"/>
  <c r="BA183" i="2"/>
  <c r="AZ183" i="2"/>
  <c r="AY183" i="2"/>
  <c r="AX183" i="2"/>
  <c r="AW183" i="2"/>
  <c r="AV183" i="2"/>
  <c r="AU183" i="2"/>
  <c r="AT183" i="2"/>
  <c r="AS183" i="2"/>
  <c r="AR183" i="2"/>
  <c r="AQ183" i="2"/>
  <c r="AP183" i="2"/>
  <c r="AO183" i="2"/>
  <c r="AN183" i="2"/>
  <c r="AM183" i="2"/>
  <c r="AL183" i="2"/>
  <c r="AK183" i="2"/>
  <c r="AJ183" i="2"/>
  <c r="AI183" i="2"/>
  <c r="AH183" i="2"/>
  <c r="AG183" i="2"/>
  <c r="AF183" i="2"/>
  <c r="AE183" i="2"/>
  <c r="AD183" i="2"/>
  <c r="AC183" i="2"/>
  <c r="AB183" i="2"/>
  <c r="AA183" i="2"/>
  <c r="Z183" i="2"/>
  <c r="Y183" i="2"/>
  <c r="X183" i="2"/>
  <c r="W183" i="2"/>
  <c r="V183" i="2"/>
  <c r="U183" i="2"/>
  <c r="T183" i="2"/>
  <c r="S183" i="2"/>
  <c r="R183" i="2"/>
  <c r="Q183" i="2"/>
  <c r="P183" i="2"/>
  <c r="O183" i="2"/>
  <c r="N183" i="2"/>
  <c r="M183" i="2"/>
  <c r="L183" i="2"/>
  <c r="K183" i="2"/>
  <c r="BU179" i="2"/>
  <c r="BT179" i="2"/>
  <c r="BS179" i="2"/>
  <c r="BR179" i="2"/>
  <c r="BQ179" i="2"/>
  <c r="BP179" i="2"/>
  <c r="BO179" i="2"/>
  <c r="BN179" i="2"/>
  <c r="BM179" i="2"/>
  <c r="BL179" i="2"/>
  <c r="BK179" i="2"/>
  <c r="BJ179" i="2"/>
  <c r="BI179" i="2"/>
  <c r="BH179" i="2"/>
  <c r="BG179" i="2"/>
  <c r="BF179" i="2"/>
  <c r="BE179" i="2"/>
  <c r="BD179" i="2"/>
  <c r="BC179" i="2"/>
  <c r="BB179" i="2"/>
  <c r="BA179" i="2"/>
  <c r="AZ179" i="2"/>
  <c r="AY179" i="2"/>
  <c r="AX179" i="2"/>
  <c r="AW179" i="2"/>
  <c r="AV179" i="2"/>
  <c r="AU179" i="2"/>
  <c r="AT179" i="2"/>
  <c r="AS179" i="2"/>
  <c r="AR179" i="2"/>
  <c r="AQ179" i="2"/>
  <c r="AP179" i="2"/>
  <c r="AO179" i="2"/>
  <c r="AN179" i="2"/>
  <c r="AM179" i="2"/>
  <c r="AL179" i="2"/>
  <c r="AK179" i="2"/>
  <c r="AJ179" i="2"/>
  <c r="AI179" i="2"/>
  <c r="AH179" i="2"/>
  <c r="AG179" i="2"/>
  <c r="AF179" i="2"/>
  <c r="AE179" i="2"/>
  <c r="AD179" i="2"/>
  <c r="AC179" i="2"/>
  <c r="AB179" i="2"/>
  <c r="AA179" i="2"/>
  <c r="Z179" i="2"/>
  <c r="Y179" i="2"/>
  <c r="X179" i="2"/>
  <c r="W179" i="2"/>
  <c r="V179" i="2"/>
  <c r="U179" i="2"/>
  <c r="T179" i="2"/>
  <c r="S179" i="2"/>
  <c r="R179" i="2"/>
  <c r="Q179" i="2"/>
  <c r="P179" i="2"/>
  <c r="O179" i="2"/>
  <c r="N179" i="2"/>
  <c r="M179" i="2"/>
  <c r="L179" i="2"/>
  <c r="K179" i="2"/>
  <c r="BU178" i="2"/>
  <c r="BT178" i="2"/>
  <c r="BS178" i="2"/>
  <c r="BR178" i="2"/>
  <c r="BQ178" i="2"/>
  <c r="BP178" i="2"/>
  <c r="BO178" i="2"/>
  <c r="BN178" i="2"/>
  <c r="BM178" i="2"/>
  <c r="BL178" i="2"/>
  <c r="BK178" i="2"/>
  <c r="BJ178" i="2"/>
  <c r="BI178" i="2"/>
  <c r="BH178" i="2"/>
  <c r="BG178" i="2"/>
  <c r="BF178" i="2"/>
  <c r="BE178" i="2"/>
  <c r="BD178" i="2"/>
  <c r="BC178" i="2"/>
  <c r="BB178" i="2"/>
  <c r="BA178" i="2"/>
  <c r="AZ178" i="2"/>
  <c r="AY178" i="2"/>
  <c r="AX178" i="2"/>
  <c r="AW178" i="2"/>
  <c r="AV178" i="2"/>
  <c r="AU178" i="2"/>
  <c r="AT178" i="2"/>
  <c r="AS178" i="2"/>
  <c r="AR178" i="2"/>
  <c r="AQ178" i="2"/>
  <c r="AP178" i="2"/>
  <c r="AO178" i="2"/>
  <c r="AN178" i="2"/>
  <c r="AM178" i="2"/>
  <c r="AL178" i="2"/>
  <c r="AK178" i="2"/>
  <c r="AJ178" i="2"/>
  <c r="AI178" i="2"/>
  <c r="AH178" i="2"/>
  <c r="AG178" i="2"/>
  <c r="AF178" i="2"/>
  <c r="AE178" i="2"/>
  <c r="AD178" i="2"/>
  <c r="AC178" i="2"/>
  <c r="AB178" i="2"/>
  <c r="AA178" i="2"/>
  <c r="Z178" i="2"/>
  <c r="Y178" i="2"/>
  <c r="X178" i="2"/>
  <c r="W178" i="2"/>
  <c r="V178" i="2"/>
  <c r="U178" i="2"/>
  <c r="T178" i="2"/>
  <c r="S178" i="2"/>
  <c r="R178" i="2"/>
  <c r="Q178" i="2"/>
  <c r="P178" i="2"/>
  <c r="O178" i="2"/>
  <c r="N178" i="2"/>
  <c r="M178" i="2"/>
  <c r="L178" i="2"/>
  <c r="K178" i="2"/>
  <c r="BU177" i="2"/>
  <c r="BT177" i="2"/>
  <c r="BS177" i="2"/>
  <c r="BR177" i="2"/>
  <c r="BQ177" i="2"/>
  <c r="BP177" i="2"/>
  <c r="BO177" i="2"/>
  <c r="BN177" i="2"/>
  <c r="BM177" i="2"/>
  <c r="BL177" i="2"/>
  <c r="BK177" i="2"/>
  <c r="BJ177" i="2"/>
  <c r="BI177" i="2"/>
  <c r="BH177" i="2"/>
  <c r="BG177" i="2"/>
  <c r="BF177" i="2"/>
  <c r="BE177" i="2"/>
  <c r="BD177" i="2"/>
  <c r="BC177" i="2"/>
  <c r="BB177" i="2"/>
  <c r="BA177" i="2"/>
  <c r="AZ177" i="2"/>
  <c r="AY177" i="2"/>
  <c r="AX177" i="2"/>
  <c r="AW177" i="2"/>
  <c r="AV177" i="2"/>
  <c r="AU177" i="2"/>
  <c r="AT177" i="2"/>
  <c r="AS177" i="2"/>
  <c r="AR177" i="2"/>
  <c r="AQ177" i="2"/>
  <c r="AP177" i="2"/>
  <c r="AO177" i="2"/>
  <c r="AN177" i="2"/>
  <c r="AM177" i="2"/>
  <c r="AL177" i="2"/>
  <c r="AK177" i="2"/>
  <c r="AJ177" i="2"/>
  <c r="AI177" i="2"/>
  <c r="AH177" i="2"/>
  <c r="AG177" i="2"/>
  <c r="AF177" i="2"/>
  <c r="AE177" i="2"/>
  <c r="AD177" i="2"/>
  <c r="AC177" i="2"/>
  <c r="AB177" i="2"/>
  <c r="AA177" i="2"/>
  <c r="Z177" i="2"/>
  <c r="Y177" i="2"/>
  <c r="X177" i="2"/>
  <c r="W177" i="2"/>
  <c r="V177" i="2"/>
  <c r="U177" i="2"/>
  <c r="T177" i="2"/>
  <c r="S177" i="2"/>
  <c r="R177" i="2"/>
  <c r="Q177" i="2"/>
  <c r="P177" i="2"/>
  <c r="O177" i="2"/>
  <c r="N177" i="2"/>
  <c r="M177" i="2"/>
  <c r="L177" i="2"/>
  <c r="K177" i="2"/>
  <c r="BU176" i="2"/>
  <c r="BT176" i="2"/>
  <c r="BS176" i="2"/>
  <c r="BR176" i="2"/>
  <c r="BQ176" i="2"/>
  <c r="BP176" i="2"/>
  <c r="BO176" i="2"/>
  <c r="BN176" i="2"/>
  <c r="BM176" i="2"/>
  <c r="BL176" i="2"/>
  <c r="BK176" i="2"/>
  <c r="BJ176" i="2"/>
  <c r="BI176" i="2"/>
  <c r="BH176" i="2"/>
  <c r="BG176" i="2"/>
  <c r="BF176" i="2"/>
  <c r="BE176" i="2"/>
  <c r="BD176" i="2"/>
  <c r="BC176" i="2"/>
  <c r="BB176" i="2"/>
  <c r="BA176" i="2"/>
  <c r="AZ176" i="2"/>
  <c r="AY176" i="2"/>
  <c r="AX176" i="2"/>
  <c r="AW176" i="2"/>
  <c r="AV176" i="2"/>
  <c r="AU176" i="2"/>
  <c r="AT176" i="2"/>
  <c r="AS176" i="2"/>
  <c r="AR176" i="2"/>
  <c r="AQ176" i="2"/>
  <c r="AP176" i="2"/>
  <c r="AO176" i="2"/>
  <c r="AN176" i="2"/>
  <c r="AM176" i="2"/>
  <c r="AL176" i="2"/>
  <c r="AK176" i="2"/>
  <c r="AJ176" i="2"/>
  <c r="AI176" i="2"/>
  <c r="AH176" i="2"/>
  <c r="AG176" i="2"/>
  <c r="AF176" i="2"/>
  <c r="AE176" i="2"/>
  <c r="AD176" i="2"/>
  <c r="AC176" i="2"/>
  <c r="AB176" i="2"/>
  <c r="AA176" i="2"/>
  <c r="Z176" i="2"/>
  <c r="Y176" i="2"/>
  <c r="X176" i="2"/>
  <c r="W176" i="2"/>
  <c r="V176" i="2"/>
  <c r="U176" i="2"/>
  <c r="T176" i="2"/>
  <c r="S176" i="2"/>
  <c r="R176" i="2"/>
  <c r="Q176" i="2"/>
  <c r="P176" i="2"/>
  <c r="O176" i="2"/>
  <c r="N176" i="2"/>
  <c r="M176" i="2"/>
  <c r="L176" i="2"/>
  <c r="K176" i="2"/>
  <c r="BU175" i="2"/>
  <c r="BT175" i="2"/>
  <c r="BS175" i="2"/>
  <c r="BR175" i="2"/>
  <c r="BQ175" i="2"/>
  <c r="BP175" i="2"/>
  <c r="BO175" i="2"/>
  <c r="BN175" i="2"/>
  <c r="BM175" i="2"/>
  <c r="BL175" i="2"/>
  <c r="BK175" i="2"/>
  <c r="BJ175" i="2"/>
  <c r="BI175" i="2"/>
  <c r="BH175" i="2"/>
  <c r="BG175" i="2"/>
  <c r="BF175" i="2"/>
  <c r="BE175" i="2"/>
  <c r="BD175" i="2"/>
  <c r="BC175" i="2"/>
  <c r="BB175" i="2"/>
  <c r="BA175" i="2"/>
  <c r="AZ175" i="2"/>
  <c r="AY175" i="2"/>
  <c r="AX175" i="2"/>
  <c r="AW175" i="2"/>
  <c r="AV175" i="2"/>
  <c r="AU175" i="2"/>
  <c r="AT175" i="2"/>
  <c r="AS175" i="2"/>
  <c r="AR175" i="2"/>
  <c r="AQ175" i="2"/>
  <c r="AP175" i="2"/>
  <c r="AO175" i="2"/>
  <c r="AN175" i="2"/>
  <c r="AM175" i="2"/>
  <c r="AL175" i="2"/>
  <c r="AK175" i="2"/>
  <c r="AJ175" i="2"/>
  <c r="AI175" i="2"/>
  <c r="AH175" i="2"/>
  <c r="AG175" i="2"/>
  <c r="AF175" i="2"/>
  <c r="AE175" i="2"/>
  <c r="AD175" i="2"/>
  <c r="AC175" i="2"/>
  <c r="AB175" i="2"/>
  <c r="AA175" i="2"/>
  <c r="Z175" i="2"/>
  <c r="Y175" i="2"/>
  <c r="X175" i="2"/>
  <c r="W175" i="2"/>
  <c r="V175" i="2"/>
  <c r="U175" i="2"/>
  <c r="T175" i="2"/>
  <c r="S175" i="2"/>
  <c r="R175" i="2"/>
  <c r="Q175" i="2"/>
  <c r="P175" i="2"/>
  <c r="O175" i="2"/>
  <c r="N175" i="2"/>
  <c r="M175" i="2"/>
  <c r="L175" i="2"/>
  <c r="K175" i="2"/>
  <c r="BU174" i="2"/>
  <c r="BT174" i="2"/>
  <c r="BS174" i="2"/>
  <c r="BR174" i="2"/>
  <c r="BQ174" i="2"/>
  <c r="BP174" i="2"/>
  <c r="BO174" i="2"/>
  <c r="BN174" i="2"/>
  <c r="BM174" i="2"/>
  <c r="BL174" i="2"/>
  <c r="BK174" i="2"/>
  <c r="BJ174" i="2"/>
  <c r="BI174" i="2"/>
  <c r="BH174" i="2"/>
  <c r="BG174" i="2"/>
  <c r="BF174" i="2"/>
  <c r="BE174" i="2"/>
  <c r="BD174" i="2"/>
  <c r="BC174" i="2"/>
  <c r="BB174" i="2"/>
  <c r="BA174" i="2"/>
  <c r="AZ174" i="2"/>
  <c r="AY174" i="2"/>
  <c r="AX174" i="2"/>
  <c r="AW174" i="2"/>
  <c r="AV174" i="2"/>
  <c r="AU174" i="2"/>
  <c r="AT174" i="2"/>
  <c r="AS174" i="2"/>
  <c r="AR174" i="2"/>
  <c r="AQ174" i="2"/>
  <c r="AP174" i="2"/>
  <c r="AO174" i="2"/>
  <c r="AN174" i="2"/>
  <c r="AM174" i="2"/>
  <c r="AL174" i="2"/>
  <c r="AK174" i="2"/>
  <c r="AJ174" i="2"/>
  <c r="AI174" i="2"/>
  <c r="AH174" i="2"/>
  <c r="AG174" i="2"/>
  <c r="AF174" i="2"/>
  <c r="AE174" i="2"/>
  <c r="AD174" i="2"/>
  <c r="AC174" i="2"/>
  <c r="AB174" i="2"/>
  <c r="AA174" i="2"/>
  <c r="Z174" i="2"/>
  <c r="Y174" i="2"/>
  <c r="X174" i="2"/>
  <c r="W174" i="2"/>
  <c r="V174" i="2"/>
  <c r="U174" i="2"/>
  <c r="T174" i="2"/>
  <c r="S174" i="2"/>
  <c r="R174" i="2"/>
  <c r="Q174" i="2"/>
  <c r="P174" i="2"/>
  <c r="O174" i="2"/>
  <c r="N174" i="2"/>
  <c r="M174" i="2"/>
  <c r="L174" i="2"/>
  <c r="K174" i="2"/>
  <c r="BU170" i="2"/>
  <c r="BT170" i="2"/>
  <c r="BS170" i="2"/>
  <c r="BR170" i="2"/>
  <c r="BQ170" i="2"/>
  <c r="BP170" i="2"/>
  <c r="BO170" i="2"/>
  <c r="BN170" i="2"/>
  <c r="BM170" i="2"/>
  <c r="BL170" i="2"/>
  <c r="BK170" i="2"/>
  <c r="BJ170" i="2"/>
  <c r="BI170" i="2"/>
  <c r="BH170" i="2"/>
  <c r="BG170" i="2"/>
  <c r="BF170" i="2"/>
  <c r="BE170" i="2"/>
  <c r="BD170" i="2"/>
  <c r="BC170" i="2"/>
  <c r="BB170" i="2"/>
  <c r="BA170" i="2"/>
  <c r="AZ170" i="2"/>
  <c r="AY170" i="2"/>
  <c r="AX170" i="2"/>
  <c r="AW170" i="2"/>
  <c r="AV170" i="2"/>
  <c r="AU170" i="2"/>
  <c r="AT170" i="2"/>
  <c r="AS170" i="2"/>
  <c r="AR170" i="2"/>
  <c r="AQ170" i="2"/>
  <c r="AP170" i="2"/>
  <c r="AO170" i="2"/>
  <c r="AN170" i="2"/>
  <c r="AM170" i="2"/>
  <c r="AL170" i="2"/>
  <c r="AK170" i="2"/>
  <c r="AJ170" i="2"/>
  <c r="AI170" i="2"/>
  <c r="AH170" i="2"/>
  <c r="AG170" i="2"/>
  <c r="AF170" i="2"/>
  <c r="AE170" i="2"/>
  <c r="AD170" i="2"/>
  <c r="AC170" i="2"/>
  <c r="AB170" i="2"/>
  <c r="AA170" i="2"/>
  <c r="Z170" i="2"/>
  <c r="Y170" i="2"/>
  <c r="X170" i="2"/>
  <c r="W170" i="2"/>
  <c r="V170" i="2"/>
  <c r="U170" i="2"/>
  <c r="T170" i="2"/>
  <c r="S170" i="2"/>
  <c r="R170" i="2"/>
  <c r="Q170" i="2"/>
  <c r="P170" i="2"/>
  <c r="O170" i="2"/>
  <c r="N170" i="2"/>
  <c r="M170" i="2"/>
  <c r="L170" i="2"/>
  <c r="K170" i="2"/>
  <c r="BU169" i="2"/>
  <c r="BT169" i="2"/>
  <c r="BS169" i="2"/>
  <c r="BR169" i="2"/>
  <c r="BQ169" i="2"/>
  <c r="BP169" i="2"/>
  <c r="BO169" i="2"/>
  <c r="BN169" i="2"/>
  <c r="BM169" i="2"/>
  <c r="BL169" i="2"/>
  <c r="BK169" i="2"/>
  <c r="BJ169" i="2"/>
  <c r="BI169" i="2"/>
  <c r="BH169" i="2"/>
  <c r="BG169" i="2"/>
  <c r="BF169" i="2"/>
  <c r="BE169" i="2"/>
  <c r="BD169" i="2"/>
  <c r="BC169" i="2"/>
  <c r="BB169" i="2"/>
  <c r="BA169" i="2"/>
  <c r="AZ169" i="2"/>
  <c r="AY169" i="2"/>
  <c r="AX169" i="2"/>
  <c r="AW169" i="2"/>
  <c r="AV169" i="2"/>
  <c r="AU169" i="2"/>
  <c r="AT169" i="2"/>
  <c r="AS169" i="2"/>
  <c r="AR169" i="2"/>
  <c r="AQ169" i="2"/>
  <c r="AP169" i="2"/>
  <c r="AO169" i="2"/>
  <c r="AN169" i="2"/>
  <c r="AM169" i="2"/>
  <c r="AL169" i="2"/>
  <c r="AK169" i="2"/>
  <c r="AJ169" i="2"/>
  <c r="AI169" i="2"/>
  <c r="AH169" i="2"/>
  <c r="AG169" i="2"/>
  <c r="AF169" i="2"/>
  <c r="AE169" i="2"/>
  <c r="AD169" i="2"/>
  <c r="AC169" i="2"/>
  <c r="AB169" i="2"/>
  <c r="AA169" i="2"/>
  <c r="Z169" i="2"/>
  <c r="Y169" i="2"/>
  <c r="X169" i="2"/>
  <c r="W169" i="2"/>
  <c r="V169" i="2"/>
  <c r="U169" i="2"/>
  <c r="T169" i="2"/>
  <c r="S169" i="2"/>
  <c r="R169" i="2"/>
  <c r="Q169" i="2"/>
  <c r="P169" i="2"/>
  <c r="O169" i="2"/>
  <c r="N169" i="2"/>
  <c r="M169" i="2"/>
  <c r="L169" i="2"/>
  <c r="K169" i="2"/>
  <c r="BU168" i="2"/>
  <c r="BT168" i="2"/>
  <c r="BS168" i="2"/>
  <c r="BR168" i="2"/>
  <c r="BQ168" i="2"/>
  <c r="BP168" i="2"/>
  <c r="BO168" i="2"/>
  <c r="BN168" i="2"/>
  <c r="BM168" i="2"/>
  <c r="BL168" i="2"/>
  <c r="BK168" i="2"/>
  <c r="BJ168" i="2"/>
  <c r="BI168" i="2"/>
  <c r="BH168" i="2"/>
  <c r="BG168" i="2"/>
  <c r="BF168" i="2"/>
  <c r="BE168" i="2"/>
  <c r="BD168" i="2"/>
  <c r="BC168" i="2"/>
  <c r="BB168" i="2"/>
  <c r="BA168" i="2"/>
  <c r="AZ168" i="2"/>
  <c r="AY168" i="2"/>
  <c r="AX168" i="2"/>
  <c r="AW168" i="2"/>
  <c r="AV168" i="2"/>
  <c r="AU168" i="2"/>
  <c r="AT168" i="2"/>
  <c r="AS168" i="2"/>
  <c r="AR168" i="2"/>
  <c r="AQ168" i="2"/>
  <c r="AP168" i="2"/>
  <c r="AO168" i="2"/>
  <c r="AN168" i="2"/>
  <c r="AM168" i="2"/>
  <c r="AL168" i="2"/>
  <c r="AK168" i="2"/>
  <c r="AJ168" i="2"/>
  <c r="AI168" i="2"/>
  <c r="AH168" i="2"/>
  <c r="AG168" i="2"/>
  <c r="AF168" i="2"/>
  <c r="AE168" i="2"/>
  <c r="AD168" i="2"/>
  <c r="AC168" i="2"/>
  <c r="AB168" i="2"/>
  <c r="AA168" i="2"/>
  <c r="Z168" i="2"/>
  <c r="Y168" i="2"/>
  <c r="X168" i="2"/>
  <c r="W168" i="2"/>
  <c r="V168" i="2"/>
  <c r="U168" i="2"/>
  <c r="T168" i="2"/>
  <c r="S168" i="2"/>
  <c r="R168" i="2"/>
  <c r="Q168" i="2"/>
  <c r="P168" i="2"/>
  <c r="O168" i="2"/>
  <c r="N168" i="2"/>
  <c r="M168" i="2"/>
  <c r="L168" i="2"/>
  <c r="K168" i="2"/>
  <c r="J329" i="2"/>
  <c r="J328" i="2"/>
  <c r="J327" i="2"/>
  <c r="J323" i="2"/>
  <c r="J322" i="2"/>
  <c r="J321" i="2"/>
  <c r="J320" i="2"/>
  <c r="J319" i="2"/>
  <c r="J318" i="2"/>
  <c r="J314" i="2"/>
  <c r="J313" i="2"/>
  <c r="J312" i="2"/>
  <c r="J311" i="2"/>
  <c r="J310" i="2"/>
  <c r="J309" i="2"/>
  <c r="J305" i="2"/>
  <c r="J304" i="2"/>
  <c r="J303" i="2"/>
  <c r="J302" i="2"/>
  <c r="J301" i="2"/>
  <c r="J300" i="2"/>
  <c r="J296" i="2"/>
  <c r="J295" i="2"/>
  <c r="J294" i="2"/>
  <c r="J293" i="2"/>
  <c r="J292" i="2"/>
  <c r="J291" i="2"/>
  <c r="J287" i="2"/>
  <c r="J286" i="2"/>
  <c r="J285" i="2"/>
  <c r="J284" i="2"/>
  <c r="J283" i="2"/>
  <c r="J282" i="2"/>
  <c r="J278" i="2"/>
  <c r="J277" i="2"/>
  <c r="J276" i="2"/>
  <c r="J275" i="2"/>
  <c r="J274" i="2"/>
  <c r="J273" i="2"/>
  <c r="J269" i="2"/>
  <c r="J268" i="2"/>
  <c r="J267" i="2"/>
  <c r="J266" i="2"/>
  <c r="J265" i="2"/>
  <c r="J264" i="2"/>
  <c r="J260" i="2"/>
  <c r="J259" i="2"/>
  <c r="J258" i="2"/>
  <c r="J257" i="2"/>
  <c r="J256" i="2"/>
  <c r="J255" i="2"/>
  <c r="J251" i="2"/>
  <c r="J250" i="2"/>
  <c r="J249" i="2"/>
  <c r="J248" i="2"/>
  <c r="J247" i="2"/>
  <c r="J246" i="2"/>
  <c r="J242" i="2"/>
  <c r="J241" i="2"/>
  <c r="J240" i="2"/>
  <c r="J239" i="2"/>
  <c r="J238" i="2"/>
  <c r="J237" i="2"/>
  <c r="J233" i="2"/>
  <c r="J232" i="2"/>
  <c r="J231" i="2"/>
  <c r="J230" i="2"/>
  <c r="J229" i="2"/>
  <c r="J228" i="2"/>
  <c r="J224" i="2"/>
  <c r="J223" i="2"/>
  <c r="J222" i="2"/>
  <c r="J221" i="2"/>
  <c r="J220" i="2"/>
  <c r="J219" i="2"/>
  <c r="J215" i="2"/>
  <c r="J214" i="2"/>
  <c r="J213" i="2"/>
  <c r="J212" i="2"/>
  <c r="J211" i="2"/>
  <c r="J210" i="2"/>
  <c r="J206" i="2"/>
  <c r="J205" i="2"/>
  <c r="J204" i="2"/>
  <c r="J203" i="2"/>
  <c r="J202" i="2"/>
  <c r="J201" i="2"/>
  <c r="J197" i="2"/>
  <c r="J196" i="2"/>
  <c r="J195" i="2"/>
  <c r="J194" i="2"/>
  <c r="J193" i="2"/>
  <c r="J192" i="2"/>
  <c r="J188" i="2"/>
  <c r="J187" i="2"/>
  <c r="J186" i="2"/>
  <c r="J185" i="2"/>
  <c r="J184" i="2"/>
  <c r="J183" i="2"/>
  <c r="J179" i="2"/>
  <c r="J178" i="2"/>
  <c r="J177" i="2"/>
  <c r="J176" i="2"/>
  <c r="J175" i="2"/>
  <c r="J174" i="2"/>
  <c r="J170" i="2"/>
  <c r="J169" i="2"/>
  <c r="J168" i="2"/>
  <c r="J85" i="2"/>
  <c r="BU93" i="2"/>
  <c r="BT93" i="2"/>
  <c r="BS93" i="2"/>
  <c r="BR93" i="2"/>
  <c r="BQ93" i="2"/>
  <c r="BP93" i="2"/>
  <c r="BO93" i="2"/>
  <c r="BN93" i="2"/>
  <c r="BM93" i="2"/>
  <c r="BL93" i="2"/>
  <c r="BK93" i="2"/>
  <c r="BJ93" i="2"/>
  <c r="BI93" i="2"/>
  <c r="BH93" i="2"/>
  <c r="BG93" i="2"/>
  <c r="BF93" i="2"/>
  <c r="BE93" i="2"/>
  <c r="BD93" i="2"/>
  <c r="BC93" i="2"/>
  <c r="BB93" i="2"/>
  <c r="BA93" i="2"/>
  <c r="AZ93" i="2"/>
  <c r="AY93" i="2"/>
  <c r="AX93" i="2"/>
  <c r="AW93" i="2"/>
  <c r="AV93" i="2"/>
  <c r="AU93" i="2"/>
  <c r="AT93" i="2"/>
  <c r="AS93" i="2"/>
  <c r="AR93" i="2"/>
  <c r="AQ93" i="2"/>
  <c r="AP93" i="2"/>
  <c r="AO93" i="2"/>
  <c r="AN93" i="2"/>
  <c r="AM93" i="2"/>
  <c r="AL93" i="2"/>
  <c r="AK93" i="2"/>
  <c r="AJ93" i="2"/>
  <c r="AI93" i="2"/>
  <c r="AH93" i="2"/>
  <c r="AG93" i="2"/>
  <c r="AF93" i="2"/>
  <c r="AE93" i="2"/>
  <c r="AD93" i="2"/>
  <c r="AC93" i="2"/>
  <c r="AB93" i="2"/>
  <c r="AA93" i="2"/>
  <c r="Z93" i="2"/>
  <c r="Y93" i="2"/>
  <c r="X93" i="2"/>
  <c r="W93" i="2"/>
  <c r="V93" i="2"/>
  <c r="U93" i="2"/>
  <c r="T93" i="2"/>
  <c r="S93" i="2"/>
  <c r="R93" i="2"/>
  <c r="Q93" i="2"/>
  <c r="P93" i="2"/>
  <c r="O93" i="2"/>
  <c r="N93" i="2"/>
  <c r="M93" i="2"/>
  <c r="L93" i="2"/>
  <c r="K93" i="2"/>
  <c r="J93" i="2"/>
  <c r="BU92" i="2"/>
  <c r="BT92" i="2"/>
  <c r="BS92" i="2"/>
  <c r="BR92" i="2"/>
  <c r="BQ92" i="2"/>
  <c r="BP92" i="2"/>
  <c r="BO92" i="2"/>
  <c r="BN92" i="2"/>
  <c r="BM92" i="2"/>
  <c r="BL92" i="2"/>
  <c r="BK92" i="2"/>
  <c r="BJ92" i="2"/>
  <c r="BI92" i="2"/>
  <c r="BH92" i="2"/>
  <c r="BG92" i="2"/>
  <c r="BF92" i="2"/>
  <c r="BE92" i="2"/>
  <c r="BD92" i="2"/>
  <c r="BC92" i="2"/>
  <c r="BB92" i="2"/>
  <c r="BA92" i="2"/>
  <c r="AZ92" i="2"/>
  <c r="AY92" i="2"/>
  <c r="AX92" i="2"/>
  <c r="AW92" i="2"/>
  <c r="AV92" i="2"/>
  <c r="AU92" i="2"/>
  <c r="AT92" i="2"/>
  <c r="AS92" i="2"/>
  <c r="AR92" i="2"/>
  <c r="AQ92" i="2"/>
  <c r="AP92" i="2"/>
  <c r="AO92" i="2"/>
  <c r="AN92" i="2"/>
  <c r="AM92" i="2"/>
  <c r="AL92" i="2"/>
  <c r="AK92" i="2"/>
  <c r="AJ92" i="2"/>
  <c r="AI92" i="2"/>
  <c r="AH92" i="2"/>
  <c r="AG92" i="2"/>
  <c r="AF92" i="2"/>
  <c r="AE92" i="2"/>
  <c r="AD92" i="2"/>
  <c r="AC92" i="2"/>
  <c r="AB92" i="2"/>
  <c r="AA92" i="2"/>
  <c r="Z92" i="2"/>
  <c r="Y92" i="2"/>
  <c r="X92" i="2"/>
  <c r="W92" i="2"/>
  <c r="V92" i="2"/>
  <c r="U92" i="2"/>
  <c r="T92" i="2"/>
  <c r="S92" i="2"/>
  <c r="R92" i="2"/>
  <c r="Q92" i="2"/>
  <c r="P92" i="2"/>
  <c r="O92" i="2"/>
  <c r="N92" i="2"/>
  <c r="M92" i="2"/>
  <c r="L92" i="2"/>
  <c r="K92" i="2"/>
  <c r="J92" i="2"/>
  <c r="BU91" i="2"/>
  <c r="BT91" i="2"/>
  <c r="BS91" i="2"/>
  <c r="BR91" i="2"/>
  <c r="BQ91" i="2"/>
  <c r="BP91" i="2"/>
  <c r="BO91" i="2"/>
  <c r="BN91" i="2"/>
  <c r="BM91" i="2"/>
  <c r="BL91" i="2"/>
  <c r="BK91" i="2"/>
  <c r="BJ91" i="2"/>
  <c r="BI91" i="2"/>
  <c r="BH91" i="2"/>
  <c r="BG91" i="2"/>
  <c r="BF91" i="2"/>
  <c r="BE91" i="2"/>
  <c r="BD91" i="2"/>
  <c r="BC91" i="2"/>
  <c r="BB91" i="2"/>
  <c r="BA91" i="2"/>
  <c r="AZ91" i="2"/>
  <c r="AY91" i="2"/>
  <c r="AX91" i="2"/>
  <c r="AW91" i="2"/>
  <c r="AV91" i="2"/>
  <c r="AU91" i="2"/>
  <c r="AT91" i="2"/>
  <c r="AS91" i="2"/>
  <c r="AR91" i="2"/>
  <c r="AQ91" i="2"/>
  <c r="AP91" i="2"/>
  <c r="AO91" i="2"/>
  <c r="AN91" i="2"/>
  <c r="AM91" i="2"/>
  <c r="AL91" i="2"/>
  <c r="AK91" i="2"/>
  <c r="AJ91" i="2"/>
  <c r="AI91" i="2"/>
  <c r="AH91" i="2"/>
  <c r="AG91" i="2"/>
  <c r="AF91" i="2"/>
  <c r="AE91" i="2"/>
  <c r="AD91" i="2"/>
  <c r="AC91" i="2"/>
  <c r="AB91" i="2"/>
  <c r="AA91" i="2"/>
  <c r="Z91" i="2"/>
  <c r="Y91" i="2"/>
  <c r="X91" i="2"/>
  <c r="W91" i="2"/>
  <c r="V91" i="2"/>
  <c r="U91" i="2"/>
  <c r="T91" i="2"/>
  <c r="S91" i="2"/>
  <c r="R91" i="2"/>
  <c r="Q91" i="2"/>
  <c r="P91" i="2"/>
  <c r="O91" i="2"/>
  <c r="N91" i="2"/>
  <c r="M91" i="2"/>
  <c r="L91" i="2"/>
  <c r="K91" i="2"/>
  <c r="J91" i="2"/>
  <c r="BU90" i="2"/>
  <c r="BT90" i="2"/>
  <c r="BS90" i="2"/>
  <c r="BR90" i="2"/>
  <c r="BQ90" i="2"/>
  <c r="BP90" i="2"/>
  <c r="BO90" i="2"/>
  <c r="BN90" i="2"/>
  <c r="BM90" i="2"/>
  <c r="BL90" i="2"/>
  <c r="BK90" i="2"/>
  <c r="BJ90" i="2"/>
  <c r="BI90" i="2"/>
  <c r="BH90" i="2"/>
  <c r="BG90" i="2"/>
  <c r="BF90" i="2"/>
  <c r="BE90" i="2"/>
  <c r="BD90" i="2"/>
  <c r="BC90" i="2"/>
  <c r="BB90" i="2"/>
  <c r="BA90" i="2"/>
  <c r="AZ90" i="2"/>
  <c r="AY90" i="2"/>
  <c r="AX90" i="2"/>
  <c r="AW90" i="2"/>
  <c r="AV90" i="2"/>
  <c r="AU90" i="2"/>
  <c r="AT90" i="2"/>
  <c r="AS90" i="2"/>
  <c r="AR90" i="2"/>
  <c r="AQ90" i="2"/>
  <c r="AP90" i="2"/>
  <c r="AO90" i="2"/>
  <c r="AN90" i="2"/>
  <c r="AM90" i="2"/>
  <c r="AL90" i="2"/>
  <c r="AK90" i="2"/>
  <c r="AJ90" i="2"/>
  <c r="AI90" i="2"/>
  <c r="AH90" i="2"/>
  <c r="AG90" i="2"/>
  <c r="AF90" i="2"/>
  <c r="AE90" i="2"/>
  <c r="AD90" i="2"/>
  <c r="AC90" i="2"/>
  <c r="AB90" i="2"/>
  <c r="AA90" i="2"/>
  <c r="Z90" i="2"/>
  <c r="Y90" i="2"/>
  <c r="X90" i="2"/>
  <c r="W90" i="2"/>
  <c r="V90" i="2"/>
  <c r="U90" i="2"/>
  <c r="T90" i="2"/>
  <c r="S90" i="2"/>
  <c r="R90" i="2"/>
  <c r="Q90" i="2"/>
  <c r="P90" i="2"/>
  <c r="O90" i="2"/>
  <c r="N90" i="2"/>
  <c r="M90" i="2"/>
  <c r="L90" i="2"/>
  <c r="K90" i="2"/>
  <c r="J90" i="2"/>
  <c r="BU89" i="2"/>
  <c r="BT89" i="2"/>
  <c r="BS89" i="2"/>
  <c r="BR89" i="2"/>
  <c r="BQ89" i="2"/>
  <c r="BP89" i="2"/>
  <c r="BO89" i="2"/>
  <c r="BN89" i="2"/>
  <c r="BM89" i="2"/>
  <c r="BL89" i="2"/>
  <c r="BK89" i="2"/>
  <c r="BJ89" i="2"/>
  <c r="BI89" i="2"/>
  <c r="BH89" i="2"/>
  <c r="BG89" i="2"/>
  <c r="BF89" i="2"/>
  <c r="BE89" i="2"/>
  <c r="BD89" i="2"/>
  <c r="BC89" i="2"/>
  <c r="BB89" i="2"/>
  <c r="BA89" i="2"/>
  <c r="AZ89" i="2"/>
  <c r="AY89" i="2"/>
  <c r="AX89" i="2"/>
  <c r="AW89" i="2"/>
  <c r="AV89" i="2"/>
  <c r="AU89" i="2"/>
  <c r="AT89" i="2"/>
  <c r="AS89" i="2"/>
  <c r="AR89" i="2"/>
  <c r="AQ89" i="2"/>
  <c r="AP89" i="2"/>
  <c r="AO89" i="2"/>
  <c r="AN89" i="2"/>
  <c r="AM89" i="2"/>
  <c r="AL89" i="2"/>
  <c r="AK89" i="2"/>
  <c r="AJ89" i="2"/>
  <c r="AI89" i="2"/>
  <c r="AH89" i="2"/>
  <c r="AG89" i="2"/>
  <c r="AF89" i="2"/>
  <c r="AE89" i="2"/>
  <c r="AD89" i="2"/>
  <c r="AC89" i="2"/>
  <c r="AB89" i="2"/>
  <c r="AA89" i="2"/>
  <c r="Z89" i="2"/>
  <c r="Y89" i="2"/>
  <c r="X89" i="2"/>
  <c r="W89" i="2"/>
  <c r="V89" i="2"/>
  <c r="U89" i="2"/>
  <c r="T89" i="2"/>
  <c r="S89" i="2"/>
  <c r="R89" i="2"/>
  <c r="Q89" i="2"/>
  <c r="P89" i="2"/>
  <c r="O89" i="2"/>
  <c r="N89" i="2"/>
  <c r="M89" i="2"/>
  <c r="L89" i="2"/>
  <c r="K89" i="2"/>
  <c r="J89" i="2"/>
  <c r="BU88" i="2"/>
  <c r="BT88" i="2"/>
  <c r="BS88" i="2"/>
  <c r="BR88" i="2"/>
  <c r="BQ88" i="2"/>
  <c r="BP88" i="2"/>
  <c r="BO88" i="2"/>
  <c r="BN88" i="2"/>
  <c r="BM88" i="2"/>
  <c r="BL88" i="2"/>
  <c r="BK88" i="2"/>
  <c r="BJ88" i="2"/>
  <c r="BI88" i="2"/>
  <c r="BH88" i="2"/>
  <c r="BG88" i="2"/>
  <c r="BF88" i="2"/>
  <c r="BE88" i="2"/>
  <c r="BD88" i="2"/>
  <c r="BC88" i="2"/>
  <c r="BB88" i="2"/>
  <c r="BA88" i="2"/>
  <c r="AZ88" i="2"/>
  <c r="AY88" i="2"/>
  <c r="AX88" i="2"/>
  <c r="AW88" i="2"/>
  <c r="AV88" i="2"/>
  <c r="AU88" i="2"/>
  <c r="AT88" i="2"/>
  <c r="AS88" i="2"/>
  <c r="AR88" i="2"/>
  <c r="AQ88" i="2"/>
  <c r="AP88" i="2"/>
  <c r="AO88" i="2"/>
  <c r="AN88" i="2"/>
  <c r="AM88" i="2"/>
  <c r="AL88" i="2"/>
  <c r="AK88" i="2"/>
  <c r="AJ88" i="2"/>
  <c r="AI88" i="2"/>
  <c r="AH88" i="2"/>
  <c r="AG88" i="2"/>
  <c r="AF88" i="2"/>
  <c r="AE88" i="2"/>
  <c r="AD88" i="2"/>
  <c r="AC88" i="2"/>
  <c r="AB88" i="2"/>
  <c r="AA88" i="2"/>
  <c r="Z88" i="2"/>
  <c r="Y88" i="2"/>
  <c r="X88" i="2"/>
  <c r="W88" i="2"/>
  <c r="V88" i="2"/>
  <c r="U88" i="2"/>
  <c r="T88" i="2"/>
  <c r="S88" i="2"/>
  <c r="R88" i="2"/>
  <c r="Q88" i="2"/>
  <c r="P88" i="2"/>
  <c r="O88" i="2"/>
  <c r="N88" i="2"/>
  <c r="M88" i="2"/>
  <c r="L88" i="2"/>
  <c r="K88" i="2"/>
  <c r="J88" i="2"/>
  <c r="BU87" i="2"/>
  <c r="BT87" i="2"/>
  <c r="BS87" i="2"/>
  <c r="BR87" i="2"/>
  <c r="BQ87" i="2"/>
  <c r="BP87" i="2"/>
  <c r="BO87" i="2"/>
  <c r="BN87" i="2"/>
  <c r="BM87" i="2"/>
  <c r="BL87" i="2"/>
  <c r="BK87" i="2"/>
  <c r="BJ87" i="2"/>
  <c r="BI87" i="2"/>
  <c r="BH87" i="2"/>
  <c r="BG87" i="2"/>
  <c r="BF87" i="2"/>
  <c r="BE87" i="2"/>
  <c r="BD87" i="2"/>
  <c r="BC87" i="2"/>
  <c r="BB87" i="2"/>
  <c r="BA87" i="2"/>
  <c r="AZ87" i="2"/>
  <c r="AY87" i="2"/>
  <c r="AX87" i="2"/>
  <c r="AW87" i="2"/>
  <c r="AV87" i="2"/>
  <c r="AU87" i="2"/>
  <c r="AT87" i="2"/>
  <c r="AS87" i="2"/>
  <c r="AR87" i="2"/>
  <c r="AQ87" i="2"/>
  <c r="AP87" i="2"/>
  <c r="AO87" i="2"/>
  <c r="AN87" i="2"/>
  <c r="AM87" i="2"/>
  <c r="AL87" i="2"/>
  <c r="AK87" i="2"/>
  <c r="AJ87" i="2"/>
  <c r="AI87" i="2"/>
  <c r="AH87" i="2"/>
  <c r="AG87" i="2"/>
  <c r="AF87" i="2"/>
  <c r="AE87" i="2"/>
  <c r="AD87" i="2"/>
  <c r="AC87" i="2"/>
  <c r="AB87" i="2"/>
  <c r="AA87" i="2"/>
  <c r="Z87" i="2"/>
  <c r="Y87" i="2"/>
  <c r="X87" i="2"/>
  <c r="W87" i="2"/>
  <c r="V87" i="2"/>
  <c r="U87" i="2"/>
  <c r="T87" i="2"/>
  <c r="S87" i="2"/>
  <c r="R87" i="2"/>
  <c r="Q87" i="2"/>
  <c r="P87" i="2"/>
  <c r="O87" i="2"/>
  <c r="N87" i="2"/>
  <c r="M87" i="2"/>
  <c r="L87" i="2"/>
  <c r="K87" i="2"/>
  <c r="J87" i="2"/>
  <c r="BU86" i="2"/>
  <c r="BT86" i="2"/>
  <c r="BS86" i="2"/>
  <c r="BR86" i="2"/>
  <c r="BQ86" i="2"/>
  <c r="BP86" i="2"/>
  <c r="BO86" i="2"/>
  <c r="BN86" i="2"/>
  <c r="BM86" i="2"/>
  <c r="BL86" i="2"/>
  <c r="BK86" i="2"/>
  <c r="BJ86" i="2"/>
  <c r="BI86" i="2"/>
  <c r="BH86" i="2"/>
  <c r="BG86" i="2"/>
  <c r="BF86" i="2"/>
  <c r="BE86" i="2"/>
  <c r="BD86" i="2"/>
  <c r="BC86" i="2"/>
  <c r="BB86" i="2"/>
  <c r="BA86" i="2"/>
  <c r="AZ86" i="2"/>
  <c r="AY86" i="2"/>
  <c r="AX86" i="2"/>
  <c r="AW86" i="2"/>
  <c r="AV86" i="2"/>
  <c r="AU86" i="2"/>
  <c r="AT86" i="2"/>
  <c r="AS86" i="2"/>
  <c r="AR86" i="2"/>
  <c r="AQ86" i="2"/>
  <c r="AP86" i="2"/>
  <c r="AO86" i="2"/>
  <c r="AN86" i="2"/>
  <c r="AM86" i="2"/>
  <c r="AL86" i="2"/>
  <c r="AK86" i="2"/>
  <c r="AJ86" i="2"/>
  <c r="AI86" i="2"/>
  <c r="AH86" i="2"/>
  <c r="AG86" i="2"/>
  <c r="AF86" i="2"/>
  <c r="AE86" i="2"/>
  <c r="AD86" i="2"/>
  <c r="AC86" i="2"/>
  <c r="AB86" i="2"/>
  <c r="AA86" i="2"/>
  <c r="Z86" i="2"/>
  <c r="Y86" i="2"/>
  <c r="X86" i="2"/>
  <c r="W86" i="2"/>
  <c r="V86" i="2"/>
  <c r="U86" i="2"/>
  <c r="T86" i="2"/>
  <c r="S86" i="2"/>
  <c r="R86" i="2"/>
  <c r="Q86" i="2"/>
  <c r="P86" i="2"/>
  <c r="O86" i="2"/>
  <c r="N86" i="2"/>
  <c r="M86" i="2"/>
  <c r="L86" i="2"/>
  <c r="K86" i="2"/>
  <c r="J86" i="2"/>
  <c r="BU85" i="2"/>
  <c r="BT85" i="2"/>
  <c r="BS85" i="2"/>
  <c r="BR85" i="2"/>
  <c r="BQ85" i="2"/>
  <c r="BP85" i="2"/>
  <c r="BO85" i="2"/>
  <c r="BN85" i="2"/>
  <c r="BM85" i="2"/>
  <c r="BL85" i="2"/>
  <c r="BK85" i="2"/>
  <c r="BJ85" i="2"/>
  <c r="BI85" i="2"/>
  <c r="BH85" i="2"/>
  <c r="BG85" i="2"/>
  <c r="BF85" i="2"/>
  <c r="BE85" i="2"/>
  <c r="BD85" i="2"/>
  <c r="BC85" i="2"/>
  <c r="BB85" i="2"/>
  <c r="BA85" i="2"/>
  <c r="AZ85" i="2"/>
  <c r="AY85" i="2"/>
  <c r="AX85" i="2"/>
  <c r="AW85" i="2"/>
  <c r="AV85" i="2"/>
  <c r="AU85" i="2"/>
  <c r="AT85" i="2"/>
  <c r="AS85" i="2"/>
  <c r="AR85" i="2"/>
  <c r="AQ85" i="2"/>
  <c r="AP85" i="2"/>
  <c r="AO85" i="2"/>
  <c r="AN85" i="2"/>
  <c r="AM85" i="2"/>
  <c r="AL85" i="2"/>
  <c r="AK85" i="2"/>
  <c r="AJ85" i="2"/>
  <c r="AI85" i="2"/>
  <c r="AH85" i="2"/>
  <c r="AG85" i="2"/>
  <c r="AF85" i="2"/>
  <c r="AE85" i="2"/>
  <c r="AD85" i="2"/>
  <c r="AC85" i="2"/>
  <c r="AB85" i="2"/>
  <c r="AA85" i="2"/>
  <c r="Z85" i="2"/>
  <c r="Y85" i="2"/>
  <c r="X85" i="2"/>
  <c r="W85" i="2"/>
  <c r="V85" i="2"/>
  <c r="U85" i="2"/>
  <c r="T85" i="2"/>
  <c r="S85" i="2"/>
  <c r="R85" i="2"/>
  <c r="Q85" i="2"/>
  <c r="P85" i="2"/>
  <c r="O85" i="2"/>
  <c r="N85" i="2"/>
  <c r="M85" i="2"/>
  <c r="L85" i="2"/>
  <c r="K85" i="2"/>
  <c r="BU12" i="2"/>
  <c r="BT12" i="2"/>
  <c r="BS12" i="2"/>
  <c r="BR12" i="2"/>
  <c r="BQ12" i="2"/>
  <c r="BP12" i="2"/>
  <c r="BO12" i="2"/>
  <c r="BN12" i="2"/>
  <c r="BM12" i="2"/>
  <c r="BL12" i="2"/>
  <c r="BK12" i="2"/>
  <c r="BJ12" i="2"/>
  <c r="BI12" i="2"/>
  <c r="BH12" i="2"/>
  <c r="BG12" i="2"/>
  <c r="BF12" i="2"/>
  <c r="BE12" i="2"/>
  <c r="BD12" i="2"/>
  <c r="BC12" i="2"/>
  <c r="BB12" i="2"/>
  <c r="BA12" i="2"/>
  <c r="AZ12" i="2"/>
  <c r="AY12" i="2"/>
  <c r="AX12" i="2"/>
  <c r="AW12" i="2"/>
  <c r="AV12" i="2"/>
  <c r="AU12" i="2"/>
  <c r="AT12" i="2"/>
  <c r="AS12" i="2"/>
  <c r="AR12" i="2"/>
  <c r="AQ12" i="2"/>
  <c r="AP12" i="2"/>
  <c r="AO12" i="2"/>
  <c r="AN12" i="2"/>
  <c r="AM12" i="2"/>
  <c r="AL12" i="2"/>
  <c r="AK12" i="2"/>
  <c r="AJ12" i="2"/>
  <c r="AI12" i="2"/>
  <c r="AH12" i="2"/>
  <c r="AG12" i="2"/>
  <c r="AF12" i="2"/>
  <c r="AE12" i="2"/>
  <c r="AD12" i="2"/>
  <c r="AC12" i="2"/>
  <c r="AB12" i="2"/>
  <c r="AA12" i="2"/>
  <c r="Z12" i="2"/>
  <c r="Y12" i="2"/>
  <c r="X12" i="2"/>
  <c r="W12" i="2"/>
  <c r="V12" i="2"/>
  <c r="U12" i="2"/>
  <c r="T12" i="2"/>
  <c r="S12" i="2"/>
  <c r="R12" i="2"/>
  <c r="Q12" i="2"/>
  <c r="P12" i="2"/>
  <c r="O12" i="2"/>
  <c r="N12" i="2"/>
  <c r="M12" i="2"/>
  <c r="L12" i="2"/>
  <c r="K12" i="2"/>
  <c r="BU11" i="2"/>
  <c r="BT11" i="2"/>
  <c r="BS11" i="2"/>
  <c r="BR11" i="2"/>
  <c r="BQ11" i="2"/>
  <c r="BP11" i="2"/>
  <c r="BO11" i="2"/>
  <c r="BN11" i="2"/>
  <c r="BM11" i="2"/>
  <c r="BL11" i="2"/>
  <c r="BK11" i="2"/>
  <c r="BJ11" i="2"/>
  <c r="BI11" i="2"/>
  <c r="BH11" i="2"/>
  <c r="BG11" i="2"/>
  <c r="BF11" i="2"/>
  <c r="BE11" i="2"/>
  <c r="BD11" i="2"/>
  <c r="BC11" i="2"/>
  <c r="BB11" i="2"/>
  <c r="BA11" i="2"/>
  <c r="AZ11" i="2"/>
  <c r="AY11" i="2"/>
  <c r="AX11" i="2"/>
  <c r="AW11" i="2"/>
  <c r="AV11" i="2"/>
  <c r="AU11" i="2"/>
  <c r="AT11" i="2"/>
  <c r="AS11" i="2"/>
  <c r="AR11" i="2"/>
  <c r="AQ11" i="2"/>
  <c r="AP11" i="2"/>
  <c r="AO11" i="2"/>
  <c r="AN11" i="2"/>
  <c r="AM11" i="2"/>
  <c r="AL11" i="2"/>
  <c r="AK11" i="2"/>
  <c r="AJ11" i="2"/>
  <c r="AI11" i="2"/>
  <c r="AH11" i="2"/>
  <c r="AG11" i="2"/>
  <c r="AF11" i="2"/>
  <c r="AE11" i="2"/>
  <c r="AD11" i="2"/>
  <c r="AC11" i="2"/>
  <c r="AB11" i="2"/>
  <c r="AA11" i="2"/>
  <c r="Z11" i="2"/>
  <c r="Y11" i="2"/>
  <c r="X11" i="2"/>
  <c r="W11" i="2"/>
  <c r="V11" i="2"/>
  <c r="U11" i="2"/>
  <c r="T11" i="2"/>
  <c r="S11" i="2"/>
  <c r="R11" i="2"/>
  <c r="Q11" i="2"/>
  <c r="P11" i="2"/>
  <c r="O11" i="2"/>
  <c r="N11" i="2"/>
  <c r="M11" i="2"/>
  <c r="L11" i="2"/>
  <c r="K11" i="2"/>
  <c r="BU10" i="2"/>
  <c r="BT10" i="2"/>
  <c r="BS10" i="2"/>
  <c r="BR10" i="2"/>
  <c r="BQ10" i="2"/>
  <c r="BP10" i="2"/>
  <c r="BO10" i="2"/>
  <c r="BN10" i="2"/>
  <c r="BM10" i="2"/>
  <c r="BL10" i="2"/>
  <c r="BK10" i="2"/>
  <c r="BJ10" i="2"/>
  <c r="BI10" i="2"/>
  <c r="BH10" i="2"/>
  <c r="BG10" i="2"/>
  <c r="BF10" i="2"/>
  <c r="BE10" i="2"/>
  <c r="BD10" i="2"/>
  <c r="BC10" i="2"/>
  <c r="BB10" i="2"/>
  <c r="BA10" i="2"/>
  <c r="AZ10" i="2"/>
  <c r="AY10" i="2"/>
  <c r="AX10" i="2"/>
  <c r="AW10" i="2"/>
  <c r="AV10" i="2"/>
  <c r="AU10" i="2"/>
  <c r="AT10" i="2"/>
  <c r="AS10" i="2"/>
  <c r="AR10" i="2"/>
  <c r="AQ10" i="2"/>
  <c r="AP10" i="2"/>
  <c r="AO10" i="2"/>
  <c r="AN10" i="2"/>
  <c r="AM10" i="2"/>
  <c r="AL10" i="2"/>
  <c r="AK10" i="2"/>
  <c r="AJ10" i="2"/>
  <c r="AI10" i="2"/>
  <c r="AH10" i="2"/>
  <c r="AG10" i="2"/>
  <c r="AF10" i="2"/>
  <c r="AE10" i="2"/>
  <c r="AD10" i="2"/>
  <c r="AC10" i="2"/>
  <c r="AB10" i="2"/>
  <c r="AA10" i="2"/>
  <c r="Z10" i="2"/>
  <c r="Y10" i="2"/>
  <c r="X10" i="2"/>
  <c r="W10" i="2"/>
  <c r="V10" i="2"/>
  <c r="U10" i="2"/>
  <c r="T10" i="2"/>
  <c r="S10" i="2"/>
  <c r="R10" i="2"/>
  <c r="Q10" i="2"/>
  <c r="P10" i="2"/>
  <c r="O10" i="2"/>
  <c r="N10" i="2"/>
  <c r="M10" i="2"/>
  <c r="L10" i="2"/>
  <c r="K10" i="2"/>
  <c r="BU9" i="2"/>
  <c r="BT9" i="2"/>
  <c r="BS9" i="2"/>
  <c r="BR9" i="2"/>
  <c r="BQ9" i="2"/>
  <c r="BP9" i="2"/>
  <c r="BO9" i="2"/>
  <c r="BN9" i="2"/>
  <c r="BM9" i="2"/>
  <c r="BL9" i="2"/>
  <c r="BK9" i="2"/>
  <c r="BJ9" i="2"/>
  <c r="BI9" i="2"/>
  <c r="BH9" i="2"/>
  <c r="BG9" i="2"/>
  <c r="BF9" i="2"/>
  <c r="BE9" i="2"/>
  <c r="BD9" i="2"/>
  <c r="BC9" i="2"/>
  <c r="BB9" i="2"/>
  <c r="BA9" i="2"/>
  <c r="AZ9" i="2"/>
  <c r="AY9" i="2"/>
  <c r="AX9" i="2"/>
  <c r="AW9" i="2"/>
  <c r="AV9" i="2"/>
  <c r="AU9" i="2"/>
  <c r="AT9" i="2"/>
  <c r="AS9" i="2"/>
  <c r="AR9" i="2"/>
  <c r="AQ9" i="2"/>
  <c r="AP9" i="2"/>
  <c r="AO9" i="2"/>
  <c r="AN9" i="2"/>
  <c r="AM9" i="2"/>
  <c r="AL9" i="2"/>
  <c r="AK9" i="2"/>
  <c r="AJ9" i="2"/>
  <c r="AI9" i="2"/>
  <c r="AH9" i="2"/>
  <c r="AG9" i="2"/>
  <c r="AF9" i="2"/>
  <c r="AE9" i="2"/>
  <c r="AD9" i="2"/>
  <c r="AC9" i="2"/>
  <c r="AB9" i="2"/>
  <c r="AA9" i="2"/>
  <c r="Z9" i="2"/>
  <c r="Y9" i="2"/>
  <c r="X9" i="2"/>
  <c r="W9" i="2"/>
  <c r="V9" i="2"/>
  <c r="U9" i="2"/>
  <c r="T9" i="2"/>
  <c r="S9" i="2"/>
  <c r="R9" i="2"/>
  <c r="Q9" i="2"/>
  <c r="P9" i="2"/>
  <c r="O9" i="2"/>
  <c r="N9" i="2"/>
  <c r="M9" i="2"/>
  <c r="L9" i="2"/>
  <c r="K9" i="2"/>
  <c r="BU8" i="2"/>
  <c r="BT8" i="2"/>
  <c r="BS8" i="2"/>
  <c r="BR8" i="2"/>
  <c r="BQ8" i="2"/>
  <c r="BP8" i="2"/>
  <c r="BO8" i="2"/>
  <c r="BN8" i="2"/>
  <c r="BM8" i="2"/>
  <c r="BL8" i="2"/>
  <c r="BK8" i="2"/>
  <c r="BJ8" i="2"/>
  <c r="BI8" i="2"/>
  <c r="BH8" i="2"/>
  <c r="BG8" i="2"/>
  <c r="BF8" i="2"/>
  <c r="BE8" i="2"/>
  <c r="BD8" i="2"/>
  <c r="BC8" i="2"/>
  <c r="BB8" i="2"/>
  <c r="BA8" i="2"/>
  <c r="AZ8" i="2"/>
  <c r="AY8" i="2"/>
  <c r="AX8" i="2"/>
  <c r="AW8" i="2"/>
  <c r="AV8" i="2"/>
  <c r="AU8" i="2"/>
  <c r="AT8" i="2"/>
  <c r="AS8" i="2"/>
  <c r="AR8" i="2"/>
  <c r="AQ8" i="2"/>
  <c r="AP8" i="2"/>
  <c r="AO8" i="2"/>
  <c r="AN8" i="2"/>
  <c r="AM8" i="2"/>
  <c r="AL8" i="2"/>
  <c r="AK8" i="2"/>
  <c r="AJ8" i="2"/>
  <c r="AI8" i="2"/>
  <c r="AH8" i="2"/>
  <c r="AG8" i="2"/>
  <c r="AF8" i="2"/>
  <c r="AE8" i="2"/>
  <c r="AD8" i="2"/>
  <c r="AC8" i="2"/>
  <c r="AB8" i="2"/>
  <c r="AA8" i="2"/>
  <c r="Z8" i="2"/>
  <c r="Y8" i="2"/>
  <c r="X8" i="2"/>
  <c r="W8" i="2"/>
  <c r="V8" i="2"/>
  <c r="U8" i="2"/>
  <c r="T8" i="2"/>
  <c r="S8" i="2"/>
  <c r="R8" i="2"/>
  <c r="Q8" i="2"/>
  <c r="P8" i="2"/>
  <c r="O8" i="2"/>
  <c r="N8" i="2"/>
  <c r="M8" i="2"/>
  <c r="L8" i="2"/>
  <c r="K8" i="2"/>
  <c r="BU7" i="2"/>
  <c r="BT7" i="2"/>
  <c r="BS7" i="2"/>
  <c r="BR7" i="2"/>
  <c r="BQ7" i="2"/>
  <c r="BP7" i="2"/>
  <c r="BO7" i="2"/>
  <c r="BN7" i="2"/>
  <c r="BM7" i="2"/>
  <c r="BL7" i="2"/>
  <c r="BK7" i="2"/>
  <c r="BJ7" i="2"/>
  <c r="BI7" i="2"/>
  <c r="BH7" i="2"/>
  <c r="BG7" i="2"/>
  <c r="BF7" i="2"/>
  <c r="BE7" i="2"/>
  <c r="BD7" i="2"/>
  <c r="BC7" i="2"/>
  <c r="BB7" i="2"/>
  <c r="BA7" i="2"/>
  <c r="AZ7" i="2"/>
  <c r="AY7" i="2"/>
  <c r="AX7" i="2"/>
  <c r="AW7" i="2"/>
  <c r="AV7" i="2"/>
  <c r="AU7" i="2"/>
  <c r="AT7" i="2"/>
  <c r="AS7" i="2"/>
  <c r="AR7" i="2"/>
  <c r="AQ7" i="2"/>
  <c r="AP7" i="2"/>
  <c r="AO7" i="2"/>
  <c r="AN7" i="2"/>
  <c r="AM7" i="2"/>
  <c r="AL7" i="2"/>
  <c r="AK7" i="2"/>
  <c r="AJ7" i="2"/>
  <c r="AI7" i="2"/>
  <c r="AH7" i="2"/>
  <c r="AG7" i="2"/>
  <c r="AF7" i="2"/>
  <c r="AE7" i="2"/>
  <c r="AD7" i="2"/>
  <c r="AC7" i="2"/>
  <c r="AB7" i="2"/>
  <c r="AA7" i="2"/>
  <c r="Z7" i="2"/>
  <c r="Y7" i="2"/>
  <c r="X7" i="2"/>
  <c r="W7" i="2"/>
  <c r="V7" i="2"/>
  <c r="U7" i="2"/>
  <c r="T7" i="2"/>
  <c r="S7" i="2"/>
  <c r="R7" i="2"/>
  <c r="Q7" i="2"/>
  <c r="P7" i="2"/>
  <c r="O7" i="2"/>
  <c r="N7" i="2"/>
  <c r="M7" i="2"/>
  <c r="L7" i="2"/>
  <c r="K7" i="2"/>
  <c r="BU6" i="2"/>
  <c r="BT6" i="2"/>
  <c r="BS6" i="2"/>
  <c r="BR6" i="2"/>
  <c r="BQ6" i="2"/>
  <c r="BP6" i="2"/>
  <c r="BO6" i="2"/>
  <c r="BN6" i="2"/>
  <c r="BM6" i="2"/>
  <c r="BL6" i="2"/>
  <c r="BK6" i="2"/>
  <c r="BJ6" i="2"/>
  <c r="BI6" i="2"/>
  <c r="BH6" i="2"/>
  <c r="BG6" i="2"/>
  <c r="BF6" i="2"/>
  <c r="BE6" i="2"/>
  <c r="BD6" i="2"/>
  <c r="BC6" i="2"/>
  <c r="BB6" i="2"/>
  <c r="BA6" i="2"/>
  <c r="AZ6" i="2"/>
  <c r="AY6" i="2"/>
  <c r="AX6" i="2"/>
  <c r="AW6" i="2"/>
  <c r="AV6" i="2"/>
  <c r="AU6" i="2"/>
  <c r="AT6" i="2"/>
  <c r="AS6" i="2"/>
  <c r="AR6" i="2"/>
  <c r="AQ6" i="2"/>
  <c r="AP6" i="2"/>
  <c r="AO6" i="2"/>
  <c r="AN6" i="2"/>
  <c r="AM6" i="2"/>
  <c r="AL6" i="2"/>
  <c r="AK6" i="2"/>
  <c r="AJ6" i="2"/>
  <c r="AI6" i="2"/>
  <c r="AH6" i="2"/>
  <c r="AG6" i="2"/>
  <c r="AF6" i="2"/>
  <c r="AE6" i="2"/>
  <c r="AD6" i="2"/>
  <c r="AC6" i="2"/>
  <c r="AB6" i="2"/>
  <c r="AA6" i="2"/>
  <c r="Z6" i="2"/>
  <c r="Y6" i="2"/>
  <c r="X6" i="2"/>
  <c r="W6" i="2"/>
  <c r="V6" i="2"/>
  <c r="U6" i="2"/>
  <c r="T6" i="2"/>
  <c r="S6" i="2"/>
  <c r="R6" i="2"/>
  <c r="Q6" i="2"/>
  <c r="P6" i="2"/>
  <c r="O6" i="2"/>
  <c r="N6" i="2"/>
  <c r="M6" i="2"/>
  <c r="L6" i="2"/>
  <c r="K6" i="2"/>
  <c r="BU5" i="2"/>
  <c r="BT5" i="2"/>
  <c r="BS5" i="2"/>
  <c r="BR5" i="2"/>
  <c r="BQ5" i="2"/>
  <c r="BP5" i="2"/>
  <c r="BO5" i="2"/>
  <c r="BN5" i="2"/>
  <c r="BM5" i="2"/>
  <c r="BL5" i="2"/>
  <c r="BK5" i="2"/>
  <c r="BJ5" i="2"/>
  <c r="BI5" i="2"/>
  <c r="BH5" i="2"/>
  <c r="BG5" i="2"/>
  <c r="BF5" i="2"/>
  <c r="BE5" i="2"/>
  <c r="BD5" i="2"/>
  <c r="BC5" i="2"/>
  <c r="BB5" i="2"/>
  <c r="BA5" i="2"/>
  <c r="AZ5" i="2"/>
  <c r="AY5" i="2"/>
  <c r="AX5" i="2"/>
  <c r="AW5" i="2"/>
  <c r="AV5" i="2"/>
  <c r="AU5" i="2"/>
  <c r="AT5" i="2"/>
  <c r="AS5" i="2"/>
  <c r="AR5" i="2"/>
  <c r="AQ5" i="2"/>
  <c r="AP5" i="2"/>
  <c r="AO5" i="2"/>
  <c r="AN5" i="2"/>
  <c r="AM5" i="2"/>
  <c r="AL5" i="2"/>
  <c r="AK5" i="2"/>
  <c r="AJ5" i="2"/>
  <c r="AI5" i="2"/>
  <c r="AH5" i="2"/>
  <c r="AG5" i="2"/>
  <c r="AF5" i="2"/>
  <c r="AE5" i="2"/>
  <c r="AD5" i="2"/>
  <c r="AC5" i="2"/>
  <c r="AB5" i="2"/>
  <c r="AA5" i="2"/>
  <c r="Z5" i="2"/>
  <c r="Y5" i="2"/>
  <c r="X5" i="2"/>
  <c r="W5" i="2"/>
  <c r="V5" i="2"/>
  <c r="U5" i="2"/>
  <c r="T5" i="2"/>
  <c r="S5" i="2"/>
  <c r="R5" i="2"/>
  <c r="Q5" i="2"/>
  <c r="P5" i="2"/>
  <c r="O5" i="2"/>
  <c r="N5" i="2"/>
  <c r="M5" i="2"/>
  <c r="L5" i="2"/>
  <c r="K5" i="2"/>
  <c r="BU4" i="2"/>
  <c r="BT4" i="2"/>
  <c r="BS4" i="2"/>
  <c r="BR4" i="2"/>
  <c r="BQ4" i="2"/>
  <c r="BP4" i="2"/>
  <c r="BO4" i="2"/>
  <c r="BN4" i="2"/>
  <c r="BM4" i="2"/>
  <c r="BL4" i="2"/>
  <c r="BK4" i="2"/>
  <c r="BJ4" i="2"/>
  <c r="BI4" i="2"/>
  <c r="BH4" i="2"/>
  <c r="BG4" i="2"/>
  <c r="BF4" i="2"/>
  <c r="BE4" i="2"/>
  <c r="BD4" i="2"/>
  <c r="BC4" i="2"/>
  <c r="BB4" i="2"/>
  <c r="BA4" i="2"/>
  <c r="AZ4" i="2"/>
  <c r="AY4" i="2"/>
  <c r="AX4" i="2"/>
  <c r="AW4" i="2"/>
  <c r="AV4" i="2"/>
  <c r="AU4" i="2"/>
  <c r="AT4" i="2"/>
  <c r="AS4" i="2"/>
  <c r="AR4" i="2"/>
  <c r="AQ4" i="2"/>
  <c r="AP4" i="2"/>
  <c r="AO4" i="2"/>
  <c r="AN4" i="2"/>
  <c r="AM4" i="2"/>
  <c r="AL4" i="2"/>
  <c r="AK4" i="2"/>
  <c r="AJ4" i="2"/>
  <c r="AI4" i="2"/>
  <c r="AH4" i="2"/>
  <c r="AG4" i="2"/>
  <c r="AF4" i="2"/>
  <c r="AE4" i="2"/>
  <c r="AD4" i="2"/>
  <c r="AC4" i="2"/>
  <c r="AB4" i="2"/>
  <c r="AA4" i="2"/>
  <c r="Z4" i="2"/>
  <c r="Y4" i="2"/>
  <c r="X4" i="2"/>
  <c r="W4" i="2"/>
  <c r="V4" i="2"/>
  <c r="U4" i="2"/>
  <c r="T4" i="2"/>
  <c r="S4" i="2"/>
  <c r="R4" i="2"/>
  <c r="Q4" i="2"/>
  <c r="P4" i="2"/>
  <c r="O4" i="2"/>
  <c r="N4" i="2"/>
  <c r="M4" i="2"/>
  <c r="L4" i="2"/>
  <c r="K4" i="2"/>
  <c r="J12" i="2"/>
  <c r="J11" i="2"/>
  <c r="J10" i="2"/>
  <c r="J9" i="2"/>
  <c r="J8" i="2"/>
  <c r="J7" i="2"/>
  <c r="J6" i="2"/>
  <c r="J5" i="2"/>
  <c r="J4"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E51CB73-3DC3-294F-8BE3-D1CFC2310F2D}" name="20193812738241676256DNPIN43744465553" type="6" refreshedVersion="6" background="1" saveData="1">
    <textPr codePage="10000" sourceFile="/Users/robertayretonbaileysmith/Downloads/20193812738241676256DNPIN43744465553.csv" semicolon="1">
      <textFields count="198">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<sst xmlns="http://schemas.openxmlformats.org/spreadsheetml/2006/main" count="4331" uniqueCount="234">
  <si>
    <t>Domestic mortgage loans from mortgage banks by reference rate, time remaining to next interest rate fixation, type og property, instalment, variable or fixed interest rate, data type,  domestic sector and time</t>
  </si>
  <si>
    <t>Units: DKK mio.</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</si>
  <si>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</si>
  <si>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</si>
  <si>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</si>
  <si>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</si>
  <si>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</si>
  <si>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</si>
  <si>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</si>
  <si>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</si>
  <si>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</si>
  <si>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</si>
  <si>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</si>
  <si>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</si>
  <si>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</si>
  <si>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</si>
  <si>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</si>
  <si>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</si>
  <si>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</si>
  <si>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</si>
  <si>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</si>
  <si>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</si>
  <si>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</si>
  <si>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</si>
  <si>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</si>
  <si>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</si>
  <si>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</si>
  <si>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</si>
  <si>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</si>
  <si>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</si>
  <si>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</si>
  <si>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</si>
  <si>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</si>
  <si>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</si>
  <si>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</si>
  <si>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</si>
  <si>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</si>
  <si>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</si>
  <si>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</si>
  <si>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</si>
  <si>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</si>
  <si>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</si>
  <si>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</si>
  <si>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</si>
  <si>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</si>
  <si>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</si>
  <si>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</si>
  <si>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</si>
  <si>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</si>
  <si>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</si>
  <si>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</si>
  <si>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</si>
  <si>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</si>
  <si>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</si>
  <si>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</si>
  <si>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</si>
  <si>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</si>
  <si>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</si>
  <si>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</si>
  <si>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</si>
  <si>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</si>
  <si>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</si>
  <si>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</si>
  <si>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</si>
  <si>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</si>
  <si>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</si>
  <si>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</si>
  <si>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In total</t>
  </si>
  <si>
    <t>All types of properties</t>
  </si>
  <si>
    <t>With instalments</t>
  </si>
  <si>
    <t>1000: All domestic sectors</t>
  </si>
  <si>
    <t>..</t>
  </si>
  <si>
    <t>- 1100: Non-financial corporations</t>
  </si>
  <si>
    <t>- 1200: Financial corporations</t>
  </si>
  <si>
    <t>-  - 12aa: Monetary Financial Institutions (MFIs)</t>
  </si>
  <si>
    <t>-  - 12bb: Other financial institutions excl. insurance corporations and pension funds</t>
  </si>
  <si>
    <t>-  - 12cc: Insurance corporations and pension funds</t>
  </si>
  <si>
    <t>- 1300: General government</t>
  </si>
  <si>
    <t>- 1400: Households</t>
  </si>
  <si>
    <t>- 1500: Non-profit institutions serving households</t>
  </si>
  <si>
    <t>Fixed interest rate</t>
  </si>
  <si>
    <t>Variable interest rate without interest rate cap</t>
  </si>
  <si>
    <t>Variable interest rate with interest rate cap - not reached</t>
  </si>
  <si>
    <t>Without intalments</t>
  </si>
  <si>
    <t>Total</t>
  </si>
  <si>
    <t>With instalments - Total</t>
  </si>
  <si>
    <t>With instalments - Fixed interest rate</t>
  </si>
  <si>
    <t>With instalments - Variable interest rate without interest rate cap</t>
  </si>
  <si>
    <t>With instalments - Variable interest rate with interest rate cap - not reached</t>
  </si>
  <si>
    <t>Without intalments - Total</t>
  </si>
  <si>
    <t>Without intalments - Fixed interest rate</t>
  </si>
  <si>
    <t>Without intalments - Variable interest rate without interest rate cap</t>
  </si>
  <si>
    <t>Without intalments - Variable interest rate with interest rate cap - not reached</t>
  </si>
  <si>
    <t>Market</t>
  </si>
  <si>
    <t>Nominal</t>
  </si>
  <si>
    <t>Deposits in total in banks by data type, instrument, currency, country,</t>
  </si>
  <si>
    <t>sector domestic and foreign and time</t>
  </si>
  <si>
    <t xml:space="preserve"> </t>
  </si>
  <si>
    <t>2013M08</t>
  </si>
  <si>
    <t>2013M07</t>
  </si>
  <si>
    <t>2013M06</t>
  </si>
  <si>
    <t>2013M05</t>
  </si>
  <si>
    <t>2013M04</t>
  </si>
  <si>
    <t>2013M03</t>
  </si>
  <si>
    <t>2013M02</t>
  </si>
  <si>
    <t>2013M01</t>
  </si>
  <si>
    <t>2012M12</t>
  </si>
  <si>
    <t>2012M11</t>
  </si>
  <si>
    <t>2012M10</t>
  </si>
  <si>
    <t>2012M09</t>
  </si>
  <si>
    <t>2012M08</t>
  </si>
  <si>
    <t>2012M07</t>
  </si>
  <si>
    <t>2012M06</t>
  </si>
  <si>
    <t>2012M05</t>
  </si>
  <si>
    <t>2012M04</t>
  </si>
  <si>
    <t>2012M03</t>
  </si>
  <si>
    <t>2012M02</t>
  </si>
  <si>
    <t>2012M01</t>
  </si>
  <si>
    <t>2011M12</t>
  </si>
  <si>
    <t>2011M11</t>
  </si>
  <si>
    <t>2011M10</t>
  </si>
  <si>
    <t>2011M09</t>
  </si>
  <si>
    <t>2011M08</t>
  </si>
  <si>
    <t>2011M07</t>
  </si>
  <si>
    <t>2011M06</t>
  </si>
  <si>
    <t>2011M05</t>
  </si>
  <si>
    <t>2011M04</t>
  </si>
  <si>
    <t>2011M03</t>
  </si>
  <si>
    <t>2011M02</t>
  </si>
  <si>
    <t>2011M01</t>
  </si>
  <si>
    <t>2010M12</t>
  </si>
  <si>
    <t>2010M11</t>
  </si>
  <si>
    <t>2010M10</t>
  </si>
  <si>
    <t>2010M09</t>
  </si>
  <si>
    <t>2010M08</t>
  </si>
  <si>
    <t>2010M07</t>
  </si>
  <si>
    <t>2010M06</t>
  </si>
  <si>
    <t>2010M05</t>
  </si>
  <si>
    <t>2010M04</t>
  </si>
  <si>
    <t>2010M03</t>
  </si>
  <si>
    <t>2010M02</t>
  </si>
  <si>
    <t>2010M01</t>
  </si>
  <si>
    <t>2009M12</t>
  </si>
  <si>
    <t>2009M11</t>
  </si>
  <si>
    <t>2009M10</t>
  </si>
  <si>
    <t>2009M09</t>
  </si>
  <si>
    <t>2009M08</t>
  </si>
  <si>
    <t>2009M07</t>
  </si>
  <si>
    <t>2009M06</t>
  </si>
  <si>
    <t>2009M05</t>
  </si>
  <si>
    <t>2009M04</t>
  </si>
  <si>
    <t>2009M03</t>
  </si>
  <si>
    <t>2009M02</t>
  </si>
  <si>
    <t>2009M01</t>
  </si>
  <si>
    <t>2008M12</t>
  </si>
  <si>
    <t>2008M11</t>
  </si>
  <si>
    <t>2008M10</t>
  </si>
  <si>
    <t>2008M09</t>
  </si>
  <si>
    <t>2008M08</t>
  </si>
  <si>
    <t>2008M07</t>
  </si>
  <si>
    <t>2008M06</t>
  </si>
  <si>
    <t>2008M05</t>
  </si>
  <si>
    <t>2008M04</t>
  </si>
  <si>
    <t>2008M03</t>
  </si>
  <si>
    <t>2008M02</t>
  </si>
  <si>
    <t>2008M01</t>
  </si>
  <si>
    <t>2007M12</t>
  </si>
  <si>
    <t>2007M11</t>
  </si>
  <si>
    <t>2007M10</t>
  </si>
  <si>
    <t>2007M09</t>
  </si>
  <si>
    <t>2007M08</t>
  </si>
  <si>
    <t>2007M07</t>
  </si>
  <si>
    <t>2007M06</t>
  </si>
  <si>
    <t>2007M05</t>
  </si>
  <si>
    <t>2007M04</t>
  </si>
  <si>
    <t>2007M03</t>
  </si>
  <si>
    <t>2007M02</t>
  </si>
  <si>
    <t>2007M01</t>
  </si>
  <si>
    <t>2006M12</t>
  </si>
  <si>
    <t>2006M11</t>
  </si>
  <si>
    <t>2006M10</t>
  </si>
  <si>
    <t>2006M09</t>
  </si>
  <si>
    <t>2006M08</t>
  </si>
  <si>
    <t>2006M07</t>
  </si>
  <si>
    <t>2006M06</t>
  </si>
  <si>
    <t>2006M05</t>
  </si>
  <si>
    <t>2006M04</t>
  </si>
  <si>
    <t>2006M03</t>
  </si>
  <si>
    <t>2006M02</t>
  </si>
  <si>
    <t>2006M01</t>
  </si>
  <si>
    <t>2005M12</t>
  </si>
  <si>
    <t>2005M11</t>
  </si>
  <si>
    <t>2005M10</t>
  </si>
  <si>
    <t>2005M09</t>
  </si>
  <si>
    <t>2005M08</t>
  </si>
  <si>
    <t>2005M07</t>
  </si>
  <si>
    <t>2005M06</t>
  </si>
  <si>
    <t>2005M05</t>
  </si>
  <si>
    <t>2005M04</t>
  </si>
  <si>
    <t>2005M03</t>
  </si>
  <si>
    <t>2005M02</t>
  </si>
  <si>
    <t>2005M01</t>
  </si>
  <si>
    <t>2004M12</t>
  </si>
  <si>
    <t>2004M11</t>
  </si>
  <si>
    <t>2004M10</t>
  </si>
  <si>
    <t>2004M09</t>
  </si>
  <si>
    <t>2004M08</t>
  </si>
  <si>
    <t>2004M07</t>
  </si>
  <si>
    <t>2004M06</t>
  </si>
  <si>
    <t>2004M05</t>
  </si>
  <si>
    <t>2004M04</t>
  </si>
  <si>
    <t>2004M03</t>
  </si>
  <si>
    <t>2004M02</t>
  </si>
  <si>
    <t>2004M01</t>
  </si>
  <si>
    <t>2003M12</t>
  </si>
  <si>
    <t>2003M11</t>
  </si>
  <si>
    <t>2003M10</t>
  </si>
  <si>
    <t>2003M09</t>
  </si>
  <si>
    <t>2003M08</t>
  </si>
  <si>
    <t>2003M07</t>
  </si>
  <si>
    <t>2003M06</t>
  </si>
  <si>
    <t>2003M05</t>
  </si>
  <si>
    <t>2003M04</t>
  </si>
  <si>
    <t>2003M03</t>
  </si>
  <si>
    <t>2003M02</t>
  </si>
  <si>
    <t>2003M01</t>
  </si>
  <si>
    <t>Outstanding amounts (DKK million)</t>
  </si>
  <si>
    <t>Deposits in total</t>
  </si>
  <si>
    <t>DKK</t>
  </si>
  <si>
    <t>DK</t>
  </si>
  <si>
    <t>X000: All sectors domestic and foreign</t>
  </si>
  <si>
    <t>-  - X430: Households - employees, etc.</t>
  </si>
  <si>
    <t>Foreign countries in total</t>
  </si>
  <si>
    <t>Foreign currency in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</si>
</sst>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mm\-yyyy"/>
  </numFmts>
  <fonts count="7" x14ac:knownFonts="1">
    <font>
      <sz val="11"/>
      <color rgb="FF000000"/>
      <name val="Calibri"/>
      <family val="2"/>
    </font>
    <font>
      <b/>
      <sz val="13"/>
      <color rgb="FF000000"/>
      <name val="Calibri"/>
      <family val="2"/>
    </font>
    <font>
      <i/>
      <sz val="11"/>
      <color rgb="FF000000"/>
      <name val="Calibri"/>
      <family val="2"/>
    </font>
    <font>
      <b/>
      <sz val="11"/>
      <color rgb="FF000000"/>
      <name val="Calibri"/>
      <family val="2"/>
    </font>
    <font>
      <sz val="11"/>
      <color rgb="FF000000"/>
      <name val="Calibri"/>
      <family val="2"/>
    </font>
    <font>
      <sz val="11"/>
      <color theme="0" tint="-0.34998626667073579"/>
      <name val="Calibri"/>
      <family val="2"/>
    </font>
    <font>
      <b/>
      <sz val="11"/>
      <color rgb="FFC00000"/>
      <name val="Calibri"/>
      <family val="2"/>
    </font>
  </fonts>
  <fills count="3">
    <fill>
      <patternFill patternType="none"/>
    </fill>
    <fill>
      <patternFill patternType="gray125"/>
    </fill>
    <fill>
      <patternFill patternType="solid">
        <fgColor rgb="FFFFA07A"/>
        <bgColor rgb="FFFFA07A"/>
      </patternFill>
    </fill>
  </fills>
  <borders count="1">
    <border>
      <left/>
      <right/>
      <top/>
      <bottom/>
      <diagonal/>
    </border>
  </borders>
  <cellStyleXfs count="2">
    <xf numFmtId="0" fontId="0" fillId="0" borderId="0" applyNumberFormat="0" applyBorder="0" applyAlignment="0"/>
    <xf numFmtId="9" fontId="4" fillId="0" borderId="0" applyFont="0" applyFill="0" applyBorder="0" applyAlignment="0" applyProtection="0"/>
  </cellStyleXfs>
  <cellXfs count="13">
    <xf numFmtId="0" fontId="0" fillId="0" borderId="0" xfId="0" applyFill="1" applyProtection="1"/>
    <xf numFmtId="0" fontId="1" fillId="0" borderId="0" xfId="0" applyFont="1" applyFill="1" applyProtection="1"/>
    <xf numFmtId="0" fontId="2" fillId="0" borderId="0" xfId="0" applyFont="1" applyFill="1" applyProtection="1"/>
    <xf numFmtId="0" fontId="3" fillId="0" borderId="0" xfId="0" applyFont="1" applyFill="1" applyAlignment="1" applyProtection="1">
      <alignment horizontal="left"/>
    </xf>
    <xf numFmtId="0" fontId="0" fillId="2" borderId="0" xfId="0" applyFill="1" applyAlignment="1" applyProtection="1">
      <alignment horizontal="right"/>
    </xf>
    <xf numFmtId="0" fontId="0" fillId="0" borderId="0" xfId="0" applyFill="1" applyAlignment="1" applyProtection="1">
      <alignment horizontal="right"/>
    </xf>
    <xf numFmtId="0" fontId="0" fillId="0" borderId="0" xfId="0" applyFont="1" applyFill="1" applyAlignment="1" applyProtection="1">
      <alignment horizontal="left"/>
    </xf>
    <xf numFmtId="0" fontId="5" fillId="0" borderId="0" xfId="0" applyFont="1" applyFill="1" applyAlignment="1" applyProtection="1">
      <alignment horizontal="left"/>
    </xf>
    <xf numFmtId="10" fontId="3" fillId="0" borderId="0" xfId="1" applyNumberFormat="1" applyFont="1" applyFill="1" applyAlignment="1" applyProtection="1">
      <alignment horizontal="right"/>
    </xf>
    <xf numFmtId="10" fontId="0" fillId="0" borderId="0" xfId="1" applyNumberFormat="1" applyFont="1" applyFill="1" applyAlignment="1" applyProtection="1">
      <alignment horizontal="right"/>
    </xf>
    <xf numFmtId="10" fontId="5" fillId="0" borderId="0" xfId="1" applyNumberFormat="1" applyFont="1" applyFill="1" applyAlignment="1" applyProtection="1">
      <alignment horizontal="right"/>
    </xf>
    <xf numFmtId="0" fontId="6" fillId="0" borderId="0" xfId="0" applyFont="1" applyFill="1" applyAlignment="1" applyProtection="1">
      <alignment horizontal="left"/>
    </xf>
    <xf numFmtId="168" fontId="0" fillId="0" borderId="0" xfId="0" applyNumberFormat="1" applyFill="1" applyProtection="1"/>
  </cellXfs>
  <cellStyles count="2">
    <cellStyle name="Normal" xfId="0" builtinId="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lineChart>
        <c:grouping val="standard"/>
        <c:varyColors val="0"/>
        <c:ser>
          <c:idx val="0"/>
          <c:order val="0"/>
          <c:tx>
            <c:strRef>
              <c:f>DNRUDDKS!$H$267</c:f>
              <c:strCache>
                <c:ptCount val="1"/>
                <c:pt idx="0">
                  <c:v>With instalments - Fixed interest rate</c:v>
                </c:pt>
              </c:strCache>
            </c:strRef>
          </c:tx>
          <c:spPr>
            <a:ln w="28575" cap="rnd">
              <a:solidFill>
                <a:schemeClr val="accent1"/>
              </a:solidFill>
              <a:round/>
            </a:ln>
            <a:effectLst/>
          </c:spPr>
          <c:marker>
            <c:symbol val="none"/>
          </c:marker>
          <c:cat>
            <c:numRef>
              <c:f>DNRUDDKS!$I$2:$BU$2</c:f>
              <c:numCache>
                <c:formatCode>mm\-yyyy</c:formatCode>
                <c:ptCount val="65"/>
                <c:pt idx="0">
                  <c:v>41518</c:v>
                </c:pt>
                <c:pt idx="1">
                  <c:v>41548</c:v>
                </c:pt>
                <c:pt idx="2">
                  <c:v>41579</c:v>
                </c:pt>
                <c:pt idx="3">
                  <c:v>41609</c:v>
                </c:pt>
                <c:pt idx="4">
                  <c:v>41640</c:v>
                </c:pt>
                <c:pt idx="5">
                  <c:v>41671</c:v>
                </c:pt>
                <c:pt idx="6">
                  <c:v>41699</c:v>
                </c:pt>
                <c:pt idx="7">
                  <c:v>41730</c:v>
                </c:pt>
                <c:pt idx="8">
                  <c:v>41760</c:v>
                </c:pt>
                <c:pt idx="9">
                  <c:v>41791</c:v>
                </c:pt>
                <c:pt idx="10">
                  <c:v>41821</c:v>
                </c:pt>
                <c:pt idx="11">
                  <c:v>41852</c:v>
                </c:pt>
                <c:pt idx="12">
                  <c:v>41883</c:v>
                </c:pt>
                <c:pt idx="13">
                  <c:v>41913</c:v>
                </c:pt>
                <c:pt idx="14">
                  <c:v>41944</c:v>
                </c:pt>
                <c:pt idx="15">
                  <c:v>41974</c:v>
                </c:pt>
                <c:pt idx="16">
                  <c:v>42005</c:v>
                </c:pt>
                <c:pt idx="17">
                  <c:v>42036</c:v>
                </c:pt>
                <c:pt idx="18">
                  <c:v>42064</c:v>
                </c:pt>
                <c:pt idx="19">
                  <c:v>42095</c:v>
                </c:pt>
                <c:pt idx="20">
                  <c:v>42125</c:v>
                </c:pt>
                <c:pt idx="21">
                  <c:v>42156</c:v>
                </c:pt>
                <c:pt idx="22">
                  <c:v>42186</c:v>
                </c:pt>
                <c:pt idx="23">
                  <c:v>42217</c:v>
                </c:pt>
                <c:pt idx="24">
                  <c:v>42248</c:v>
                </c:pt>
                <c:pt idx="25">
                  <c:v>42278</c:v>
                </c:pt>
                <c:pt idx="26">
                  <c:v>42309</c:v>
                </c:pt>
                <c:pt idx="27">
                  <c:v>42339</c:v>
                </c:pt>
                <c:pt idx="28">
                  <c:v>42370</c:v>
                </c:pt>
                <c:pt idx="29">
                  <c:v>42401</c:v>
                </c:pt>
                <c:pt idx="30">
                  <c:v>42430</c:v>
                </c:pt>
                <c:pt idx="31">
                  <c:v>42461</c:v>
                </c:pt>
                <c:pt idx="32">
                  <c:v>42491</c:v>
                </c:pt>
                <c:pt idx="33">
                  <c:v>42522</c:v>
                </c:pt>
                <c:pt idx="34">
                  <c:v>42552</c:v>
                </c:pt>
                <c:pt idx="35">
                  <c:v>42583</c:v>
                </c:pt>
                <c:pt idx="36">
                  <c:v>42614</c:v>
                </c:pt>
                <c:pt idx="37">
                  <c:v>42644</c:v>
                </c:pt>
                <c:pt idx="38">
                  <c:v>42675</c:v>
                </c:pt>
                <c:pt idx="39">
                  <c:v>42705</c:v>
                </c:pt>
                <c:pt idx="40">
                  <c:v>42736</c:v>
                </c:pt>
                <c:pt idx="41">
                  <c:v>42767</c:v>
                </c:pt>
                <c:pt idx="42">
                  <c:v>42795</c:v>
                </c:pt>
                <c:pt idx="43">
                  <c:v>42826</c:v>
                </c:pt>
                <c:pt idx="44">
                  <c:v>42856</c:v>
                </c:pt>
                <c:pt idx="45">
                  <c:v>42887</c:v>
                </c:pt>
                <c:pt idx="46">
                  <c:v>42917</c:v>
                </c:pt>
                <c:pt idx="47">
                  <c:v>42948</c:v>
                </c:pt>
                <c:pt idx="48">
                  <c:v>42979</c:v>
                </c:pt>
                <c:pt idx="49">
                  <c:v>43009</c:v>
                </c:pt>
                <c:pt idx="50">
                  <c:v>43040</c:v>
                </c:pt>
                <c:pt idx="51">
                  <c:v>43070</c:v>
                </c:pt>
                <c:pt idx="52">
                  <c:v>43101</c:v>
                </c:pt>
                <c:pt idx="53">
                  <c:v>43132</c:v>
                </c:pt>
                <c:pt idx="54">
                  <c:v>43160</c:v>
                </c:pt>
                <c:pt idx="55">
                  <c:v>43191</c:v>
                </c:pt>
                <c:pt idx="56">
                  <c:v>43221</c:v>
                </c:pt>
                <c:pt idx="57">
                  <c:v>43252</c:v>
                </c:pt>
                <c:pt idx="58">
                  <c:v>43282</c:v>
                </c:pt>
                <c:pt idx="59">
                  <c:v>43313</c:v>
                </c:pt>
                <c:pt idx="60">
                  <c:v>43344</c:v>
                </c:pt>
                <c:pt idx="61">
                  <c:v>43374</c:v>
                </c:pt>
                <c:pt idx="62">
                  <c:v>43405</c:v>
                </c:pt>
                <c:pt idx="63">
                  <c:v>43435</c:v>
                </c:pt>
                <c:pt idx="64">
                  <c:v>43466</c:v>
                </c:pt>
              </c:numCache>
            </c:numRef>
          </c:cat>
          <c:val>
            <c:numRef>
              <c:f>DNRUDDKS!$J$267:$BU$267</c:f>
              <c:numCache>
                <c:formatCode>0.00%</c:formatCode>
                <c:ptCount val="64"/>
                <c:pt idx="0">
                  <c:v>0.20839536003848688</c:v>
                </c:pt>
                <c:pt idx="1">
                  <c:v>0.20900859694505522</c:v>
                </c:pt>
                <c:pt idx="2">
                  <c:v>0.20906495476110232</c:v>
                </c:pt>
                <c:pt idx="3">
                  <c:v>0.21016431804019997</c:v>
                </c:pt>
                <c:pt idx="4">
                  <c:v>0.20995438301427524</c:v>
                </c:pt>
                <c:pt idx="5">
                  <c:v>0.20785907328551881</c:v>
                </c:pt>
                <c:pt idx="6">
                  <c:v>0.20845762182295072</c:v>
                </c:pt>
                <c:pt idx="7">
                  <c:v>0.20873710269339096</c:v>
                </c:pt>
                <c:pt idx="8">
                  <c:v>0.2072725773160497</c:v>
                </c:pt>
                <c:pt idx="9">
                  <c:v>0.20829130406975541</c:v>
                </c:pt>
                <c:pt idx="10">
                  <c:v>0.20907681529391636</c:v>
                </c:pt>
                <c:pt idx="11">
                  <c:v>0.20895371662304379</c:v>
                </c:pt>
                <c:pt idx="12">
                  <c:v>0.21223691261953759</c:v>
                </c:pt>
                <c:pt idx="13">
                  <c:v>0.21398432502627765</c:v>
                </c:pt>
                <c:pt idx="14">
                  <c:v>0.21515434583558218</c:v>
                </c:pt>
                <c:pt idx="15">
                  <c:v>0.2192967271721597</c:v>
                </c:pt>
                <c:pt idx="16">
                  <c:v>0.22445625941569958</c:v>
                </c:pt>
                <c:pt idx="17">
                  <c:v>0.22880324186492937</c:v>
                </c:pt>
                <c:pt idx="18">
                  <c:v>0.23536272926250101</c:v>
                </c:pt>
                <c:pt idx="19">
                  <c:v>0.2382258756081688</c:v>
                </c:pt>
                <c:pt idx="20">
                  <c:v>0.23957110671321055</c:v>
                </c:pt>
                <c:pt idx="21">
                  <c:v>0.24263629636146078</c:v>
                </c:pt>
                <c:pt idx="22">
                  <c:v>0.24387628191778205</c:v>
                </c:pt>
                <c:pt idx="23">
                  <c:v>0.24455754504841384</c:v>
                </c:pt>
                <c:pt idx="24">
                  <c:v>0.24662932878108132</c:v>
                </c:pt>
                <c:pt idx="25">
                  <c:v>0.24726751987074896</c:v>
                </c:pt>
                <c:pt idx="26">
                  <c:v>0.24792821525229194</c:v>
                </c:pt>
                <c:pt idx="27">
                  <c:v>0.24945306554091995</c:v>
                </c:pt>
                <c:pt idx="28">
                  <c:v>0.25002312360532669</c:v>
                </c:pt>
                <c:pt idx="29">
                  <c:v>0.25005661775209626</c:v>
                </c:pt>
                <c:pt idx="30">
                  <c:v>0.25093000003393084</c:v>
                </c:pt>
                <c:pt idx="31">
                  <c:v>0.2519150198650294</c:v>
                </c:pt>
                <c:pt idx="32">
                  <c:v>0.25125219063586379</c:v>
                </c:pt>
                <c:pt idx="33">
                  <c:v>0.25356064084342805</c:v>
                </c:pt>
                <c:pt idx="34">
                  <c:v>0.25549228790423456</c:v>
                </c:pt>
                <c:pt idx="35">
                  <c:v>0.25645316279987168</c:v>
                </c:pt>
                <c:pt idx="36">
                  <c:v>0.26008636213886338</c:v>
                </c:pt>
                <c:pt idx="37">
                  <c:v>0.26179887257236745</c:v>
                </c:pt>
                <c:pt idx="38">
                  <c:v>0.26376058626880944</c:v>
                </c:pt>
                <c:pt idx="39">
                  <c:v>0.26596232876698955</c:v>
                </c:pt>
                <c:pt idx="40">
                  <c:v>0.26691866726351771</c:v>
                </c:pt>
                <c:pt idx="41">
                  <c:v>0.26741345227639607</c:v>
                </c:pt>
                <c:pt idx="42">
                  <c:v>0.2685681546399859</c:v>
                </c:pt>
                <c:pt idx="43">
                  <c:v>0.26967429772180745</c:v>
                </c:pt>
                <c:pt idx="44">
                  <c:v>0.26932214581615244</c:v>
                </c:pt>
                <c:pt idx="45">
                  <c:v>0.27077300640421115</c:v>
                </c:pt>
                <c:pt idx="46">
                  <c:v>0.27357592362535565</c:v>
                </c:pt>
                <c:pt idx="47">
                  <c:v>0.27274705321665393</c:v>
                </c:pt>
                <c:pt idx="48">
                  <c:v>0.27375805475212528</c:v>
                </c:pt>
                <c:pt idx="49">
                  <c:v>0.27479436727636558</c:v>
                </c:pt>
                <c:pt idx="50">
                  <c:v>0.27604848155047806</c:v>
                </c:pt>
                <c:pt idx="51">
                  <c:v>0.27787249462890495</c:v>
                </c:pt>
                <c:pt idx="52">
                  <c:v>0.27905566368787421</c:v>
                </c:pt>
                <c:pt idx="53">
                  <c:v>0.27961757478970228</c:v>
                </c:pt>
                <c:pt idx="54">
                  <c:v>0.28143773404131245</c:v>
                </c:pt>
                <c:pt idx="55">
                  <c:v>0.28262557088949247</c:v>
                </c:pt>
                <c:pt idx="56">
                  <c:v>0.28275025307312823</c:v>
                </c:pt>
                <c:pt idx="57">
                  <c:v>0.28511392310347972</c:v>
                </c:pt>
                <c:pt idx="58">
                  <c:v>0.28637326838702887</c:v>
                </c:pt>
                <c:pt idx="59">
                  <c:v>0.28469856797223941</c:v>
                </c:pt>
                <c:pt idx="60">
                  <c:v>0.28640519679832876</c:v>
                </c:pt>
                <c:pt idx="61">
                  <c:v>0.28754375973520607</c:v>
                </c:pt>
                <c:pt idx="62">
                  <c:v>0.28729319827346927</c:v>
                </c:pt>
                <c:pt idx="63">
                  <c:v>0.2887545579531991</c:v>
                </c:pt>
              </c:numCache>
            </c:numRef>
          </c:val>
          <c:smooth val="0"/>
          <c:extLst>
            <c:ext xmlns:c16="http://schemas.microsoft.com/office/drawing/2014/chart" uri="{C3380CC4-5D6E-409C-BE32-E72D297353CC}">
              <c16:uniqueId val="{00000000-2190-F448-B0F7-ED7EE6BEE7CA}"/>
            </c:ext>
          </c:extLst>
        </c:ser>
        <c:ser>
          <c:idx val="1"/>
          <c:order val="1"/>
          <c:tx>
            <c:strRef>
              <c:f>DNRUDDKS!$H$276</c:f>
              <c:strCache>
                <c:ptCount val="1"/>
                <c:pt idx="0">
                  <c:v>With instalments - Variable interest rate without interest rate cap</c:v>
                </c:pt>
              </c:strCache>
            </c:strRef>
          </c:tx>
          <c:spPr>
            <a:ln w="28575" cap="rnd">
              <a:solidFill>
                <a:schemeClr val="accent2"/>
              </a:solidFill>
              <a:round/>
            </a:ln>
            <a:effectLst/>
          </c:spPr>
          <c:marker>
            <c:symbol val="none"/>
          </c:marker>
          <c:cat>
            <c:numRef>
              <c:f>DNRUDDKS!$I$2:$BU$2</c:f>
              <c:numCache>
                <c:formatCode>mm\-yyyy</c:formatCode>
                <c:ptCount val="65"/>
                <c:pt idx="0">
                  <c:v>41518</c:v>
                </c:pt>
                <c:pt idx="1">
                  <c:v>41548</c:v>
                </c:pt>
                <c:pt idx="2">
                  <c:v>41579</c:v>
                </c:pt>
                <c:pt idx="3">
                  <c:v>41609</c:v>
                </c:pt>
                <c:pt idx="4">
                  <c:v>41640</c:v>
                </c:pt>
                <c:pt idx="5">
                  <c:v>41671</c:v>
                </c:pt>
                <c:pt idx="6">
                  <c:v>41699</c:v>
                </c:pt>
                <c:pt idx="7">
                  <c:v>41730</c:v>
                </c:pt>
                <c:pt idx="8">
                  <c:v>41760</c:v>
                </c:pt>
                <c:pt idx="9">
                  <c:v>41791</c:v>
                </c:pt>
                <c:pt idx="10">
                  <c:v>41821</c:v>
                </c:pt>
                <c:pt idx="11">
                  <c:v>41852</c:v>
                </c:pt>
                <c:pt idx="12">
                  <c:v>41883</c:v>
                </c:pt>
                <c:pt idx="13">
                  <c:v>41913</c:v>
                </c:pt>
                <c:pt idx="14">
                  <c:v>41944</c:v>
                </c:pt>
                <c:pt idx="15">
                  <c:v>41974</c:v>
                </c:pt>
                <c:pt idx="16">
                  <c:v>42005</c:v>
                </c:pt>
                <c:pt idx="17">
                  <c:v>42036</c:v>
                </c:pt>
                <c:pt idx="18">
                  <c:v>42064</c:v>
                </c:pt>
                <c:pt idx="19">
                  <c:v>42095</c:v>
                </c:pt>
                <c:pt idx="20">
                  <c:v>42125</c:v>
                </c:pt>
                <c:pt idx="21">
                  <c:v>42156</c:v>
                </c:pt>
                <c:pt idx="22">
                  <c:v>42186</c:v>
                </c:pt>
                <c:pt idx="23">
                  <c:v>42217</c:v>
                </c:pt>
                <c:pt idx="24">
                  <c:v>42248</c:v>
                </c:pt>
                <c:pt idx="25">
                  <c:v>42278</c:v>
                </c:pt>
                <c:pt idx="26">
                  <c:v>42309</c:v>
                </c:pt>
                <c:pt idx="27">
                  <c:v>42339</c:v>
                </c:pt>
                <c:pt idx="28">
                  <c:v>42370</c:v>
                </c:pt>
                <c:pt idx="29">
                  <c:v>42401</c:v>
                </c:pt>
                <c:pt idx="30">
                  <c:v>42430</c:v>
                </c:pt>
                <c:pt idx="31">
                  <c:v>42461</c:v>
                </c:pt>
                <c:pt idx="32">
                  <c:v>42491</c:v>
                </c:pt>
                <c:pt idx="33">
                  <c:v>42522</c:v>
                </c:pt>
                <c:pt idx="34">
                  <c:v>42552</c:v>
                </c:pt>
                <c:pt idx="35">
                  <c:v>42583</c:v>
                </c:pt>
                <c:pt idx="36">
                  <c:v>42614</c:v>
                </c:pt>
                <c:pt idx="37">
                  <c:v>42644</c:v>
                </c:pt>
                <c:pt idx="38">
                  <c:v>42675</c:v>
                </c:pt>
                <c:pt idx="39">
                  <c:v>42705</c:v>
                </c:pt>
                <c:pt idx="40">
                  <c:v>42736</c:v>
                </c:pt>
                <c:pt idx="41">
                  <c:v>42767</c:v>
                </c:pt>
                <c:pt idx="42">
                  <c:v>42795</c:v>
                </c:pt>
                <c:pt idx="43">
                  <c:v>42826</c:v>
                </c:pt>
                <c:pt idx="44">
                  <c:v>42856</c:v>
                </c:pt>
                <c:pt idx="45">
                  <c:v>42887</c:v>
                </c:pt>
                <c:pt idx="46">
                  <c:v>42917</c:v>
                </c:pt>
                <c:pt idx="47">
                  <c:v>42948</c:v>
                </c:pt>
                <c:pt idx="48">
                  <c:v>42979</c:v>
                </c:pt>
                <c:pt idx="49">
                  <c:v>43009</c:v>
                </c:pt>
                <c:pt idx="50">
                  <c:v>43040</c:v>
                </c:pt>
                <c:pt idx="51">
                  <c:v>43070</c:v>
                </c:pt>
                <c:pt idx="52">
                  <c:v>43101</c:v>
                </c:pt>
                <c:pt idx="53">
                  <c:v>43132</c:v>
                </c:pt>
                <c:pt idx="54">
                  <c:v>43160</c:v>
                </c:pt>
                <c:pt idx="55">
                  <c:v>43191</c:v>
                </c:pt>
                <c:pt idx="56">
                  <c:v>43221</c:v>
                </c:pt>
                <c:pt idx="57">
                  <c:v>43252</c:v>
                </c:pt>
                <c:pt idx="58">
                  <c:v>43282</c:v>
                </c:pt>
                <c:pt idx="59">
                  <c:v>43313</c:v>
                </c:pt>
                <c:pt idx="60">
                  <c:v>43344</c:v>
                </c:pt>
                <c:pt idx="61">
                  <c:v>43374</c:v>
                </c:pt>
                <c:pt idx="62">
                  <c:v>43405</c:v>
                </c:pt>
                <c:pt idx="63">
                  <c:v>43435</c:v>
                </c:pt>
                <c:pt idx="64">
                  <c:v>43466</c:v>
                </c:pt>
              </c:numCache>
            </c:numRef>
          </c:cat>
          <c:val>
            <c:numRef>
              <c:f>DNRUDDKS!$J$276:$BU$276</c:f>
              <c:numCache>
                <c:formatCode>0.00%</c:formatCode>
                <c:ptCount val="64"/>
                <c:pt idx="0">
                  <c:v>0.2230048156563752</c:v>
                </c:pt>
                <c:pt idx="1">
                  <c:v>0.22305169715023421</c:v>
                </c:pt>
                <c:pt idx="2">
                  <c:v>0.22623973537189224</c:v>
                </c:pt>
                <c:pt idx="3">
                  <c:v>0.23207516037134232</c:v>
                </c:pt>
                <c:pt idx="4">
                  <c:v>0.23196090969185032</c:v>
                </c:pt>
                <c:pt idx="5">
                  <c:v>0.23162915338954249</c:v>
                </c:pt>
                <c:pt idx="6">
                  <c:v>0.23209284782103981</c:v>
                </c:pt>
                <c:pt idx="7">
                  <c:v>0.23284170627037257</c:v>
                </c:pt>
                <c:pt idx="8">
                  <c:v>0.2330723220122308</c:v>
                </c:pt>
                <c:pt idx="9">
                  <c:v>0.23302624650387904</c:v>
                </c:pt>
                <c:pt idx="10">
                  <c:v>0.23268931193327339</c:v>
                </c:pt>
                <c:pt idx="11">
                  <c:v>0.23262819535462417</c:v>
                </c:pt>
                <c:pt idx="12">
                  <c:v>0.23262438532585128</c:v>
                </c:pt>
                <c:pt idx="13">
                  <c:v>0.23208881520792282</c:v>
                </c:pt>
                <c:pt idx="14">
                  <c:v>0.23376566047634983</c:v>
                </c:pt>
                <c:pt idx="15">
                  <c:v>0.23711780799436333</c:v>
                </c:pt>
                <c:pt idx="16">
                  <c:v>0.23508804643193185</c:v>
                </c:pt>
                <c:pt idx="17">
                  <c:v>0.23299879178516819</c:v>
                </c:pt>
                <c:pt idx="18">
                  <c:v>0.23145568707059533</c:v>
                </c:pt>
                <c:pt idx="19">
                  <c:v>0.23013514079196828</c:v>
                </c:pt>
                <c:pt idx="20">
                  <c:v>0.22997289872104279</c:v>
                </c:pt>
                <c:pt idx="21">
                  <c:v>0.23000305057448242</c:v>
                </c:pt>
                <c:pt idx="22">
                  <c:v>0.22953013928073618</c:v>
                </c:pt>
                <c:pt idx="23">
                  <c:v>0.22924496688079954</c:v>
                </c:pt>
                <c:pt idx="24">
                  <c:v>0.22959838324331064</c:v>
                </c:pt>
                <c:pt idx="25">
                  <c:v>0.22952322859267837</c:v>
                </c:pt>
                <c:pt idx="26">
                  <c:v>0.23225487585913998</c:v>
                </c:pt>
                <c:pt idx="27">
                  <c:v>0.2379080966411613</c:v>
                </c:pt>
                <c:pt idx="28">
                  <c:v>0.2375947880222963</c:v>
                </c:pt>
                <c:pt idx="29">
                  <c:v>0.23724964263508361</c:v>
                </c:pt>
                <c:pt idx="30">
                  <c:v>0.23863272575882508</c:v>
                </c:pt>
                <c:pt idx="31">
                  <c:v>0.23839515938392519</c:v>
                </c:pt>
                <c:pt idx="32">
                  <c:v>0.23799750486944946</c:v>
                </c:pt>
                <c:pt idx="33">
                  <c:v>0.2381375445622973</c:v>
                </c:pt>
                <c:pt idx="34">
                  <c:v>0.23753249469743931</c:v>
                </c:pt>
                <c:pt idx="35">
                  <c:v>0.23795690215541018</c:v>
                </c:pt>
                <c:pt idx="36">
                  <c:v>0.23579723583178697</c:v>
                </c:pt>
                <c:pt idx="37">
                  <c:v>0.23499827278395874</c:v>
                </c:pt>
                <c:pt idx="38">
                  <c:v>0.23462734176597835</c:v>
                </c:pt>
                <c:pt idx="39">
                  <c:v>0.24249758994287865</c:v>
                </c:pt>
                <c:pt idx="40">
                  <c:v>0.24160650983936025</c:v>
                </c:pt>
                <c:pt idx="41">
                  <c:v>0.2427805201887839</c:v>
                </c:pt>
                <c:pt idx="42">
                  <c:v>0.24351714925490608</c:v>
                </c:pt>
                <c:pt idx="43">
                  <c:v>0.2420590452750718</c:v>
                </c:pt>
                <c:pt idx="44">
                  <c:v>0.24184314853062663</c:v>
                </c:pt>
                <c:pt idx="45">
                  <c:v>0.24344829992073785</c:v>
                </c:pt>
                <c:pt idx="46">
                  <c:v>0.24232674656511183</c:v>
                </c:pt>
                <c:pt idx="47">
                  <c:v>0.2427275899575716</c:v>
                </c:pt>
                <c:pt idx="48">
                  <c:v>0.24577247857529202</c:v>
                </c:pt>
                <c:pt idx="49">
                  <c:v>0.24553080021367857</c:v>
                </c:pt>
                <c:pt idx="50">
                  <c:v>0.24780823268615912</c:v>
                </c:pt>
                <c:pt idx="51">
                  <c:v>0.25529574608663169</c:v>
                </c:pt>
                <c:pt idx="52">
                  <c:v>0.25477404377065421</c:v>
                </c:pt>
                <c:pt idx="53">
                  <c:v>0.25400222140343487</c:v>
                </c:pt>
                <c:pt idx="54">
                  <c:v>0.25466642809031403</c:v>
                </c:pt>
                <c:pt idx="55">
                  <c:v>0.25390948251758416</c:v>
                </c:pt>
                <c:pt idx="56">
                  <c:v>0.25228892436261374</c:v>
                </c:pt>
                <c:pt idx="57">
                  <c:v>0.25179122016433914</c:v>
                </c:pt>
                <c:pt idx="58">
                  <c:v>0.2512105906150307</c:v>
                </c:pt>
                <c:pt idx="59">
                  <c:v>0.25298550908422351</c:v>
                </c:pt>
                <c:pt idx="60">
                  <c:v>0.25322646904973933</c:v>
                </c:pt>
                <c:pt idx="61">
                  <c:v>0.25242239028260083</c:v>
                </c:pt>
                <c:pt idx="62">
                  <c:v>0.25753473361469936</c:v>
                </c:pt>
                <c:pt idx="63">
                  <c:v>0.25957855287661646</c:v>
                </c:pt>
              </c:numCache>
            </c:numRef>
          </c:val>
          <c:smooth val="0"/>
          <c:extLst>
            <c:ext xmlns:c16="http://schemas.microsoft.com/office/drawing/2014/chart" uri="{C3380CC4-5D6E-409C-BE32-E72D297353CC}">
              <c16:uniqueId val="{00000001-2190-F448-B0F7-ED7EE6BEE7CA}"/>
            </c:ext>
          </c:extLst>
        </c:ser>
        <c:ser>
          <c:idx val="2"/>
          <c:order val="2"/>
          <c:tx>
            <c:strRef>
              <c:f>DNRUDDKS!$H$285</c:f>
              <c:strCache>
                <c:ptCount val="1"/>
                <c:pt idx="0">
                  <c:v>With instalments - Variable interest rate with interest rate cap - not reached</c:v>
                </c:pt>
              </c:strCache>
            </c:strRef>
          </c:tx>
          <c:spPr>
            <a:ln w="28575" cap="rnd">
              <a:solidFill>
                <a:schemeClr val="accent3"/>
              </a:solidFill>
              <a:round/>
            </a:ln>
            <a:effectLst/>
          </c:spPr>
          <c:marker>
            <c:symbol val="none"/>
          </c:marker>
          <c:cat>
            <c:numRef>
              <c:f>DNRUDDKS!$I$2:$BU$2</c:f>
              <c:numCache>
                <c:formatCode>mm\-yyyy</c:formatCode>
                <c:ptCount val="65"/>
                <c:pt idx="0">
                  <c:v>41518</c:v>
                </c:pt>
                <c:pt idx="1">
                  <c:v>41548</c:v>
                </c:pt>
                <c:pt idx="2">
                  <c:v>41579</c:v>
                </c:pt>
                <c:pt idx="3">
                  <c:v>41609</c:v>
                </c:pt>
                <c:pt idx="4">
                  <c:v>41640</c:v>
                </c:pt>
                <c:pt idx="5">
                  <c:v>41671</c:v>
                </c:pt>
                <c:pt idx="6">
                  <c:v>41699</c:v>
                </c:pt>
                <c:pt idx="7">
                  <c:v>41730</c:v>
                </c:pt>
                <c:pt idx="8">
                  <c:v>41760</c:v>
                </c:pt>
                <c:pt idx="9">
                  <c:v>41791</c:v>
                </c:pt>
                <c:pt idx="10">
                  <c:v>41821</c:v>
                </c:pt>
                <c:pt idx="11">
                  <c:v>41852</c:v>
                </c:pt>
                <c:pt idx="12">
                  <c:v>41883</c:v>
                </c:pt>
                <c:pt idx="13">
                  <c:v>41913</c:v>
                </c:pt>
                <c:pt idx="14">
                  <c:v>41944</c:v>
                </c:pt>
                <c:pt idx="15">
                  <c:v>41974</c:v>
                </c:pt>
                <c:pt idx="16">
                  <c:v>42005</c:v>
                </c:pt>
                <c:pt idx="17">
                  <c:v>42036</c:v>
                </c:pt>
                <c:pt idx="18">
                  <c:v>42064</c:v>
                </c:pt>
                <c:pt idx="19">
                  <c:v>42095</c:v>
                </c:pt>
                <c:pt idx="20">
                  <c:v>42125</c:v>
                </c:pt>
                <c:pt idx="21">
                  <c:v>42156</c:v>
                </c:pt>
                <c:pt idx="22">
                  <c:v>42186</c:v>
                </c:pt>
                <c:pt idx="23">
                  <c:v>42217</c:v>
                </c:pt>
                <c:pt idx="24">
                  <c:v>42248</c:v>
                </c:pt>
                <c:pt idx="25">
                  <c:v>42278</c:v>
                </c:pt>
                <c:pt idx="26">
                  <c:v>42309</c:v>
                </c:pt>
                <c:pt idx="27">
                  <c:v>42339</c:v>
                </c:pt>
                <c:pt idx="28">
                  <c:v>42370</c:v>
                </c:pt>
                <c:pt idx="29">
                  <c:v>42401</c:v>
                </c:pt>
                <c:pt idx="30">
                  <c:v>42430</c:v>
                </c:pt>
                <c:pt idx="31">
                  <c:v>42461</c:v>
                </c:pt>
                <c:pt idx="32">
                  <c:v>42491</c:v>
                </c:pt>
                <c:pt idx="33">
                  <c:v>42522</c:v>
                </c:pt>
                <c:pt idx="34">
                  <c:v>42552</c:v>
                </c:pt>
                <c:pt idx="35">
                  <c:v>42583</c:v>
                </c:pt>
                <c:pt idx="36">
                  <c:v>42614</c:v>
                </c:pt>
                <c:pt idx="37">
                  <c:v>42644</c:v>
                </c:pt>
                <c:pt idx="38">
                  <c:v>42675</c:v>
                </c:pt>
                <c:pt idx="39">
                  <c:v>42705</c:v>
                </c:pt>
                <c:pt idx="40">
                  <c:v>42736</c:v>
                </c:pt>
                <c:pt idx="41">
                  <c:v>42767</c:v>
                </c:pt>
                <c:pt idx="42">
                  <c:v>42795</c:v>
                </c:pt>
                <c:pt idx="43">
                  <c:v>42826</c:v>
                </c:pt>
                <c:pt idx="44">
                  <c:v>42856</c:v>
                </c:pt>
                <c:pt idx="45">
                  <c:v>42887</c:v>
                </c:pt>
                <c:pt idx="46">
                  <c:v>42917</c:v>
                </c:pt>
                <c:pt idx="47">
                  <c:v>42948</c:v>
                </c:pt>
                <c:pt idx="48">
                  <c:v>42979</c:v>
                </c:pt>
                <c:pt idx="49">
                  <c:v>43009</c:v>
                </c:pt>
                <c:pt idx="50">
                  <c:v>43040</c:v>
                </c:pt>
                <c:pt idx="51">
                  <c:v>43070</c:v>
                </c:pt>
                <c:pt idx="52">
                  <c:v>43101</c:v>
                </c:pt>
                <c:pt idx="53">
                  <c:v>43132</c:v>
                </c:pt>
                <c:pt idx="54">
                  <c:v>43160</c:v>
                </c:pt>
                <c:pt idx="55">
                  <c:v>43191</c:v>
                </c:pt>
                <c:pt idx="56">
                  <c:v>43221</c:v>
                </c:pt>
                <c:pt idx="57">
                  <c:v>43252</c:v>
                </c:pt>
                <c:pt idx="58">
                  <c:v>43282</c:v>
                </c:pt>
                <c:pt idx="59">
                  <c:v>43313</c:v>
                </c:pt>
                <c:pt idx="60">
                  <c:v>43344</c:v>
                </c:pt>
                <c:pt idx="61">
                  <c:v>43374</c:v>
                </c:pt>
                <c:pt idx="62">
                  <c:v>43405</c:v>
                </c:pt>
                <c:pt idx="63">
                  <c:v>43435</c:v>
                </c:pt>
                <c:pt idx="64">
                  <c:v>43466</c:v>
                </c:pt>
              </c:numCache>
            </c:numRef>
          </c:cat>
          <c:val>
            <c:numRef>
              <c:f>DNRUDDKS!$J$285:$BU$285</c:f>
              <c:numCache>
                <c:formatCode>0.00%</c:formatCode>
                <c:ptCount val="64"/>
                <c:pt idx="0">
                  <c:v>3.357941871319952E-2</c:v>
                </c:pt>
                <c:pt idx="1">
                  <c:v>3.3336007377774875E-2</c:v>
                </c:pt>
                <c:pt idx="2">
                  <c:v>3.3086858035413377E-2</c:v>
                </c:pt>
                <c:pt idx="3">
                  <c:v>3.3080423040607411E-2</c:v>
                </c:pt>
                <c:pt idx="4">
                  <c:v>3.2900682962009903E-2</c:v>
                </c:pt>
                <c:pt idx="5">
                  <c:v>3.2504284772097526E-2</c:v>
                </c:pt>
                <c:pt idx="6">
                  <c:v>3.2411670506085496E-2</c:v>
                </c:pt>
                <c:pt idx="7">
                  <c:v>3.2152491427082361E-2</c:v>
                </c:pt>
                <c:pt idx="8">
                  <c:v>3.1768259599378665E-2</c:v>
                </c:pt>
                <c:pt idx="9">
                  <c:v>3.1469302729174115E-2</c:v>
                </c:pt>
                <c:pt idx="10">
                  <c:v>3.1135955213724024E-2</c:v>
                </c:pt>
                <c:pt idx="11">
                  <c:v>3.0703251261188422E-2</c:v>
                </c:pt>
                <c:pt idx="12">
                  <c:v>3.0187632391742259E-2</c:v>
                </c:pt>
                <c:pt idx="13">
                  <c:v>2.9687545202361935E-2</c:v>
                </c:pt>
                <c:pt idx="14">
                  <c:v>2.9191278678836231E-2</c:v>
                </c:pt>
                <c:pt idx="15">
                  <c:v>2.9293314697657055E-2</c:v>
                </c:pt>
                <c:pt idx="16">
                  <c:v>2.8661686843471867E-2</c:v>
                </c:pt>
                <c:pt idx="17">
                  <c:v>2.8300316110289464E-2</c:v>
                </c:pt>
                <c:pt idx="18">
                  <c:v>2.7974836285147294E-2</c:v>
                </c:pt>
                <c:pt idx="19">
                  <c:v>2.750079058840027E-2</c:v>
                </c:pt>
                <c:pt idx="20">
                  <c:v>2.7302083976971214E-2</c:v>
                </c:pt>
                <c:pt idx="21">
                  <c:v>2.7164755014439001E-2</c:v>
                </c:pt>
                <c:pt idx="22">
                  <c:v>2.6929920788532586E-2</c:v>
                </c:pt>
                <c:pt idx="23">
                  <c:v>2.7205790625041769E-2</c:v>
                </c:pt>
                <c:pt idx="24">
                  <c:v>2.7154703348227498E-2</c:v>
                </c:pt>
                <c:pt idx="25">
                  <c:v>2.6802313596087028E-2</c:v>
                </c:pt>
                <c:pt idx="26">
                  <c:v>2.7250067805879317E-2</c:v>
                </c:pt>
                <c:pt idx="27">
                  <c:v>2.7360698188461225E-2</c:v>
                </c:pt>
                <c:pt idx="28">
                  <c:v>2.7086568696301796E-2</c:v>
                </c:pt>
                <c:pt idx="29">
                  <c:v>2.7367675206999252E-2</c:v>
                </c:pt>
                <c:pt idx="30">
                  <c:v>2.7424141169834819E-2</c:v>
                </c:pt>
                <c:pt idx="31">
                  <c:v>2.7121078369195899E-2</c:v>
                </c:pt>
                <c:pt idx="32">
                  <c:v>2.7301896003353143E-2</c:v>
                </c:pt>
                <c:pt idx="33">
                  <c:v>2.7152021054887138E-2</c:v>
                </c:pt>
                <c:pt idx="34">
                  <c:v>2.6792729654936464E-2</c:v>
                </c:pt>
                <c:pt idx="35">
                  <c:v>2.735569668325067E-2</c:v>
                </c:pt>
                <c:pt idx="36">
                  <c:v>2.685958102258006E-2</c:v>
                </c:pt>
                <c:pt idx="37">
                  <c:v>2.6355649885871794E-2</c:v>
                </c:pt>
                <c:pt idx="38">
                  <c:v>2.5794050273854102E-2</c:v>
                </c:pt>
                <c:pt idx="39">
                  <c:v>2.6219647900587006E-2</c:v>
                </c:pt>
                <c:pt idx="40">
                  <c:v>2.59046999994316E-2</c:v>
                </c:pt>
                <c:pt idx="41">
                  <c:v>2.5492922552519996E-2</c:v>
                </c:pt>
                <c:pt idx="42">
                  <c:v>2.5984989351461211E-2</c:v>
                </c:pt>
                <c:pt idx="43">
                  <c:v>2.5686116611266355E-2</c:v>
                </c:pt>
                <c:pt idx="44">
                  <c:v>2.5241165005767129E-2</c:v>
                </c:pt>
                <c:pt idx="45">
                  <c:v>2.5760634566762003E-2</c:v>
                </c:pt>
                <c:pt idx="46">
                  <c:v>2.5288271717874407E-2</c:v>
                </c:pt>
                <c:pt idx="47">
                  <c:v>2.480434844080117E-2</c:v>
                </c:pt>
                <c:pt idx="48">
                  <c:v>2.5483576834248088E-2</c:v>
                </c:pt>
                <c:pt idx="49">
                  <c:v>2.5034862760940947E-2</c:v>
                </c:pt>
                <c:pt idx="50">
                  <c:v>2.4123065825106364E-2</c:v>
                </c:pt>
                <c:pt idx="51">
                  <c:v>2.4494172531936559E-2</c:v>
                </c:pt>
                <c:pt idx="52">
                  <c:v>2.4189233915802539E-2</c:v>
                </c:pt>
                <c:pt idx="53">
                  <c:v>2.3779221511202618E-2</c:v>
                </c:pt>
                <c:pt idx="54">
                  <c:v>2.3771550225830752E-2</c:v>
                </c:pt>
                <c:pt idx="55">
                  <c:v>2.3507458264759452E-2</c:v>
                </c:pt>
                <c:pt idx="56">
                  <c:v>2.30085518286685E-2</c:v>
                </c:pt>
                <c:pt idx="57">
                  <c:v>2.2900441204101833E-2</c:v>
                </c:pt>
                <c:pt idx="58">
                  <c:v>2.2629042745628901E-2</c:v>
                </c:pt>
                <c:pt idx="59">
                  <c:v>2.2232060231509157E-2</c:v>
                </c:pt>
                <c:pt idx="60">
                  <c:v>2.2007198820978142E-2</c:v>
                </c:pt>
                <c:pt idx="61">
                  <c:v>2.1752587226664039E-2</c:v>
                </c:pt>
                <c:pt idx="62">
                  <c:v>2.1391792093868208E-2</c:v>
                </c:pt>
                <c:pt idx="63">
                  <c:v>2.1320059778243416E-2</c:v>
                </c:pt>
              </c:numCache>
            </c:numRef>
          </c:val>
          <c:smooth val="0"/>
          <c:extLst>
            <c:ext xmlns:c16="http://schemas.microsoft.com/office/drawing/2014/chart" uri="{C3380CC4-5D6E-409C-BE32-E72D297353CC}">
              <c16:uniqueId val="{00000002-2190-F448-B0F7-ED7EE6BEE7CA}"/>
            </c:ext>
          </c:extLst>
        </c:ser>
        <c:ser>
          <c:idx val="3"/>
          <c:order val="3"/>
          <c:tx>
            <c:strRef>
              <c:f>DNRUDDKS!$H$303</c:f>
              <c:strCache>
                <c:ptCount val="1"/>
                <c:pt idx="0">
                  <c:v>Without intalments - Fixed interest rate</c:v>
                </c:pt>
              </c:strCache>
            </c:strRef>
          </c:tx>
          <c:spPr>
            <a:ln w="28575" cap="rnd">
              <a:solidFill>
                <a:schemeClr val="accent4"/>
              </a:solidFill>
              <a:prstDash val="dash"/>
              <a:round/>
            </a:ln>
            <a:effectLst/>
          </c:spPr>
          <c:marker>
            <c:symbol val="none"/>
          </c:marker>
          <c:cat>
            <c:numRef>
              <c:f>DNRUDDKS!$I$2:$BU$2</c:f>
              <c:numCache>
                <c:formatCode>mm\-yyyy</c:formatCode>
                <c:ptCount val="65"/>
                <c:pt idx="0">
                  <c:v>41518</c:v>
                </c:pt>
                <c:pt idx="1">
                  <c:v>41548</c:v>
                </c:pt>
                <c:pt idx="2">
                  <c:v>41579</c:v>
                </c:pt>
                <c:pt idx="3">
                  <c:v>41609</c:v>
                </c:pt>
                <c:pt idx="4">
                  <c:v>41640</c:v>
                </c:pt>
                <c:pt idx="5">
                  <c:v>41671</c:v>
                </c:pt>
                <c:pt idx="6">
                  <c:v>41699</c:v>
                </c:pt>
                <c:pt idx="7">
                  <c:v>41730</c:v>
                </c:pt>
                <c:pt idx="8">
                  <c:v>41760</c:v>
                </c:pt>
                <c:pt idx="9">
                  <c:v>41791</c:v>
                </c:pt>
                <c:pt idx="10">
                  <c:v>41821</c:v>
                </c:pt>
                <c:pt idx="11">
                  <c:v>41852</c:v>
                </c:pt>
                <c:pt idx="12">
                  <c:v>41883</c:v>
                </c:pt>
                <c:pt idx="13">
                  <c:v>41913</c:v>
                </c:pt>
                <c:pt idx="14">
                  <c:v>41944</c:v>
                </c:pt>
                <c:pt idx="15">
                  <c:v>41974</c:v>
                </c:pt>
                <c:pt idx="16">
                  <c:v>42005</c:v>
                </c:pt>
                <c:pt idx="17">
                  <c:v>42036</c:v>
                </c:pt>
                <c:pt idx="18">
                  <c:v>42064</c:v>
                </c:pt>
                <c:pt idx="19">
                  <c:v>42095</c:v>
                </c:pt>
                <c:pt idx="20">
                  <c:v>42125</c:v>
                </c:pt>
                <c:pt idx="21">
                  <c:v>42156</c:v>
                </c:pt>
                <c:pt idx="22">
                  <c:v>42186</c:v>
                </c:pt>
                <c:pt idx="23">
                  <c:v>42217</c:v>
                </c:pt>
                <c:pt idx="24">
                  <c:v>42248</c:v>
                </c:pt>
                <c:pt idx="25">
                  <c:v>42278</c:v>
                </c:pt>
                <c:pt idx="26">
                  <c:v>42309</c:v>
                </c:pt>
                <c:pt idx="27">
                  <c:v>42339</c:v>
                </c:pt>
                <c:pt idx="28">
                  <c:v>42370</c:v>
                </c:pt>
                <c:pt idx="29">
                  <c:v>42401</c:v>
                </c:pt>
                <c:pt idx="30">
                  <c:v>42430</c:v>
                </c:pt>
                <c:pt idx="31">
                  <c:v>42461</c:v>
                </c:pt>
                <c:pt idx="32">
                  <c:v>42491</c:v>
                </c:pt>
                <c:pt idx="33">
                  <c:v>42522</c:v>
                </c:pt>
                <c:pt idx="34">
                  <c:v>42552</c:v>
                </c:pt>
                <c:pt idx="35">
                  <c:v>42583</c:v>
                </c:pt>
                <c:pt idx="36">
                  <c:v>42614</c:v>
                </c:pt>
                <c:pt idx="37">
                  <c:v>42644</c:v>
                </c:pt>
                <c:pt idx="38">
                  <c:v>42675</c:v>
                </c:pt>
                <c:pt idx="39">
                  <c:v>42705</c:v>
                </c:pt>
                <c:pt idx="40">
                  <c:v>42736</c:v>
                </c:pt>
                <c:pt idx="41">
                  <c:v>42767</c:v>
                </c:pt>
                <c:pt idx="42">
                  <c:v>42795</c:v>
                </c:pt>
                <c:pt idx="43">
                  <c:v>42826</c:v>
                </c:pt>
                <c:pt idx="44">
                  <c:v>42856</c:v>
                </c:pt>
                <c:pt idx="45">
                  <c:v>42887</c:v>
                </c:pt>
                <c:pt idx="46">
                  <c:v>42917</c:v>
                </c:pt>
                <c:pt idx="47">
                  <c:v>42948</c:v>
                </c:pt>
                <c:pt idx="48">
                  <c:v>42979</c:v>
                </c:pt>
                <c:pt idx="49">
                  <c:v>43009</c:v>
                </c:pt>
                <c:pt idx="50">
                  <c:v>43040</c:v>
                </c:pt>
                <c:pt idx="51">
                  <c:v>43070</c:v>
                </c:pt>
                <c:pt idx="52">
                  <c:v>43101</c:v>
                </c:pt>
                <c:pt idx="53">
                  <c:v>43132</c:v>
                </c:pt>
                <c:pt idx="54">
                  <c:v>43160</c:v>
                </c:pt>
                <c:pt idx="55">
                  <c:v>43191</c:v>
                </c:pt>
                <c:pt idx="56">
                  <c:v>43221</c:v>
                </c:pt>
                <c:pt idx="57">
                  <c:v>43252</c:v>
                </c:pt>
                <c:pt idx="58">
                  <c:v>43282</c:v>
                </c:pt>
                <c:pt idx="59">
                  <c:v>43313</c:v>
                </c:pt>
                <c:pt idx="60">
                  <c:v>43344</c:v>
                </c:pt>
                <c:pt idx="61">
                  <c:v>43374</c:v>
                </c:pt>
                <c:pt idx="62">
                  <c:v>43405</c:v>
                </c:pt>
                <c:pt idx="63">
                  <c:v>43435</c:v>
                </c:pt>
                <c:pt idx="64">
                  <c:v>43466</c:v>
                </c:pt>
              </c:numCache>
            </c:numRef>
          </c:cat>
          <c:val>
            <c:numRef>
              <c:f>DNRUDDKS!$J$303:$BU$303</c:f>
              <c:numCache>
                <c:formatCode>0.00%</c:formatCode>
                <c:ptCount val="64"/>
                <c:pt idx="0">
                  <c:v>7.4095261166491441E-2</c:v>
                </c:pt>
                <c:pt idx="1">
                  <c:v>7.4212496607575687E-2</c:v>
                </c:pt>
                <c:pt idx="2">
                  <c:v>7.4473644129313246E-2</c:v>
                </c:pt>
                <c:pt idx="3">
                  <c:v>7.4465695756012584E-2</c:v>
                </c:pt>
                <c:pt idx="4">
                  <c:v>7.4851606920523076E-2</c:v>
                </c:pt>
                <c:pt idx="5">
                  <c:v>7.5077612072868657E-2</c:v>
                </c:pt>
                <c:pt idx="6">
                  <c:v>7.5128876856093374E-2</c:v>
                </c:pt>
                <c:pt idx="7">
                  <c:v>7.5213327779392505E-2</c:v>
                </c:pt>
                <c:pt idx="8">
                  <c:v>7.5305237718547177E-2</c:v>
                </c:pt>
                <c:pt idx="9">
                  <c:v>7.5990561894860267E-2</c:v>
                </c:pt>
                <c:pt idx="10">
                  <c:v>7.6841664511996033E-2</c:v>
                </c:pt>
                <c:pt idx="11">
                  <c:v>7.6800753794014909E-2</c:v>
                </c:pt>
                <c:pt idx="12">
                  <c:v>7.6532442595182132E-2</c:v>
                </c:pt>
                <c:pt idx="13">
                  <c:v>7.6622021465697632E-2</c:v>
                </c:pt>
                <c:pt idx="14">
                  <c:v>7.6103246323148813E-2</c:v>
                </c:pt>
                <c:pt idx="15">
                  <c:v>7.6983361254739507E-2</c:v>
                </c:pt>
                <c:pt idx="16">
                  <c:v>7.7427820467995609E-2</c:v>
                </c:pt>
                <c:pt idx="17">
                  <c:v>8.0191209704499875E-2</c:v>
                </c:pt>
                <c:pt idx="18">
                  <c:v>8.0533479745071801E-2</c:v>
                </c:pt>
                <c:pt idx="19">
                  <c:v>8.1484151533965613E-2</c:v>
                </c:pt>
                <c:pt idx="20">
                  <c:v>8.154327516146688E-2</c:v>
                </c:pt>
                <c:pt idx="21">
                  <c:v>8.2300457037092822E-2</c:v>
                </c:pt>
                <c:pt idx="22">
                  <c:v>8.2984138123807116E-2</c:v>
                </c:pt>
                <c:pt idx="23">
                  <c:v>8.3915101935342629E-2</c:v>
                </c:pt>
                <c:pt idx="24">
                  <c:v>8.4235769960789783E-2</c:v>
                </c:pt>
                <c:pt idx="25">
                  <c:v>8.4557889975561323E-2</c:v>
                </c:pt>
                <c:pt idx="26">
                  <c:v>8.5181598452019391E-2</c:v>
                </c:pt>
                <c:pt idx="27">
                  <c:v>8.5364770247145491E-2</c:v>
                </c:pt>
                <c:pt idx="28">
                  <c:v>8.5469189602742399E-2</c:v>
                </c:pt>
                <c:pt idx="29">
                  <c:v>8.5529587407831842E-2</c:v>
                </c:pt>
                <c:pt idx="30">
                  <c:v>8.5487288612055595E-2</c:v>
                </c:pt>
                <c:pt idx="31">
                  <c:v>8.5454496695948123E-2</c:v>
                </c:pt>
                <c:pt idx="32">
                  <c:v>8.5346601247565268E-2</c:v>
                </c:pt>
                <c:pt idx="33">
                  <c:v>8.5446183428331698E-2</c:v>
                </c:pt>
                <c:pt idx="34">
                  <c:v>8.5684277685936949E-2</c:v>
                </c:pt>
                <c:pt idx="35">
                  <c:v>8.645009726871887E-2</c:v>
                </c:pt>
                <c:pt idx="36">
                  <c:v>8.5601818282245071E-2</c:v>
                </c:pt>
                <c:pt idx="37">
                  <c:v>8.5895825899121439E-2</c:v>
                </c:pt>
                <c:pt idx="38">
                  <c:v>8.5536340731463545E-2</c:v>
                </c:pt>
                <c:pt idx="39">
                  <c:v>8.5764710528866375E-2</c:v>
                </c:pt>
                <c:pt idx="40">
                  <c:v>8.5984156766365144E-2</c:v>
                </c:pt>
                <c:pt idx="41">
                  <c:v>8.6670323214674841E-2</c:v>
                </c:pt>
                <c:pt idx="42">
                  <c:v>8.7002497179413607E-2</c:v>
                </c:pt>
                <c:pt idx="43">
                  <c:v>8.7421104508335457E-2</c:v>
                </c:pt>
                <c:pt idx="44">
                  <c:v>8.7654379918646955E-2</c:v>
                </c:pt>
                <c:pt idx="45">
                  <c:v>8.7789765802192984E-2</c:v>
                </c:pt>
                <c:pt idx="46">
                  <c:v>8.8420409412672638E-2</c:v>
                </c:pt>
                <c:pt idx="47">
                  <c:v>8.8309038738750595E-2</c:v>
                </c:pt>
                <c:pt idx="48">
                  <c:v>8.7992491161669836E-2</c:v>
                </c:pt>
                <c:pt idx="49">
                  <c:v>8.7986463556260941E-2</c:v>
                </c:pt>
                <c:pt idx="50">
                  <c:v>8.7693935272709397E-2</c:v>
                </c:pt>
                <c:pt idx="51">
                  <c:v>8.7649683404573478E-2</c:v>
                </c:pt>
                <c:pt idx="52">
                  <c:v>8.7847867146115394E-2</c:v>
                </c:pt>
                <c:pt idx="53">
                  <c:v>8.8217729874566123E-2</c:v>
                </c:pt>
                <c:pt idx="54">
                  <c:v>8.8833638961797773E-2</c:v>
                </c:pt>
                <c:pt idx="55">
                  <c:v>8.9349096721625595E-2</c:v>
                </c:pt>
                <c:pt idx="56">
                  <c:v>9.0165266381076803E-2</c:v>
                </c:pt>
                <c:pt idx="57">
                  <c:v>9.0616328783308386E-2</c:v>
                </c:pt>
                <c:pt idx="58">
                  <c:v>9.0967516560038583E-2</c:v>
                </c:pt>
                <c:pt idx="59">
                  <c:v>9.1522867359847215E-2</c:v>
                </c:pt>
                <c:pt idx="60">
                  <c:v>9.1990822601296804E-2</c:v>
                </c:pt>
                <c:pt idx="61">
                  <c:v>9.2501987392961643E-2</c:v>
                </c:pt>
                <c:pt idx="62">
                  <c:v>9.3355268189158874E-2</c:v>
                </c:pt>
                <c:pt idx="63">
                  <c:v>9.3928664564936815E-2</c:v>
                </c:pt>
              </c:numCache>
            </c:numRef>
          </c:val>
          <c:smooth val="0"/>
          <c:extLst>
            <c:ext xmlns:c16="http://schemas.microsoft.com/office/drawing/2014/chart" uri="{C3380CC4-5D6E-409C-BE32-E72D297353CC}">
              <c16:uniqueId val="{00000003-2190-F448-B0F7-ED7EE6BEE7CA}"/>
            </c:ext>
          </c:extLst>
        </c:ser>
        <c:ser>
          <c:idx val="4"/>
          <c:order val="4"/>
          <c:tx>
            <c:strRef>
              <c:f>DNRUDDKS!$H$312</c:f>
              <c:strCache>
                <c:ptCount val="1"/>
                <c:pt idx="0">
                  <c:v>Without intalments - Variable interest rate without interest rate cap</c:v>
                </c:pt>
              </c:strCache>
            </c:strRef>
          </c:tx>
          <c:spPr>
            <a:ln w="28575" cap="rnd">
              <a:solidFill>
                <a:schemeClr val="accent5"/>
              </a:solidFill>
              <a:prstDash val="dash"/>
              <a:round/>
            </a:ln>
            <a:effectLst/>
          </c:spPr>
          <c:marker>
            <c:symbol val="none"/>
          </c:marker>
          <c:cat>
            <c:numRef>
              <c:f>DNRUDDKS!$I$2:$BU$2</c:f>
              <c:numCache>
                <c:formatCode>mm\-yyyy</c:formatCode>
                <c:ptCount val="65"/>
                <c:pt idx="0">
                  <c:v>41518</c:v>
                </c:pt>
                <c:pt idx="1">
                  <c:v>41548</c:v>
                </c:pt>
                <c:pt idx="2">
                  <c:v>41579</c:v>
                </c:pt>
                <c:pt idx="3">
                  <c:v>41609</c:v>
                </c:pt>
                <c:pt idx="4">
                  <c:v>41640</c:v>
                </c:pt>
                <c:pt idx="5">
                  <c:v>41671</c:v>
                </c:pt>
                <c:pt idx="6">
                  <c:v>41699</c:v>
                </c:pt>
                <c:pt idx="7">
                  <c:v>41730</c:v>
                </c:pt>
                <c:pt idx="8">
                  <c:v>41760</c:v>
                </c:pt>
                <c:pt idx="9">
                  <c:v>41791</c:v>
                </c:pt>
                <c:pt idx="10">
                  <c:v>41821</c:v>
                </c:pt>
                <c:pt idx="11">
                  <c:v>41852</c:v>
                </c:pt>
                <c:pt idx="12">
                  <c:v>41883</c:v>
                </c:pt>
                <c:pt idx="13">
                  <c:v>41913</c:v>
                </c:pt>
                <c:pt idx="14">
                  <c:v>41944</c:v>
                </c:pt>
                <c:pt idx="15">
                  <c:v>41974</c:v>
                </c:pt>
                <c:pt idx="16">
                  <c:v>42005</c:v>
                </c:pt>
                <c:pt idx="17">
                  <c:v>42036</c:v>
                </c:pt>
                <c:pt idx="18">
                  <c:v>42064</c:v>
                </c:pt>
                <c:pt idx="19">
                  <c:v>42095</c:v>
                </c:pt>
                <c:pt idx="20">
                  <c:v>42125</c:v>
                </c:pt>
                <c:pt idx="21">
                  <c:v>42156</c:v>
                </c:pt>
                <c:pt idx="22">
                  <c:v>42186</c:v>
                </c:pt>
                <c:pt idx="23">
                  <c:v>42217</c:v>
                </c:pt>
                <c:pt idx="24">
                  <c:v>42248</c:v>
                </c:pt>
                <c:pt idx="25">
                  <c:v>42278</c:v>
                </c:pt>
                <c:pt idx="26">
                  <c:v>42309</c:v>
                </c:pt>
                <c:pt idx="27">
                  <c:v>42339</c:v>
                </c:pt>
                <c:pt idx="28">
                  <c:v>42370</c:v>
                </c:pt>
                <c:pt idx="29">
                  <c:v>42401</c:v>
                </c:pt>
                <c:pt idx="30">
                  <c:v>42430</c:v>
                </c:pt>
                <c:pt idx="31">
                  <c:v>42461</c:v>
                </c:pt>
                <c:pt idx="32">
                  <c:v>42491</c:v>
                </c:pt>
                <c:pt idx="33">
                  <c:v>42522</c:v>
                </c:pt>
                <c:pt idx="34">
                  <c:v>42552</c:v>
                </c:pt>
                <c:pt idx="35">
                  <c:v>42583</c:v>
                </c:pt>
                <c:pt idx="36">
                  <c:v>42614</c:v>
                </c:pt>
                <c:pt idx="37">
                  <c:v>42644</c:v>
                </c:pt>
                <c:pt idx="38">
                  <c:v>42675</c:v>
                </c:pt>
                <c:pt idx="39">
                  <c:v>42705</c:v>
                </c:pt>
                <c:pt idx="40">
                  <c:v>42736</c:v>
                </c:pt>
                <c:pt idx="41">
                  <c:v>42767</c:v>
                </c:pt>
                <c:pt idx="42">
                  <c:v>42795</c:v>
                </c:pt>
                <c:pt idx="43">
                  <c:v>42826</c:v>
                </c:pt>
                <c:pt idx="44">
                  <c:v>42856</c:v>
                </c:pt>
                <c:pt idx="45">
                  <c:v>42887</c:v>
                </c:pt>
                <c:pt idx="46">
                  <c:v>42917</c:v>
                </c:pt>
                <c:pt idx="47">
                  <c:v>42948</c:v>
                </c:pt>
                <c:pt idx="48">
                  <c:v>42979</c:v>
                </c:pt>
                <c:pt idx="49">
                  <c:v>43009</c:v>
                </c:pt>
                <c:pt idx="50">
                  <c:v>43040</c:v>
                </c:pt>
                <c:pt idx="51">
                  <c:v>43070</c:v>
                </c:pt>
                <c:pt idx="52">
                  <c:v>43101</c:v>
                </c:pt>
                <c:pt idx="53">
                  <c:v>43132</c:v>
                </c:pt>
                <c:pt idx="54">
                  <c:v>43160</c:v>
                </c:pt>
                <c:pt idx="55">
                  <c:v>43191</c:v>
                </c:pt>
                <c:pt idx="56">
                  <c:v>43221</c:v>
                </c:pt>
                <c:pt idx="57">
                  <c:v>43252</c:v>
                </c:pt>
                <c:pt idx="58">
                  <c:v>43282</c:v>
                </c:pt>
                <c:pt idx="59">
                  <c:v>43313</c:v>
                </c:pt>
                <c:pt idx="60">
                  <c:v>43344</c:v>
                </c:pt>
                <c:pt idx="61">
                  <c:v>43374</c:v>
                </c:pt>
                <c:pt idx="62">
                  <c:v>43405</c:v>
                </c:pt>
                <c:pt idx="63">
                  <c:v>43435</c:v>
                </c:pt>
                <c:pt idx="64">
                  <c:v>43466</c:v>
                </c:pt>
              </c:numCache>
            </c:numRef>
          </c:cat>
          <c:val>
            <c:numRef>
              <c:f>DNRUDDKS!$J$312:$BU$312</c:f>
              <c:numCache>
                <c:formatCode>0.00%</c:formatCode>
                <c:ptCount val="64"/>
                <c:pt idx="0">
                  <c:v>0.41500434285031423</c:v>
                </c:pt>
                <c:pt idx="1">
                  <c:v>0.41477292025384882</c:v>
                </c:pt>
                <c:pt idx="2">
                  <c:v>0.41181606953050065</c:v>
                </c:pt>
                <c:pt idx="3">
                  <c:v>0.40511878810631069</c:v>
                </c:pt>
                <c:pt idx="4">
                  <c:v>0.40546487758342253</c:v>
                </c:pt>
                <c:pt idx="5">
                  <c:v>0.40828379295217576</c:v>
                </c:pt>
                <c:pt idx="6">
                  <c:v>0.40744556736689025</c:v>
                </c:pt>
                <c:pt idx="7">
                  <c:v>0.40687559636569548</c:v>
                </c:pt>
                <c:pt idx="8">
                  <c:v>0.40858230541299045</c:v>
                </c:pt>
                <c:pt idx="9">
                  <c:v>0.40776898385923044</c:v>
                </c:pt>
                <c:pt idx="10">
                  <c:v>0.40723531961805082</c:v>
                </c:pt>
                <c:pt idx="11">
                  <c:v>0.40821247024123042</c:v>
                </c:pt>
                <c:pt idx="12">
                  <c:v>0.40640179124693543</c:v>
                </c:pt>
                <c:pt idx="13">
                  <c:v>0.40618243753636279</c:v>
                </c:pt>
                <c:pt idx="14">
                  <c:v>0.40563603268937559</c:v>
                </c:pt>
                <c:pt idx="15">
                  <c:v>0.39791399347095729</c:v>
                </c:pt>
                <c:pt idx="16">
                  <c:v>0.39560278794687614</c:v>
                </c:pt>
                <c:pt idx="17">
                  <c:v>0.39253198786752619</c:v>
                </c:pt>
                <c:pt idx="18">
                  <c:v>0.38825796319518735</c:v>
                </c:pt>
                <c:pt idx="19">
                  <c:v>0.38680595002712936</c:v>
                </c:pt>
                <c:pt idx="20">
                  <c:v>0.38698718683205385</c:v>
                </c:pt>
                <c:pt idx="21">
                  <c:v>0.38418876144805958</c:v>
                </c:pt>
                <c:pt idx="22">
                  <c:v>0.38331221008998945</c:v>
                </c:pt>
                <c:pt idx="23">
                  <c:v>0.38281604538861203</c:v>
                </c:pt>
                <c:pt idx="24">
                  <c:v>0.38094593617991002</c:v>
                </c:pt>
                <c:pt idx="25">
                  <c:v>0.3808141885034354</c:v>
                </c:pt>
                <c:pt idx="26">
                  <c:v>0.37842598778017944</c:v>
                </c:pt>
                <c:pt idx="27">
                  <c:v>0.37197347096682654</c:v>
                </c:pt>
                <c:pt idx="28">
                  <c:v>0.37214609094958284</c:v>
                </c:pt>
                <c:pt idx="29">
                  <c:v>0.37305781313892933</c:v>
                </c:pt>
                <c:pt idx="30">
                  <c:v>0.3715183933778427</c:v>
                </c:pt>
                <c:pt idx="31">
                  <c:v>0.37140282418888815</c:v>
                </c:pt>
                <c:pt idx="32">
                  <c:v>0.37343796444685523</c:v>
                </c:pt>
                <c:pt idx="33">
                  <c:v>0.37178804220818806</c:v>
                </c:pt>
                <c:pt idx="34">
                  <c:v>0.37095553814386312</c:v>
                </c:pt>
                <c:pt idx="35">
                  <c:v>0.36984144341513281</c:v>
                </c:pt>
                <c:pt idx="36">
                  <c:v>0.3704466065665154</c:v>
                </c:pt>
                <c:pt idx="37">
                  <c:v>0.37013742034535962</c:v>
                </c:pt>
                <c:pt idx="38">
                  <c:v>0.37030583839622389</c:v>
                </c:pt>
                <c:pt idx="39">
                  <c:v>0.36093102175678898</c:v>
                </c:pt>
                <c:pt idx="40">
                  <c:v>0.36117202429751588</c:v>
                </c:pt>
                <c:pt idx="41">
                  <c:v>0.35958204642724467</c:v>
                </c:pt>
                <c:pt idx="42">
                  <c:v>0.35776656366997484</c:v>
                </c:pt>
                <c:pt idx="43">
                  <c:v>0.35821109899413289</c:v>
                </c:pt>
                <c:pt idx="44">
                  <c:v>0.35943621090488526</c:v>
                </c:pt>
                <c:pt idx="45">
                  <c:v>0.35693514996852033</c:v>
                </c:pt>
                <c:pt idx="46">
                  <c:v>0.3553850989535392</c:v>
                </c:pt>
                <c:pt idx="47">
                  <c:v>0.35660503005937444</c:v>
                </c:pt>
                <c:pt idx="48">
                  <c:v>0.35373540449206869</c:v>
                </c:pt>
                <c:pt idx="49">
                  <c:v>0.35378073436668422</c:v>
                </c:pt>
                <c:pt idx="50">
                  <c:v>0.35315662397741143</c:v>
                </c:pt>
                <c:pt idx="51">
                  <c:v>0.34437606575562218</c:v>
                </c:pt>
                <c:pt idx="52">
                  <c:v>0.34394018955371058</c:v>
                </c:pt>
                <c:pt idx="53">
                  <c:v>0.34439094107316681</c:v>
                </c:pt>
                <c:pt idx="54">
                  <c:v>0.3415954451671383</c:v>
                </c:pt>
                <c:pt idx="55">
                  <c:v>0.34099431137009273</c:v>
                </c:pt>
                <c:pt idx="56">
                  <c:v>0.34221712699258994</c:v>
                </c:pt>
                <c:pt idx="57">
                  <c:v>0.34026251240516464</c:v>
                </c:pt>
                <c:pt idx="58">
                  <c:v>0.33958297335698162</c:v>
                </c:pt>
                <c:pt idx="59">
                  <c:v>0.33935568351995971</c:v>
                </c:pt>
                <c:pt idx="60">
                  <c:v>0.33727835908315057</c:v>
                </c:pt>
                <c:pt idx="61">
                  <c:v>0.33678573976681797</c:v>
                </c:pt>
                <c:pt idx="62">
                  <c:v>0.3314661569515111</c:v>
                </c:pt>
                <c:pt idx="63">
                  <c:v>0.32762088619841168</c:v>
                </c:pt>
              </c:numCache>
            </c:numRef>
          </c:val>
          <c:smooth val="0"/>
          <c:extLst>
            <c:ext xmlns:c16="http://schemas.microsoft.com/office/drawing/2014/chart" uri="{C3380CC4-5D6E-409C-BE32-E72D297353CC}">
              <c16:uniqueId val="{00000004-2190-F448-B0F7-ED7EE6BEE7CA}"/>
            </c:ext>
          </c:extLst>
        </c:ser>
        <c:ser>
          <c:idx val="5"/>
          <c:order val="5"/>
          <c:tx>
            <c:strRef>
              <c:f>DNRUDDKS!$H$321</c:f>
              <c:strCache>
                <c:ptCount val="1"/>
                <c:pt idx="0">
                  <c:v>Without intalments - Variable interest rate with interest rate cap - not reached</c:v>
                </c:pt>
              </c:strCache>
            </c:strRef>
          </c:tx>
          <c:spPr>
            <a:ln w="28575" cap="rnd">
              <a:solidFill>
                <a:schemeClr val="accent6"/>
              </a:solidFill>
              <a:prstDash val="dash"/>
              <a:round/>
            </a:ln>
            <a:effectLst/>
          </c:spPr>
          <c:marker>
            <c:symbol val="none"/>
          </c:marker>
          <c:cat>
            <c:numRef>
              <c:f>DNRUDDKS!$I$2:$BU$2</c:f>
              <c:numCache>
                <c:formatCode>mm\-yyyy</c:formatCode>
                <c:ptCount val="65"/>
                <c:pt idx="0">
                  <c:v>41518</c:v>
                </c:pt>
                <c:pt idx="1">
                  <c:v>41548</c:v>
                </c:pt>
                <c:pt idx="2">
                  <c:v>41579</c:v>
                </c:pt>
                <c:pt idx="3">
                  <c:v>41609</c:v>
                </c:pt>
                <c:pt idx="4">
                  <c:v>41640</c:v>
                </c:pt>
                <c:pt idx="5">
                  <c:v>41671</c:v>
                </c:pt>
                <c:pt idx="6">
                  <c:v>41699</c:v>
                </c:pt>
                <c:pt idx="7">
                  <c:v>41730</c:v>
                </c:pt>
                <c:pt idx="8">
                  <c:v>41760</c:v>
                </c:pt>
                <c:pt idx="9">
                  <c:v>41791</c:v>
                </c:pt>
                <c:pt idx="10">
                  <c:v>41821</c:v>
                </c:pt>
                <c:pt idx="11">
                  <c:v>41852</c:v>
                </c:pt>
                <c:pt idx="12">
                  <c:v>41883</c:v>
                </c:pt>
                <c:pt idx="13">
                  <c:v>41913</c:v>
                </c:pt>
                <c:pt idx="14">
                  <c:v>41944</c:v>
                </c:pt>
                <c:pt idx="15">
                  <c:v>41974</c:v>
                </c:pt>
                <c:pt idx="16">
                  <c:v>42005</c:v>
                </c:pt>
                <c:pt idx="17">
                  <c:v>42036</c:v>
                </c:pt>
                <c:pt idx="18">
                  <c:v>42064</c:v>
                </c:pt>
                <c:pt idx="19">
                  <c:v>42095</c:v>
                </c:pt>
                <c:pt idx="20">
                  <c:v>42125</c:v>
                </c:pt>
                <c:pt idx="21">
                  <c:v>42156</c:v>
                </c:pt>
                <c:pt idx="22">
                  <c:v>42186</c:v>
                </c:pt>
                <c:pt idx="23">
                  <c:v>42217</c:v>
                </c:pt>
                <c:pt idx="24">
                  <c:v>42248</c:v>
                </c:pt>
                <c:pt idx="25">
                  <c:v>42278</c:v>
                </c:pt>
                <c:pt idx="26">
                  <c:v>42309</c:v>
                </c:pt>
                <c:pt idx="27">
                  <c:v>42339</c:v>
                </c:pt>
                <c:pt idx="28">
                  <c:v>42370</c:v>
                </c:pt>
                <c:pt idx="29">
                  <c:v>42401</c:v>
                </c:pt>
                <c:pt idx="30">
                  <c:v>42430</c:v>
                </c:pt>
                <c:pt idx="31">
                  <c:v>42461</c:v>
                </c:pt>
                <c:pt idx="32">
                  <c:v>42491</c:v>
                </c:pt>
                <c:pt idx="33">
                  <c:v>42522</c:v>
                </c:pt>
                <c:pt idx="34">
                  <c:v>42552</c:v>
                </c:pt>
                <c:pt idx="35">
                  <c:v>42583</c:v>
                </c:pt>
                <c:pt idx="36">
                  <c:v>42614</c:v>
                </c:pt>
                <c:pt idx="37">
                  <c:v>42644</c:v>
                </c:pt>
                <c:pt idx="38">
                  <c:v>42675</c:v>
                </c:pt>
                <c:pt idx="39">
                  <c:v>42705</c:v>
                </c:pt>
                <c:pt idx="40">
                  <c:v>42736</c:v>
                </c:pt>
                <c:pt idx="41">
                  <c:v>42767</c:v>
                </c:pt>
                <c:pt idx="42">
                  <c:v>42795</c:v>
                </c:pt>
                <c:pt idx="43">
                  <c:v>42826</c:v>
                </c:pt>
                <c:pt idx="44">
                  <c:v>42856</c:v>
                </c:pt>
                <c:pt idx="45">
                  <c:v>42887</c:v>
                </c:pt>
                <c:pt idx="46">
                  <c:v>42917</c:v>
                </c:pt>
                <c:pt idx="47">
                  <c:v>42948</c:v>
                </c:pt>
                <c:pt idx="48">
                  <c:v>42979</c:v>
                </c:pt>
                <c:pt idx="49">
                  <c:v>43009</c:v>
                </c:pt>
                <c:pt idx="50">
                  <c:v>43040</c:v>
                </c:pt>
                <c:pt idx="51">
                  <c:v>43070</c:v>
                </c:pt>
                <c:pt idx="52">
                  <c:v>43101</c:v>
                </c:pt>
                <c:pt idx="53">
                  <c:v>43132</c:v>
                </c:pt>
                <c:pt idx="54">
                  <c:v>43160</c:v>
                </c:pt>
                <c:pt idx="55">
                  <c:v>43191</c:v>
                </c:pt>
                <c:pt idx="56">
                  <c:v>43221</c:v>
                </c:pt>
                <c:pt idx="57">
                  <c:v>43252</c:v>
                </c:pt>
                <c:pt idx="58">
                  <c:v>43282</c:v>
                </c:pt>
                <c:pt idx="59">
                  <c:v>43313</c:v>
                </c:pt>
                <c:pt idx="60">
                  <c:v>43344</c:v>
                </c:pt>
                <c:pt idx="61">
                  <c:v>43374</c:v>
                </c:pt>
                <c:pt idx="62">
                  <c:v>43405</c:v>
                </c:pt>
                <c:pt idx="63">
                  <c:v>43435</c:v>
                </c:pt>
                <c:pt idx="64">
                  <c:v>43466</c:v>
                </c:pt>
              </c:numCache>
            </c:numRef>
          </c:cat>
          <c:val>
            <c:numRef>
              <c:f>DNRUDDKS!$J$321:$BU$321</c:f>
              <c:numCache>
                <c:formatCode>0.00%</c:formatCode>
                <c:ptCount val="64"/>
                <c:pt idx="0">
                  <c:v>4.5024913648353891E-2</c:v>
                </c:pt>
                <c:pt idx="1">
                  <c:v>4.4737504799532389E-2</c:v>
                </c:pt>
                <c:pt idx="2">
                  <c:v>4.4583606084566928E-2</c:v>
                </c:pt>
                <c:pt idx="3">
                  <c:v>4.4368749287992996E-2</c:v>
                </c:pt>
                <c:pt idx="4">
                  <c:v>4.4151799169863837E-2</c:v>
                </c:pt>
                <c:pt idx="5">
                  <c:v>4.3948976366793152E-2</c:v>
                </c:pt>
                <c:pt idx="6">
                  <c:v>4.3774958346614913E-2</c:v>
                </c:pt>
                <c:pt idx="7">
                  <c:v>4.35036102027717E-2</c:v>
                </c:pt>
                <c:pt idx="8">
                  <c:v>4.3347663332263191E-2</c:v>
                </c:pt>
                <c:pt idx="9">
                  <c:v>4.281343345996351E-2</c:v>
                </c:pt>
                <c:pt idx="10">
                  <c:v>4.2393305213273794E-2</c:v>
                </c:pt>
                <c:pt idx="11">
                  <c:v>4.2093476154716106E-2</c:v>
                </c:pt>
                <c:pt idx="12">
                  <c:v>4.1422988017955957E-2</c:v>
                </c:pt>
                <c:pt idx="13">
                  <c:v>4.0853533096968514E-2</c:v>
                </c:pt>
                <c:pt idx="14">
                  <c:v>3.9598207330886953E-2</c:v>
                </c:pt>
                <c:pt idx="15">
                  <c:v>3.8850177860170115E-2</c:v>
                </c:pt>
                <c:pt idx="16">
                  <c:v>3.8228463434950045E-2</c:v>
                </c:pt>
                <c:pt idx="17">
                  <c:v>3.665946003915263E-2</c:v>
                </c:pt>
                <c:pt idx="18">
                  <c:v>3.5908843441582905E-2</c:v>
                </c:pt>
                <c:pt idx="19">
                  <c:v>3.5349606554708202E-2</c:v>
                </c:pt>
                <c:pt idx="20">
                  <c:v>3.4141412565931013E-2</c:v>
                </c:pt>
                <c:pt idx="21">
                  <c:v>3.3233675397946388E-2</c:v>
                </c:pt>
                <c:pt idx="22">
                  <c:v>3.2899271106100192E-2</c:v>
                </c:pt>
                <c:pt idx="23">
                  <c:v>3.1801409865301888E-2</c:v>
                </c:pt>
                <c:pt idx="24">
                  <c:v>3.0982484779081269E-2</c:v>
                </c:pt>
                <c:pt idx="25">
                  <c:v>3.0586572137396306E-2</c:v>
                </c:pt>
                <c:pt idx="26">
                  <c:v>2.8518759046143344E-2</c:v>
                </c:pt>
                <c:pt idx="27">
                  <c:v>2.750365731489901E-2</c:v>
                </c:pt>
                <c:pt idx="28">
                  <c:v>2.7250704825657498E-2</c:v>
                </c:pt>
                <c:pt idx="29">
                  <c:v>2.6315851988684684E-2</c:v>
                </c:pt>
                <c:pt idx="30">
                  <c:v>2.5588721210203013E-2</c:v>
                </c:pt>
                <c:pt idx="31">
                  <c:v>2.5296404211320865E-2</c:v>
                </c:pt>
                <c:pt idx="32">
                  <c:v>2.4253536822899973E-2</c:v>
                </c:pt>
                <c:pt idx="33">
                  <c:v>2.3510239944875715E-2</c:v>
                </c:pt>
                <c:pt idx="34">
                  <c:v>2.3142245670339796E-2</c:v>
                </c:pt>
                <c:pt idx="35">
                  <c:v>2.1553081341414912E-2</c:v>
                </c:pt>
                <c:pt idx="36">
                  <c:v>2.0822771148950207E-2</c:v>
                </c:pt>
                <c:pt idx="37">
                  <c:v>2.0434318418376812E-2</c:v>
                </c:pt>
                <c:pt idx="38">
                  <c:v>1.9602280809641468E-2</c:v>
                </c:pt>
                <c:pt idx="39">
                  <c:v>1.8255101064573908E-2</c:v>
                </c:pt>
                <c:pt idx="40">
                  <c:v>1.804829401074939E-2</c:v>
                </c:pt>
                <c:pt idx="41">
                  <c:v>1.7699602496588068E-2</c:v>
                </c:pt>
                <c:pt idx="42">
                  <c:v>1.680357218588505E-2</c:v>
                </c:pt>
                <c:pt idx="43">
                  <c:v>1.65966350896323E-2</c:v>
                </c:pt>
                <c:pt idx="44">
                  <c:v>1.6158013633621373E-2</c:v>
                </c:pt>
                <c:pt idx="45">
                  <c:v>1.4953834844652687E-2</c:v>
                </c:pt>
                <c:pt idx="46">
                  <c:v>1.4655026341365888E-2</c:v>
                </c:pt>
                <c:pt idx="47">
                  <c:v>1.4482179533675383E-2</c:v>
                </c:pt>
                <c:pt idx="48">
                  <c:v>1.2940033847192651E-2</c:v>
                </c:pt>
                <c:pt idx="49">
                  <c:v>1.2560959628811907E-2</c:v>
                </c:pt>
                <c:pt idx="50">
                  <c:v>1.0864820537634776E-2</c:v>
                </c:pt>
                <c:pt idx="51">
                  <c:v>1.0017892696701596E-2</c:v>
                </c:pt>
                <c:pt idx="52">
                  <c:v>9.9030643017980237E-3</c:v>
                </c:pt>
                <c:pt idx="53">
                  <c:v>9.7184302885757572E-3</c:v>
                </c:pt>
                <c:pt idx="54">
                  <c:v>9.398046789077609E-3</c:v>
                </c:pt>
                <c:pt idx="55">
                  <c:v>9.321718786979398E-3</c:v>
                </c:pt>
                <c:pt idx="56">
                  <c:v>9.3175521584749205E-3</c:v>
                </c:pt>
                <c:pt idx="57">
                  <c:v>9.0580613374247766E-3</c:v>
                </c:pt>
                <c:pt idx="58">
                  <c:v>8.9819309330504433E-3</c:v>
                </c:pt>
                <c:pt idx="59">
                  <c:v>8.9653566108096484E-3</c:v>
                </c:pt>
                <c:pt idx="60">
                  <c:v>8.8485851385412904E-3</c:v>
                </c:pt>
                <c:pt idx="61">
                  <c:v>8.7534008220646053E-3</c:v>
                </c:pt>
                <c:pt idx="62">
                  <c:v>8.7224729408188761E-3</c:v>
                </c:pt>
                <c:pt idx="63">
                  <c:v>8.5643671875136815E-3</c:v>
                </c:pt>
              </c:numCache>
            </c:numRef>
          </c:val>
          <c:smooth val="0"/>
          <c:extLst>
            <c:ext xmlns:c16="http://schemas.microsoft.com/office/drawing/2014/chart" uri="{C3380CC4-5D6E-409C-BE32-E72D297353CC}">
              <c16:uniqueId val="{00000005-2190-F448-B0F7-ED7EE6BEE7CA}"/>
            </c:ext>
          </c:extLst>
        </c:ser>
        <c:dLbls>
          <c:showLegendKey val="0"/>
          <c:showVal val="0"/>
          <c:showCatName val="0"/>
          <c:showSerName val="0"/>
          <c:showPercent val="0"/>
          <c:showBubbleSize val="0"/>
        </c:dLbls>
        <c:smooth val="0"/>
        <c:axId val="1038061727"/>
        <c:axId val="1063489311"/>
      </c:lineChart>
      <c:dateAx>
        <c:axId val="1038061727"/>
        <c:scaling>
          <c:orientation val="minMax"/>
        </c:scaling>
        <c:delete val="0"/>
        <c:axPos val="b"/>
        <c:numFmt formatCode="mm\-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063489311"/>
        <c:crosses val="autoZero"/>
        <c:auto val="1"/>
        <c:lblOffset val="100"/>
        <c:baseTimeUnit val="months"/>
      </c:dateAx>
      <c:valAx>
        <c:axId val="106348931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0380617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0</xdr:colOff>
      <xdr:row>330</xdr:row>
      <xdr:rowOff>0</xdr:rowOff>
    </xdr:from>
    <xdr:to>
      <xdr:col>6</xdr:col>
      <xdr:colOff>220612</xdr:colOff>
      <xdr:row>365</xdr:row>
      <xdr:rowOff>136559</xdr:rowOff>
    </xdr:to>
    <xdr:graphicFrame macro="">
      <xdr:nvGraphicFramePr>
        <xdr:cNvPr id="3" name="Chart 2">
          <a:extLst>
            <a:ext uri="{FF2B5EF4-FFF2-40B4-BE49-F238E27FC236}">
              <a16:creationId xmlns:a16="http://schemas.microsoft.com/office/drawing/2014/main" id="{F7346E84-2B66-CC43-A7FB-3C2BB8C1C6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193812738241676256DNPIN43744465553" connectionId="1" xr16:uid="{04EDE301-6E25-4A48-955D-60177CE923CF}"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U329"/>
  <sheetViews>
    <sheetView topLeftCell="A311" zoomScale="93" zoomScaleNormal="93" workbookViewId="0">
      <selection activeCell="G350" sqref="G350"/>
    </sheetView>
  </sheetViews>
  <sheetFormatPr baseColWidth="10" defaultColWidth="8.83203125" defaultRowHeight="15" x14ac:dyDescent="0.2"/>
  <cols>
    <col min="1" max="1" width="16.33203125" customWidth="1"/>
    <col min="2" max="2" width="9.33203125" customWidth="1"/>
    <col min="3" max="3" width="22.6640625" customWidth="1"/>
    <col min="4" max="4" width="20.33203125" customWidth="1"/>
    <col min="5" max="5" width="40.6640625" customWidth="1"/>
    <col min="6" max="6" width="7.6640625" bestFit="1" customWidth="1"/>
    <col min="7" max="7" width="40.6640625" customWidth="1"/>
    <col min="8" max="8" width="65.83203125" customWidth="1"/>
    <col min="9" max="73" width="10.83203125" customWidth="1"/>
  </cols>
  <sheetData>
    <row r="1" spans="1:73" ht="17" x14ac:dyDescent="0.2">
      <c r="A1" s="1" t="s">
        <v>0</v>
      </c>
    </row>
    <row r="2" spans="1:73" x14ac:dyDescent="0.2">
      <c r="A2" s="2" t="s">
        <v>1</v>
      </c>
      <c r="I2" s="12">
        <v>41518</v>
      </c>
      <c r="J2" s="12">
        <v>41548</v>
      </c>
      <c r="K2" s="12">
        <v>41579</v>
      </c>
      <c r="L2" s="12">
        <v>41609</v>
      </c>
      <c r="M2" s="12">
        <v>41640</v>
      </c>
      <c r="N2" s="12">
        <v>41671</v>
      </c>
      <c r="O2" s="12">
        <v>41699</v>
      </c>
      <c r="P2" s="12">
        <v>41730</v>
      </c>
      <c r="Q2" s="12">
        <v>41760</v>
      </c>
      <c r="R2" s="12">
        <v>41791</v>
      </c>
      <c r="S2" s="12">
        <v>41821</v>
      </c>
      <c r="T2" s="12">
        <v>41852</v>
      </c>
      <c r="U2" s="12">
        <v>41883</v>
      </c>
      <c r="V2" s="12">
        <v>41913</v>
      </c>
      <c r="W2" s="12">
        <v>41944</v>
      </c>
      <c r="X2" s="12">
        <v>41974</v>
      </c>
      <c r="Y2" s="12">
        <v>42005</v>
      </c>
      <c r="Z2" s="12">
        <v>42036</v>
      </c>
      <c r="AA2" s="12">
        <v>42064</v>
      </c>
      <c r="AB2" s="12">
        <v>42095</v>
      </c>
      <c r="AC2" s="12">
        <v>42125</v>
      </c>
      <c r="AD2" s="12">
        <v>42156</v>
      </c>
      <c r="AE2" s="12">
        <v>42186</v>
      </c>
      <c r="AF2" s="12">
        <v>42217</v>
      </c>
      <c r="AG2" s="12">
        <v>42248</v>
      </c>
      <c r="AH2" s="12">
        <v>42278</v>
      </c>
      <c r="AI2" s="12">
        <v>42309</v>
      </c>
      <c r="AJ2" s="12">
        <v>42339</v>
      </c>
      <c r="AK2" s="12">
        <v>42370</v>
      </c>
      <c r="AL2" s="12">
        <v>42401</v>
      </c>
      <c r="AM2" s="12">
        <v>42430</v>
      </c>
      <c r="AN2" s="12">
        <v>42461</v>
      </c>
      <c r="AO2" s="12">
        <v>42491</v>
      </c>
      <c r="AP2" s="12">
        <v>42522</v>
      </c>
      <c r="AQ2" s="12">
        <v>42552</v>
      </c>
      <c r="AR2" s="12">
        <v>42583</v>
      </c>
      <c r="AS2" s="12">
        <v>42614</v>
      </c>
      <c r="AT2" s="12">
        <v>42644</v>
      </c>
      <c r="AU2" s="12">
        <v>42675</v>
      </c>
      <c r="AV2" s="12">
        <v>42705</v>
      </c>
      <c r="AW2" s="12">
        <v>42736</v>
      </c>
      <c r="AX2" s="12">
        <v>42767</v>
      </c>
      <c r="AY2" s="12">
        <v>42795</v>
      </c>
      <c r="AZ2" s="12">
        <v>42826</v>
      </c>
      <c r="BA2" s="12">
        <v>42856</v>
      </c>
      <c r="BB2" s="12">
        <v>42887</v>
      </c>
      <c r="BC2" s="12">
        <v>42917</v>
      </c>
      <c r="BD2" s="12">
        <v>42948</v>
      </c>
      <c r="BE2" s="12">
        <v>42979</v>
      </c>
      <c r="BF2" s="12">
        <v>43009</v>
      </c>
      <c r="BG2" s="12">
        <v>43040</v>
      </c>
      <c r="BH2" s="12">
        <v>43070</v>
      </c>
      <c r="BI2" s="12">
        <v>43101</v>
      </c>
      <c r="BJ2" s="12">
        <v>43132</v>
      </c>
      <c r="BK2" s="12">
        <v>43160</v>
      </c>
      <c r="BL2" s="12">
        <v>43191</v>
      </c>
      <c r="BM2" s="12">
        <v>43221</v>
      </c>
      <c r="BN2" s="12">
        <v>43252</v>
      </c>
      <c r="BO2" s="12">
        <v>43282</v>
      </c>
      <c r="BP2" s="12">
        <v>43313</v>
      </c>
      <c r="BQ2" s="12">
        <v>43344</v>
      </c>
      <c r="BR2" s="12">
        <v>43374</v>
      </c>
      <c r="BS2" s="12">
        <v>43405</v>
      </c>
      <c r="BT2" s="12">
        <v>43435</v>
      </c>
      <c r="BU2" s="12">
        <v>43466</v>
      </c>
    </row>
    <row r="3" spans="1:73" x14ac:dyDescent="0.2">
      <c r="I3" s="3" t="s">
        <v>2</v>
      </c>
      <c r="J3" s="3" t="s">
        <v>3</v>
      </c>
      <c r="K3" s="3" t="s">
        <v>4</v>
      </c>
      <c r="L3" s="3" t="s">
        <v>5</v>
      </c>
      <c r="M3" s="3" t="s">
        <v>6</v>
      </c>
      <c r="N3" s="3" t="s">
        <v>7</v>
      </c>
      <c r="O3" s="3" t="s">
        <v>8</v>
      </c>
      <c r="P3" s="3" t="s">
        <v>9</v>
      </c>
      <c r="Q3" s="3" t="s">
        <v>10</v>
      </c>
      <c r="R3" s="3" t="s">
        <v>11</v>
      </c>
      <c r="S3" s="3" t="s">
        <v>12</v>
      </c>
      <c r="T3" s="3" t="s">
        <v>13</v>
      </c>
      <c r="U3" s="3" t="s">
        <v>14</v>
      </c>
      <c r="V3" s="3" t="s">
        <v>15</v>
      </c>
      <c r="W3" s="3" t="s">
        <v>16</v>
      </c>
      <c r="X3" s="3" t="s">
        <v>17</v>
      </c>
      <c r="Y3" s="3" t="s">
        <v>18</v>
      </c>
      <c r="Z3" s="3" t="s">
        <v>19</v>
      </c>
      <c r="AA3" s="3" t="s">
        <v>20</v>
      </c>
      <c r="AB3" s="3" t="s">
        <v>21</v>
      </c>
      <c r="AC3" s="3" t="s">
        <v>22</v>
      </c>
      <c r="AD3" s="3" t="s">
        <v>23</v>
      </c>
      <c r="AE3" s="3" t="s">
        <v>24</v>
      </c>
      <c r="AF3" s="3" t="s">
        <v>25</v>
      </c>
      <c r="AG3" s="3" t="s">
        <v>26</v>
      </c>
      <c r="AH3" s="3" t="s">
        <v>27</v>
      </c>
      <c r="AI3" s="3" t="s">
        <v>28</v>
      </c>
      <c r="AJ3" s="3" t="s">
        <v>29</v>
      </c>
      <c r="AK3" s="3" t="s">
        <v>30</v>
      </c>
      <c r="AL3" s="3" t="s">
        <v>31</v>
      </c>
      <c r="AM3" s="3" t="s">
        <v>32</v>
      </c>
      <c r="AN3" s="3" t="s">
        <v>33</v>
      </c>
      <c r="AO3" s="3" t="s">
        <v>34</v>
      </c>
      <c r="AP3" s="3" t="s">
        <v>35</v>
      </c>
      <c r="AQ3" s="3" t="s">
        <v>36</v>
      </c>
      <c r="AR3" s="3" t="s">
        <v>37</v>
      </c>
      <c r="AS3" s="3" t="s">
        <v>38</v>
      </c>
      <c r="AT3" s="3" t="s">
        <v>39</v>
      </c>
      <c r="AU3" s="3" t="s">
        <v>40</v>
      </c>
      <c r="AV3" s="3" t="s">
        <v>41</v>
      </c>
      <c r="AW3" s="3" t="s">
        <v>42</v>
      </c>
      <c r="AX3" s="3" t="s">
        <v>43</v>
      </c>
      <c r="AY3" s="3" t="s">
        <v>44</v>
      </c>
      <c r="AZ3" s="3" t="s">
        <v>45</v>
      </c>
      <c r="BA3" s="3" t="s">
        <v>46</v>
      </c>
      <c r="BB3" s="3" t="s">
        <v>47</v>
      </c>
      <c r="BC3" s="3" t="s">
        <v>48</v>
      </c>
      <c r="BD3" s="3" t="s">
        <v>49</v>
      </c>
      <c r="BE3" s="3" t="s">
        <v>50</v>
      </c>
      <c r="BF3" s="3" t="s">
        <v>51</v>
      </c>
      <c r="BG3" s="3" t="s">
        <v>52</v>
      </c>
      <c r="BH3" s="3" t="s">
        <v>53</v>
      </c>
      <c r="BI3" s="3" t="s">
        <v>54</v>
      </c>
      <c r="BJ3" s="3" t="s">
        <v>55</v>
      </c>
      <c r="BK3" s="3" t="s">
        <v>56</v>
      </c>
      <c r="BL3" s="3" t="s">
        <v>57</v>
      </c>
      <c r="BM3" s="3" t="s">
        <v>58</v>
      </c>
      <c r="BN3" s="3" t="s">
        <v>59</v>
      </c>
      <c r="BO3" s="3" t="s">
        <v>60</v>
      </c>
      <c r="BP3" s="3" t="s">
        <v>61</v>
      </c>
      <c r="BQ3" s="3" t="s">
        <v>62</v>
      </c>
      <c r="BR3" s="3" t="s">
        <v>63</v>
      </c>
      <c r="BS3" s="3" t="s">
        <v>64</v>
      </c>
      <c r="BT3" s="3" t="s">
        <v>65</v>
      </c>
      <c r="BU3" s="3" t="s">
        <v>66</v>
      </c>
    </row>
    <row r="4" spans="1:73" x14ac:dyDescent="0.2">
      <c r="A4" s="3" t="s">
        <v>67</v>
      </c>
      <c r="B4" s="3" t="s">
        <v>67</v>
      </c>
      <c r="C4" s="3" t="s">
        <v>68</v>
      </c>
      <c r="D4" s="3" t="s">
        <v>84</v>
      </c>
      <c r="E4" s="3" t="s">
        <v>84</v>
      </c>
      <c r="F4" s="11" t="s">
        <v>93</v>
      </c>
      <c r="G4" s="3" t="s">
        <v>70</v>
      </c>
      <c r="H4" s="3" t="s">
        <v>85</v>
      </c>
      <c r="I4" s="4"/>
      <c r="J4" s="5">
        <f>J13+J49</f>
        <v>2516791.7000000002</v>
      </c>
      <c r="K4" s="5">
        <f t="shared" ref="K4:BU8" si="0">K13+K49</f>
        <v>2530276.2999999998</v>
      </c>
      <c r="L4" s="5">
        <f t="shared" si="0"/>
        <v>2513934.4000000004</v>
      </c>
      <c r="M4" s="5">
        <f t="shared" si="0"/>
        <v>2528329.4000000004</v>
      </c>
      <c r="N4" s="5">
        <f t="shared" si="0"/>
        <v>2534435.4</v>
      </c>
      <c r="O4" s="5">
        <f t="shared" si="0"/>
        <v>2537094.4</v>
      </c>
      <c r="P4" s="5">
        <f t="shared" si="0"/>
        <v>2540639.2000000002</v>
      </c>
      <c r="Q4" s="5">
        <f t="shared" si="0"/>
        <v>2554336.7000000002</v>
      </c>
      <c r="R4" s="5">
        <f t="shared" si="0"/>
        <v>2548373.9000000004</v>
      </c>
      <c r="S4" s="5">
        <f t="shared" si="0"/>
        <v>2551793.7999999998</v>
      </c>
      <c r="T4" s="5">
        <f t="shared" si="0"/>
        <v>2568112.5999999996</v>
      </c>
      <c r="U4" s="5">
        <f t="shared" si="0"/>
        <v>2557306.7000000002</v>
      </c>
      <c r="V4" s="5">
        <f t="shared" si="0"/>
        <v>2561889.5</v>
      </c>
      <c r="W4" s="5">
        <f t="shared" si="0"/>
        <v>2565585.9000000004</v>
      </c>
      <c r="X4" s="5">
        <f t="shared" si="0"/>
        <v>2558860.7999999998</v>
      </c>
      <c r="Y4" s="5">
        <f t="shared" si="0"/>
        <v>2564851.7000000002</v>
      </c>
      <c r="Z4" s="5">
        <f t="shared" si="0"/>
        <v>2573376.5999999996</v>
      </c>
      <c r="AA4" s="5">
        <f t="shared" si="0"/>
        <v>2566764.4</v>
      </c>
      <c r="AB4" s="5">
        <f t="shared" si="0"/>
        <v>2568248.7000000002</v>
      </c>
      <c r="AC4" s="5">
        <f t="shared" si="0"/>
        <v>2556897</v>
      </c>
      <c r="AD4" s="5">
        <f t="shared" si="0"/>
        <v>2534404.5</v>
      </c>
      <c r="AE4" s="5">
        <f t="shared" si="0"/>
        <v>2545950.7999999998</v>
      </c>
      <c r="AF4" s="5">
        <f t="shared" si="0"/>
        <v>2546120.9</v>
      </c>
      <c r="AG4" s="5">
        <f t="shared" si="0"/>
        <v>2541867.7000000002</v>
      </c>
      <c r="AH4" s="5">
        <f t="shared" si="0"/>
        <v>2552792.2999999998</v>
      </c>
      <c r="AI4" s="5">
        <f t="shared" si="0"/>
        <v>2562308.2000000002</v>
      </c>
      <c r="AJ4" s="5">
        <f t="shared" si="0"/>
        <v>2550537.2999999998</v>
      </c>
      <c r="AK4" s="5">
        <f t="shared" si="0"/>
        <v>2563459.9000000004</v>
      </c>
      <c r="AL4" s="5">
        <f t="shared" si="0"/>
        <v>2569543.7999999998</v>
      </c>
      <c r="AM4" s="5">
        <f t="shared" si="0"/>
        <v>2569421.1</v>
      </c>
      <c r="AN4" s="5">
        <f t="shared" si="0"/>
        <v>2579807.2999999998</v>
      </c>
      <c r="AO4" s="5">
        <f t="shared" si="0"/>
        <v>2590315.7999999998</v>
      </c>
      <c r="AP4" s="5">
        <f t="shared" si="0"/>
        <v>2595213.2999999998</v>
      </c>
      <c r="AQ4" s="5">
        <f t="shared" si="0"/>
        <v>2605354.5</v>
      </c>
      <c r="AR4" s="5">
        <f t="shared" si="0"/>
        <v>2613904.7999999998</v>
      </c>
      <c r="AS4" s="5">
        <f t="shared" si="0"/>
        <v>2615216.9000000004</v>
      </c>
      <c r="AT4" s="5">
        <f t="shared" si="0"/>
        <v>2607655</v>
      </c>
      <c r="AU4" s="5">
        <f t="shared" si="0"/>
        <v>2608506.9</v>
      </c>
      <c r="AV4" s="5">
        <f t="shared" si="0"/>
        <v>2612347.2000000002</v>
      </c>
      <c r="AW4" s="5">
        <f t="shared" si="0"/>
        <v>2606897.5</v>
      </c>
      <c r="AX4" s="5">
        <f t="shared" si="0"/>
        <v>2630079.5</v>
      </c>
      <c r="AY4" s="5">
        <f t="shared" si="0"/>
        <v>2624141.1</v>
      </c>
      <c r="AZ4" s="5">
        <f t="shared" si="0"/>
        <v>2628051.9000000004</v>
      </c>
      <c r="BA4" s="5">
        <f t="shared" si="0"/>
        <v>2635338.7000000002</v>
      </c>
      <c r="BB4" s="5">
        <f t="shared" si="0"/>
        <v>2635246.7999999998</v>
      </c>
      <c r="BC4" s="5">
        <f t="shared" si="0"/>
        <v>2648344.4</v>
      </c>
      <c r="BD4" s="5">
        <f t="shared" si="0"/>
        <v>2673189.9000000004</v>
      </c>
      <c r="BE4" s="5">
        <f t="shared" si="0"/>
        <v>2668479.9</v>
      </c>
      <c r="BF4" s="5">
        <f t="shared" si="0"/>
        <v>2681077</v>
      </c>
      <c r="BG4" s="5">
        <f t="shared" si="0"/>
        <v>2692194.3</v>
      </c>
      <c r="BH4" s="5">
        <f t="shared" si="0"/>
        <v>2682058.4</v>
      </c>
      <c r="BI4" s="5">
        <f t="shared" si="0"/>
        <v>2687251.1</v>
      </c>
      <c r="BJ4" s="5">
        <f t="shared" si="0"/>
        <v>2683485.2999999998</v>
      </c>
      <c r="BK4" s="5">
        <f t="shared" si="0"/>
        <v>2690197.5999999996</v>
      </c>
      <c r="BL4" s="5">
        <f t="shared" si="0"/>
        <v>2698385.7</v>
      </c>
      <c r="BM4" s="5">
        <f t="shared" si="0"/>
        <v>2709681.2</v>
      </c>
      <c r="BN4" s="5">
        <f t="shared" si="0"/>
        <v>2710240.9000000004</v>
      </c>
      <c r="BO4" s="5">
        <f t="shared" si="0"/>
        <v>2718944.2</v>
      </c>
      <c r="BP4" s="5">
        <f t="shared" si="0"/>
        <v>2732294.4000000004</v>
      </c>
      <c r="BQ4" s="5">
        <f t="shared" si="0"/>
        <v>2722733.9</v>
      </c>
      <c r="BR4" s="5">
        <f t="shared" si="0"/>
        <v>2734263.5</v>
      </c>
      <c r="BS4" s="5">
        <f t="shared" si="0"/>
        <v>2749590.1</v>
      </c>
      <c r="BT4" s="5">
        <f t="shared" si="0"/>
        <v>2742125.0999999996</v>
      </c>
      <c r="BU4" s="5">
        <f t="shared" si="0"/>
        <v>2758800.2</v>
      </c>
    </row>
    <row r="5" spans="1:73" x14ac:dyDescent="0.2">
      <c r="D5" s="3" t="s">
        <v>84</v>
      </c>
      <c r="E5" s="3" t="s">
        <v>84</v>
      </c>
      <c r="F5" s="11" t="s">
        <v>93</v>
      </c>
      <c r="G5" s="6" t="s">
        <v>72</v>
      </c>
      <c r="H5" s="3" t="s">
        <v>85</v>
      </c>
      <c r="I5" s="4"/>
      <c r="J5" s="5">
        <f t="shared" ref="J5:Y12" si="1">J14+J50</f>
        <v>659599.9</v>
      </c>
      <c r="K5" s="5">
        <f t="shared" si="1"/>
        <v>665845.4</v>
      </c>
      <c r="L5" s="5">
        <f t="shared" si="1"/>
        <v>661593.60000000009</v>
      </c>
      <c r="M5" s="5">
        <f t="shared" si="1"/>
        <v>668258.5</v>
      </c>
      <c r="N5" s="5">
        <f t="shared" si="1"/>
        <v>670170.1</v>
      </c>
      <c r="O5" s="5">
        <f t="shared" si="1"/>
        <v>683478.7</v>
      </c>
      <c r="P5" s="5">
        <f t="shared" si="1"/>
        <v>684583.6</v>
      </c>
      <c r="Q5" s="5">
        <f t="shared" si="1"/>
        <v>689944</v>
      </c>
      <c r="R5" s="5">
        <f t="shared" si="1"/>
        <v>687706.9</v>
      </c>
      <c r="S5" s="5">
        <f t="shared" si="1"/>
        <v>691516.5</v>
      </c>
      <c r="T5" s="5">
        <f t="shared" si="1"/>
        <v>698819.10000000009</v>
      </c>
      <c r="U5" s="5">
        <f t="shared" si="1"/>
        <v>699338</v>
      </c>
      <c r="V5" s="5">
        <f t="shared" si="1"/>
        <v>700539.5</v>
      </c>
      <c r="W5" s="5">
        <f t="shared" si="1"/>
        <v>702525.10000000009</v>
      </c>
      <c r="X5" s="5">
        <f t="shared" si="1"/>
        <v>703197.8</v>
      </c>
      <c r="Y5" s="5">
        <f t="shared" si="1"/>
        <v>703515.60000000009</v>
      </c>
      <c r="Z5" s="5">
        <f t="shared" si="0"/>
        <v>707465.8</v>
      </c>
      <c r="AA5" s="5">
        <f t="shared" si="0"/>
        <v>710449.60000000009</v>
      </c>
      <c r="AB5" s="5">
        <f t="shared" si="0"/>
        <v>708700.60000000009</v>
      </c>
      <c r="AC5" s="5">
        <f t="shared" si="0"/>
        <v>705364.5</v>
      </c>
      <c r="AD5" s="5">
        <f t="shared" si="0"/>
        <v>700339.3</v>
      </c>
      <c r="AE5" s="5">
        <f t="shared" si="0"/>
        <v>701555.9</v>
      </c>
      <c r="AF5" s="5">
        <f t="shared" si="0"/>
        <v>702647.2</v>
      </c>
      <c r="AG5" s="5">
        <f t="shared" si="0"/>
        <v>704839.39999999991</v>
      </c>
      <c r="AH5" s="5">
        <f t="shared" si="0"/>
        <v>704919.6</v>
      </c>
      <c r="AI5" s="5">
        <f t="shared" si="0"/>
        <v>709556.6</v>
      </c>
      <c r="AJ5" s="5">
        <f t="shared" si="0"/>
        <v>707407</v>
      </c>
      <c r="AK5" s="5">
        <f t="shared" si="0"/>
        <v>711677.9</v>
      </c>
      <c r="AL5" s="5">
        <f t="shared" si="0"/>
        <v>714535.2</v>
      </c>
      <c r="AM5" s="5">
        <f t="shared" si="0"/>
        <v>716571.2</v>
      </c>
      <c r="AN5" s="5">
        <f t="shared" si="0"/>
        <v>718716.6</v>
      </c>
      <c r="AO5" s="5">
        <f t="shared" si="0"/>
        <v>723037</v>
      </c>
      <c r="AP5" s="5">
        <f t="shared" si="0"/>
        <v>723937.5</v>
      </c>
      <c r="AQ5" s="5">
        <f t="shared" si="0"/>
        <v>727340.39999999991</v>
      </c>
      <c r="AR5" s="5">
        <f t="shared" si="0"/>
        <v>730221.6</v>
      </c>
      <c r="AS5" s="5">
        <f t="shared" si="0"/>
        <v>731954.6</v>
      </c>
      <c r="AT5" s="5">
        <f t="shared" si="0"/>
        <v>731169.60000000009</v>
      </c>
      <c r="AU5" s="5">
        <f t="shared" si="0"/>
        <v>732602.9</v>
      </c>
      <c r="AV5" s="5">
        <f t="shared" si="0"/>
        <v>734369.5</v>
      </c>
      <c r="AW5" s="5">
        <f t="shared" si="0"/>
        <v>733749.39999999991</v>
      </c>
      <c r="AX5" s="5">
        <f t="shared" si="0"/>
        <v>742623.2</v>
      </c>
      <c r="AY5" s="5">
        <f t="shared" si="0"/>
        <v>742248.7</v>
      </c>
      <c r="AZ5" s="5">
        <f t="shared" si="0"/>
        <v>742412.6</v>
      </c>
      <c r="BA5" s="5">
        <f t="shared" si="0"/>
        <v>744246.2</v>
      </c>
      <c r="BB5" s="5">
        <f t="shared" si="0"/>
        <v>743133.7</v>
      </c>
      <c r="BC5" s="5">
        <f t="shared" si="0"/>
        <v>747053.9</v>
      </c>
      <c r="BD5" s="5">
        <f t="shared" si="0"/>
        <v>756197.1</v>
      </c>
      <c r="BE5" s="5">
        <f t="shared" si="0"/>
        <v>756020.7</v>
      </c>
      <c r="BF5" s="5">
        <f t="shared" si="0"/>
        <v>760154.60000000009</v>
      </c>
      <c r="BG5" s="5">
        <f t="shared" si="0"/>
        <v>764068.3</v>
      </c>
      <c r="BH5" s="5">
        <f t="shared" si="0"/>
        <v>761544.2</v>
      </c>
      <c r="BI5" s="5">
        <f t="shared" si="0"/>
        <v>764430.1</v>
      </c>
      <c r="BJ5" s="5">
        <f t="shared" si="0"/>
        <v>766086.7</v>
      </c>
      <c r="BK5" s="5">
        <f t="shared" si="0"/>
        <v>768856</v>
      </c>
      <c r="BL5" s="5">
        <f t="shared" si="0"/>
        <v>772001.9</v>
      </c>
      <c r="BM5" s="5">
        <f t="shared" si="0"/>
        <v>776235.10000000009</v>
      </c>
      <c r="BN5" s="5">
        <f t="shared" si="0"/>
        <v>776679.9</v>
      </c>
      <c r="BO5" s="5">
        <f t="shared" si="0"/>
        <v>780064.6</v>
      </c>
      <c r="BP5" s="5">
        <f t="shared" si="0"/>
        <v>785313.6</v>
      </c>
      <c r="BQ5" s="5">
        <f t="shared" si="0"/>
        <v>783911.39999999991</v>
      </c>
      <c r="BR5" s="5">
        <f t="shared" si="0"/>
        <v>788750.9</v>
      </c>
      <c r="BS5" s="5">
        <f t="shared" si="0"/>
        <v>795833.9</v>
      </c>
      <c r="BT5" s="5">
        <f t="shared" si="0"/>
        <v>794710.2</v>
      </c>
      <c r="BU5" s="5">
        <f t="shared" si="0"/>
        <v>799430.6</v>
      </c>
    </row>
    <row r="6" spans="1:73" x14ac:dyDescent="0.2">
      <c r="D6" s="3" t="s">
        <v>84</v>
      </c>
      <c r="E6" s="3" t="s">
        <v>84</v>
      </c>
      <c r="F6" s="11" t="s">
        <v>93</v>
      </c>
      <c r="G6" s="6" t="s">
        <v>73</v>
      </c>
      <c r="H6" s="3" t="s">
        <v>85</v>
      </c>
      <c r="I6" s="4"/>
      <c r="J6" s="5">
        <f t="shared" si="1"/>
        <v>22791.199999999997</v>
      </c>
      <c r="K6" s="5">
        <f t="shared" si="0"/>
        <v>22322.5</v>
      </c>
      <c r="L6" s="5">
        <f t="shared" si="0"/>
        <v>22240.6</v>
      </c>
      <c r="M6" s="5">
        <f t="shared" si="0"/>
        <v>22853.5</v>
      </c>
      <c r="N6" s="5">
        <f t="shared" si="0"/>
        <v>23649.199999999997</v>
      </c>
      <c r="O6" s="5">
        <f t="shared" si="0"/>
        <v>22562.1</v>
      </c>
      <c r="P6" s="5">
        <f t="shared" si="0"/>
        <v>23123.4</v>
      </c>
      <c r="Q6" s="5">
        <f t="shared" si="0"/>
        <v>23195.300000000003</v>
      </c>
      <c r="R6" s="5">
        <f t="shared" si="0"/>
        <v>23157.7</v>
      </c>
      <c r="S6" s="5">
        <f t="shared" si="0"/>
        <v>23241.5</v>
      </c>
      <c r="T6" s="5">
        <f t="shared" si="0"/>
        <v>23680</v>
      </c>
      <c r="U6" s="5">
        <f t="shared" si="0"/>
        <v>23633.5</v>
      </c>
      <c r="V6" s="5">
        <f t="shared" si="0"/>
        <v>23633.4</v>
      </c>
      <c r="W6" s="5">
        <f t="shared" si="0"/>
        <v>23279.5</v>
      </c>
      <c r="X6" s="5">
        <f t="shared" si="0"/>
        <v>23345.200000000001</v>
      </c>
      <c r="Y6" s="5">
        <f t="shared" si="0"/>
        <v>23245</v>
      </c>
      <c r="Z6" s="5">
        <f t="shared" si="0"/>
        <v>23319.4</v>
      </c>
      <c r="AA6" s="5">
        <f t="shared" si="0"/>
        <v>23177.599999999999</v>
      </c>
      <c r="AB6" s="5">
        <f t="shared" si="0"/>
        <v>23149.1</v>
      </c>
      <c r="AC6" s="5">
        <f t="shared" si="0"/>
        <v>23040.1</v>
      </c>
      <c r="AD6" s="5">
        <f t="shared" si="0"/>
        <v>23386.3</v>
      </c>
      <c r="AE6" s="5">
        <f t="shared" si="0"/>
        <v>23540.1</v>
      </c>
      <c r="AF6" s="5">
        <f t="shared" si="0"/>
        <v>23551.599999999999</v>
      </c>
      <c r="AG6" s="5">
        <f t="shared" si="0"/>
        <v>22351.3</v>
      </c>
      <c r="AH6" s="5">
        <f t="shared" si="0"/>
        <v>23488.799999999999</v>
      </c>
      <c r="AI6" s="5">
        <f t="shared" si="0"/>
        <v>22772.800000000003</v>
      </c>
      <c r="AJ6" s="5">
        <f t="shared" si="0"/>
        <v>23031.4</v>
      </c>
      <c r="AK6" s="5">
        <f t="shared" si="0"/>
        <v>22943.300000000003</v>
      </c>
      <c r="AL6" s="5">
        <f t="shared" si="0"/>
        <v>23089.5</v>
      </c>
      <c r="AM6" s="5">
        <f t="shared" si="0"/>
        <v>24786.5</v>
      </c>
      <c r="AN6" s="5">
        <f t="shared" si="0"/>
        <v>24825.9</v>
      </c>
      <c r="AO6" s="5">
        <f t="shared" si="0"/>
        <v>24879.9</v>
      </c>
      <c r="AP6" s="5">
        <f t="shared" si="0"/>
        <v>24703.8</v>
      </c>
      <c r="AQ6" s="5">
        <f t="shared" si="0"/>
        <v>24818.1</v>
      </c>
      <c r="AR6" s="5">
        <f t="shared" si="0"/>
        <v>24993.5</v>
      </c>
      <c r="AS6" s="5">
        <f t="shared" si="0"/>
        <v>25022.699999999997</v>
      </c>
      <c r="AT6" s="5">
        <f t="shared" si="0"/>
        <v>24877</v>
      </c>
      <c r="AU6" s="5">
        <f t="shared" si="0"/>
        <v>24917.9</v>
      </c>
      <c r="AV6" s="5">
        <f t="shared" si="0"/>
        <v>24339.300000000003</v>
      </c>
      <c r="AW6" s="5">
        <f t="shared" si="0"/>
        <v>23524.699999999997</v>
      </c>
      <c r="AX6" s="5">
        <f t="shared" si="0"/>
        <v>23602.6</v>
      </c>
      <c r="AY6" s="5">
        <f t="shared" si="0"/>
        <v>23520</v>
      </c>
      <c r="AZ6" s="5">
        <f t="shared" si="0"/>
        <v>23370.6</v>
      </c>
      <c r="BA6" s="5">
        <f t="shared" si="0"/>
        <v>23509.800000000003</v>
      </c>
      <c r="BB6" s="5">
        <f t="shared" si="0"/>
        <v>23599.1</v>
      </c>
      <c r="BC6" s="5">
        <f t="shared" si="0"/>
        <v>23635.5</v>
      </c>
      <c r="BD6" s="5">
        <f t="shared" si="0"/>
        <v>23942.799999999999</v>
      </c>
      <c r="BE6" s="5">
        <f t="shared" si="0"/>
        <v>23449.199999999997</v>
      </c>
      <c r="BF6" s="5">
        <f t="shared" si="0"/>
        <v>23575.8</v>
      </c>
      <c r="BG6" s="5">
        <f t="shared" si="0"/>
        <v>23406.1</v>
      </c>
      <c r="BH6" s="5">
        <f t="shared" si="0"/>
        <v>23516.7</v>
      </c>
      <c r="BI6" s="5">
        <f t="shared" si="0"/>
        <v>23223.5</v>
      </c>
      <c r="BJ6" s="5">
        <f t="shared" si="0"/>
        <v>23144.799999999999</v>
      </c>
      <c r="BK6" s="5">
        <f t="shared" si="0"/>
        <v>21566.9</v>
      </c>
      <c r="BL6" s="5">
        <f t="shared" si="0"/>
        <v>22142.1</v>
      </c>
      <c r="BM6" s="5">
        <f t="shared" si="0"/>
        <v>22282.3</v>
      </c>
      <c r="BN6" s="5">
        <f t="shared" si="0"/>
        <v>22030.9</v>
      </c>
      <c r="BO6" s="5">
        <f t="shared" si="0"/>
        <v>22078.300000000003</v>
      </c>
      <c r="BP6" s="5">
        <f t="shared" si="0"/>
        <v>22726.1</v>
      </c>
      <c r="BQ6" s="5">
        <f t="shared" si="0"/>
        <v>22528</v>
      </c>
      <c r="BR6" s="5">
        <f t="shared" si="0"/>
        <v>21969.199999999997</v>
      </c>
      <c r="BS6" s="5">
        <f t="shared" si="0"/>
        <v>22215</v>
      </c>
      <c r="BT6" s="5">
        <f t="shared" si="0"/>
        <v>22155.8</v>
      </c>
      <c r="BU6" s="5">
        <f t="shared" si="0"/>
        <v>22334.6</v>
      </c>
    </row>
    <row r="7" spans="1:73" x14ac:dyDescent="0.2">
      <c r="D7" s="3" t="s">
        <v>84</v>
      </c>
      <c r="E7" s="3" t="s">
        <v>84</v>
      </c>
      <c r="F7" s="11" t="s">
        <v>93</v>
      </c>
      <c r="G7" s="7" t="s">
        <v>74</v>
      </c>
      <c r="H7" s="3" t="s">
        <v>85</v>
      </c>
      <c r="I7" s="4"/>
      <c r="J7" s="5">
        <f t="shared" si="1"/>
        <v>3014.7</v>
      </c>
      <c r="K7" s="5">
        <f t="shared" si="0"/>
        <v>3044.3</v>
      </c>
      <c r="L7" s="5">
        <f t="shared" si="0"/>
        <v>2944.2</v>
      </c>
      <c r="M7" s="5">
        <f t="shared" si="0"/>
        <v>2790.6</v>
      </c>
      <c r="N7" s="5">
        <f t="shared" si="0"/>
        <v>2577</v>
      </c>
      <c r="O7" s="5">
        <f t="shared" si="0"/>
        <v>2804.7</v>
      </c>
      <c r="P7" s="5">
        <f t="shared" si="0"/>
        <v>2737.5</v>
      </c>
      <c r="Q7" s="5">
        <f t="shared" si="0"/>
        <v>2672.8999999999996</v>
      </c>
      <c r="R7" s="5">
        <f t="shared" si="0"/>
        <v>2644.3</v>
      </c>
      <c r="S7" s="5">
        <f t="shared" si="0"/>
        <v>2644.6000000000004</v>
      </c>
      <c r="T7" s="5">
        <f t="shared" si="0"/>
        <v>2744.9</v>
      </c>
      <c r="U7" s="5">
        <f t="shared" si="0"/>
        <v>2697.9</v>
      </c>
      <c r="V7" s="5">
        <f t="shared" si="0"/>
        <v>2623.2000000000003</v>
      </c>
      <c r="W7" s="5">
        <f t="shared" si="0"/>
        <v>2646.5</v>
      </c>
      <c r="X7" s="5">
        <f t="shared" si="0"/>
        <v>2778</v>
      </c>
      <c r="Y7" s="5">
        <f t="shared" si="0"/>
        <v>2664.4</v>
      </c>
      <c r="Z7" s="5">
        <f t="shared" si="0"/>
        <v>2685.2</v>
      </c>
      <c r="AA7" s="5">
        <f t="shared" si="0"/>
        <v>2499.6999999999998</v>
      </c>
      <c r="AB7" s="5">
        <f t="shared" si="0"/>
        <v>2496.9</v>
      </c>
      <c r="AC7" s="5">
        <f t="shared" si="0"/>
        <v>2443.6</v>
      </c>
      <c r="AD7" s="5">
        <f t="shared" si="0"/>
        <v>2446.9</v>
      </c>
      <c r="AE7" s="5">
        <f t="shared" si="0"/>
        <v>2496</v>
      </c>
      <c r="AF7" s="5">
        <f t="shared" si="0"/>
        <v>2461.4</v>
      </c>
      <c r="AG7" s="5">
        <f t="shared" si="0"/>
        <v>2421.8000000000002</v>
      </c>
      <c r="AH7" s="5">
        <f t="shared" si="0"/>
        <v>2465</v>
      </c>
      <c r="AI7" s="5">
        <f t="shared" si="0"/>
        <v>2380.4</v>
      </c>
      <c r="AJ7" s="5">
        <f t="shared" si="0"/>
        <v>2457.1</v>
      </c>
      <c r="AK7" s="5">
        <f t="shared" si="0"/>
        <v>2325.3000000000002</v>
      </c>
      <c r="AL7" s="5">
        <f t="shared" si="0"/>
        <v>2415.6</v>
      </c>
      <c r="AM7" s="5">
        <f t="shared" si="0"/>
        <v>2504.6999999999998</v>
      </c>
      <c r="AN7" s="5">
        <f t="shared" si="0"/>
        <v>2462.5</v>
      </c>
      <c r="AO7" s="5">
        <f t="shared" si="0"/>
        <v>2386.1999999999998</v>
      </c>
      <c r="AP7" s="5">
        <f t="shared" si="0"/>
        <v>2351.4</v>
      </c>
      <c r="AQ7" s="5">
        <f t="shared" si="0"/>
        <v>2297.6999999999998</v>
      </c>
      <c r="AR7" s="5">
        <f t="shared" si="0"/>
        <v>2334.1</v>
      </c>
      <c r="AS7" s="5">
        <f t="shared" si="0"/>
        <v>2408.1</v>
      </c>
      <c r="AT7" s="5">
        <f t="shared" si="0"/>
        <v>2349.1999999999998</v>
      </c>
      <c r="AU7" s="5">
        <f t="shared" si="0"/>
        <v>2438.8000000000002</v>
      </c>
      <c r="AV7" s="5">
        <f t="shared" si="0"/>
        <v>2441</v>
      </c>
      <c r="AW7" s="5">
        <f t="shared" si="0"/>
        <v>2242.6</v>
      </c>
      <c r="AX7" s="5">
        <f t="shared" si="0"/>
        <v>2222.2999999999997</v>
      </c>
      <c r="AY7" s="5">
        <f t="shared" si="0"/>
        <v>2272.3000000000002</v>
      </c>
      <c r="AZ7" s="5">
        <f t="shared" si="0"/>
        <v>2079.1</v>
      </c>
      <c r="BA7" s="5">
        <f t="shared" si="0"/>
        <v>2101.9</v>
      </c>
      <c r="BB7" s="5">
        <f t="shared" si="0"/>
        <v>2135.4</v>
      </c>
      <c r="BC7" s="5">
        <f t="shared" si="0"/>
        <v>1951.7</v>
      </c>
      <c r="BD7" s="5">
        <f t="shared" si="0"/>
        <v>1847.4</v>
      </c>
      <c r="BE7" s="5">
        <f t="shared" si="0"/>
        <v>1803.6999999999998</v>
      </c>
      <c r="BF7" s="5">
        <f t="shared" si="0"/>
        <v>288.5</v>
      </c>
      <c r="BG7" s="5">
        <f t="shared" si="0"/>
        <v>1624.1</v>
      </c>
      <c r="BH7" s="5">
        <f t="shared" si="0"/>
        <v>371.1</v>
      </c>
      <c r="BI7" s="5">
        <f t="shared" si="0"/>
        <v>410.3</v>
      </c>
      <c r="BJ7" s="5">
        <f t="shared" si="0"/>
        <v>281</v>
      </c>
      <c r="BK7" s="5">
        <f t="shared" si="0"/>
        <v>270.39999999999998</v>
      </c>
      <c r="BL7" s="5">
        <f t="shared" si="0"/>
        <v>279.39999999999998</v>
      </c>
      <c r="BM7" s="5">
        <f t="shared" si="0"/>
        <v>256.89999999999998</v>
      </c>
      <c r="BN7" s="5">
        <f t="shared" si="0"/>
        <v>243.6</v>
      </c>
      <c r="BO7" s="5">
        <f t="shared" si="0"/>
        <v>243.7</v>
      </c>
      <c r="BP7" s="5">
        <f t="shared" si="0"/>
        <v>244.6</v>
      </c>
      <c r="BQ7" s="5">
        <f t="shared" si="0"/>
        <v>253.1</v>
      </c>
      <c r="BR7" s="5">
        <f t="shared" si="0"/>
        <v>246.3</v>
      </c>
      <c r="BS7" s="5">
        <f t="shared" si="0"/>
        <v>270.60000000000002</v>
      </c>
      <c r="BT7" s="5">
        <f t="shared" si="0"/>
        <v>274.60000000000002</v>
      </c>
      <c r="BU7" s="5">
        <f t="shared" si="0"/>
        <v>282.7</v>
      </c>
    </row>
    <row r="8" spans="1:73" x14ac:dyDescent="0.2">
      <c r="D8" s="3" t="s">
        <v>84</v>
      </c>
      <c r="E8" s="3" t="s">
        <v>84</v>
      </c>
      <c r="F8" s="11" t="s">
        <v>93</v>
      </c>
      <c r="G8" s="7" t="s">
        <v>75</v>
      </c>
      <c r="H8" s="3" t="s">
        <v>85</v>
      </c>
      <c r="I8" s="4"/>
      <c r="J8" s="5">
        <f t="shared" si="1"/>
        <v>19564.3</v>
      </c>
      <c r="K8" s="5">
        <f t="shared" si="0"/>
        <v>19068.900000000001</v>
      </c>
      <c r="L8" s="5">
        <f t="shared" si="0"/>
        <v>19089.900000000001</v>
      </c>
      <c r="M8" s="5">
        <f t="shared" si="0"/>
        <v>19855.5</v>
      </c>
      <c r="N8" s="5">
        <f t="shared" si="0"/>
        <v>20866.2</v>
      </c>
      <c r="O8" s="5">
        <f t="shared" si="0"/>
        <v>19549.900000000001</v>
      </c>
      <c r="P8" s="5">
        <f t="shared" si="0"/>
        <v>20182.5</v>
      </c>
      <c r="Q8" s="5">
        <f t="shared" si="0"/>
        <v>20318.400000000001</v>
      </c>
      <c r="R8" s="5">
        <f t="shared" si="0"/>
        <v>20307.800000000003</v>
      </c>
      <c r="S8" s="5">
        <f t="shared" si="0"/>
        <v>20393.5</v>
      </c>
      <c r="T8" s="5">
        <f t="shared" si="0"/>
        <v>20305.8</v>
      </c>
      <c r="U8" s="5">
        <f t="shared" si="0"/>
        <v>20309.2</v>
      </c>
      <c r="V8" s="5">
        <f t="shared" si="0"/>
        <v>20362.8</v>
      </c>
      <c r="W8" s="5">
        <f t="shared" si="0"/>
        <v>20011.800000000003</v>
      </c>
      <c r="X8" s="5">
        <f t="shared" si="0"/>
        <v>19954.800000000003</v>
      </c>
      <c r="Y8" s="5">
        <f t="shared" si="0"/>
        <v>19986.8</v>
      </c>
      <c r="Z8" s="5">
        <f t="shared" si="0"/>
        <v>20048.400000000001</v>
      </c>
      <c r="AA8" s="5">
        <f t="shared" si="0"/>
        <v>20157.900000000001</v>
      </c>
      <c r="AB8" s="5">
        <f t="shared" si="0"/>
        <v>20079</v>
      </c>
      <c r="AC8" s="5">
        <f t="shared" ref="K8:BU12" si="2">AC17+AC53</f>
        <v>20043.300000000003</v>
      </c>
      <c r="AD8" s="5">
        <f t="shared" si="2"/>
        <v>20393.199999999997</v>
      </c>
      <c r="AE8" s="5">
        <f t="shared" si="2"/>
        <v>20528.099999999999</v>
      </c>
      <c r="AF8" s="5">
        <f t="shared" si="2"/>
        <v>20582.8</v>
      </c>
      <c r="AG8" s="5">
        <f t="shared" si="2"/>
        <v>19439.5</v>
      </c>
      <c r="AH8" s="5">
        <f t="shared" si="2"/>
        <v>20545.699999999997</v>
      </c>
      <c r="AI8" s="5">
        <f t="shared" si="2"/>
        <v>20055.3</v>
      </c>
      <c r="AJ8" s="5">
        <f t="shared" si="2"/>
        <v>20248.5</v>
      </c>
      <c r="AK8" s="5">
        <f t="shared" si="2"/>
        <v>20301</v>
      </c>
      <c r="AL8" s="5">
        <f t="shared" si="2"/>
        <v>20364.699999999997</v>
      </c>
      <c r="AM8" s="5">
        <f t="shared" si="2"/>
        <v>21845.8</v>
      </c>
      <c r="AN8" s="5">
        <f t="shared" si="2"/>
        <v>21934.1</v>
      </c>
      <c r="AO8" s="5">
        <f t="shared" si="2"/>
        <v>22277.9</v>
      </c>
      <c r="AP8" s="5">
        <f t="shared" si="2"/>
        <v>22206.1</v>
      </c>
      <c r="AQ8" s="5">
        <f t="shared" si="2"/>
        <v>22374.2</v>
      </c>
      <c r="AR8" s="5">
        <f t="shared" si="2"/>
        <v>22513.4</v>
      </c>
      <c r="AS8" s="5">
        <f t="shared" si="2"/>
        <v>22468.6</v>
      </c>
      <c r="AT8" s="5">
        <f t="shared" si="2"/>
        <v>22393.9</v>
      </c>
      <c r="AU8" s="5">
        <f t="shared" si="2"/>
        <v>22345.4</v>
      </c>
      <c r="AV8" s="5">
        <f t="shared" si="2"/>
        <v>21764.9</v>
      </c>
      <c r="AW8" s="5">
        <f t="shared" si="2"/>
        <v>21148.799999999999</v>
      </c>
      <c r="AX8" s="5">
        <f t="shared" si="2"/>
        <v>21246.699999999997</v>
      </c>
      <c r="AY8" s="5">
        <f t="shared" si="2"/>
        <v>21114.3</v>
      </c>
      <c r="AZ8" s="5">
        <f t="shared" si="2"/>
        <v>21158.800000000003</v>
      </c>
      <c r="BA8" s="5">
        <f t="shared" si="2"/>
        <v>21274.9</v>
      </c>
      <c r="BB8" s="5">
        <f t="shared" si="2"/>
        <v>21325.300000000003</v>
      </c>
      <c r="BC8" s="5">
        <f t="shared" si="2"/>
        <v>21545.599999999999</v>
      </c>
      <c r="BD8" s="5">
        <f t="shared" si="2"/>
        <v>21957.599999999999</v>
      </c>
      <c r="BE8" s="5">
        <f t="shared" si="2"/>
        <v>21507.599999999999</v>
      </c>
      <c r="BF8" s="5">
        <f t="shared" si="2"/>
        <v>21744</v>
      </c>
      <c r="BG8" s="5">
        <f t="shared" si="2"/>
        <v>21779.5</v>
      </c>
      <c r="BH8" s="5">
        <f t="shared" si="2"/>
        <v>21735.300000000003</v>
      </c>
      <c r="BI8" s="5">
        <f t="shared" si="2"/>
        <v>21434.1</v>
      </c>
      <c r="BJ8" s="5">
        <f t="shared" si="2"/>
        <v>21491.1</v>
      </c>
      <c r="BK8" s="5">
        <f t="shared" si="2"/>
        <v>19917.599999999999</v>
      </c>
      <c r="BL8" s="5">
        <f t="shared" si="2"/>
        <v>20497.900000000001</v>
      </c>
      <c r="BM8" s="5">
        <f t="shared" si="2"/>
        <v>20645.8</v>
      </c>
      <c r="BN8" s="5">
        <f t="shared" si="2"/>
        <v>20411.599999999999</v>
      </c>
      <c r="BO8" s="5">
        <f t="shared" si="2"/>
        <v>20476.5</v>
      </c>
      <c r="BP8" s="5">
        <f t="shared" si="2"/>
        <v>21106.1</v>
      </c>
      <c r="BQ8" s="5">
        <f t="shared" si="2"/>
        <v>21054.699999999997</v>
      </c>
      <c r="BR8" s="5">
        <f t="shared" si="2"/>
        <v>20516.300000000003</v>
      </c>
      <c r="BS8" s="5">
        <f t="shared" si="2"/>
        <v>20732</v>
      </c>
      <c r="BT8" s="5">
        <f t="shared" si="2"/>
        <v>20672.8</v>
      </c>
      <c r="BU8" s="5">
        <f t="shared" si="2"/>
        <v>20855.7</v>
      </c>
    </row>
    <row r="9" spans="1:73" x14ac:dyDescent="0.2">
      <c r="D9" s="3" t="s">
        <v>84</v>
      </c>
      <c r="E9" s="3" t="s">
        <v>84</v>
      </c>
      <c r="F9" s="11" t="s">
        <v>93</v>
      </c>
      <c r="G9" s="7" t="s">
        <v>76</v>
      </c>
      <c r="H9" s="3" t="s">
        <v>85</v>
      </c>
      <c r="I9" s="4"/>
      <c r="J9" s="5">
        <f t="shared" si="1"/>
        <v>82.3</v>
      </c>
      <c r="K9" s="5">
        <f t="shared" si="2"/>
        <v>78.3</v>
      </c>
      <c r="L9" s="5">
        <f t="shared" si="2"/>
        <v>76.3</v>
      </c>
      <c r="M9" s="5">
        <f t="shared" si="2"/>
        <v>76.3</v>
      </c>
      <c r="N9" s="5">
        <f t="shared" si="2"/>
        <v>74.400000000000006</v>
      </c>
      <c r="O9" s="5">
        <f t="shared" si="2"/>
        <v>75.900000000000006</v>
      </c>
      <c r="P9" s="5">
        <f t="shared" si="2"/>
        <v>71.599999999999994</v>
      </c>
      <c r="Q9" s="5">
        <f t="shared" si="2"/>
        <v>71.599999999999994</v>
      </c>
      <c r="R9" s="5">
        <f t="shared" si="2"/>
        <v>72.7</v>
      </c>
      <c r="S9" s="5">
        <f t="shared" si="2"/>
        <v>70.7</v>
      </c>
      <c r="T9" s="5">
        <f t="shared" si="2"/>
        <v>171</v>
      </c>
      <c r="U9" s="5">
        <f t="shared" si="2"/>
        <v>169.2</v>
      </c>
      <c r="V9" s="5">
        <f t="shared" si="2"/>
        <v>171.3</v>
      </c>
      <c r="W9" s="5">
        <f t="shared" si="2"/>
        <v>167.7</v>
      </c>
      <c r="X9" s="5">
        <f t="shared" si="2"/>
        <v>163.80000000000001</v>
      </c>
      <c r="Y9" s="5">
        <f t="shared" si="2"/>
        <v>158.6</v>
      </c>
      <c r="Z9" s="5">
        <f t="shared" si="2"/>
        <v>157</v>
      </c>
      <c r="AA9" s="5">
        <f t="shared" si="2"/>
        <v>155.69999999999999</v>
      </c>
      <c r="AB9" s="5">
        <f t="shared" si="2"/>
        <v>154.1</v>
      </c>
      <c r="AC9" s="5">
        <f t="shared" si="2"/>
        <v>148.80000000000001</v>
      </c>
      <c r="AD9" s="5">
        <f t="shared" si="2"/>
        <v>145.69999999999999</v>
      </c>
      <c r="AE9" s="5">
        <f t="shared" si="2"/>
        <v>127.5</v>
      </c>
      <c r="AF9" s="5">
        <f t="shared" si="2"/>
        <v>125.5</v>
      </c>
      <c r="AG9" s="5">
        <f t="shared" si="2"/>
        <v>121.2</v>
      </c>
      <c r="AH9" s="5">
        <f t="shared" si="2"/>
        <v>119.2</v>
      </c>
      <c r="AI9" s="5">
        <f t="shared" si="2"/>
        <v>115.9</v>
      </c>
      <c r="AJ9" s="5">
        <f t="shared" si="2"/>
        <v>112</v>
      </c>
      <c r="AK9" s="5">
        <f t="shared" si="2"/>
        <v>110</v>
      </c>
      <c r="AL9" s="5">
        <f t="shared" si="2"/>
        <v>108.3</v>
      </c>
      <c r="AM9" s="5">
        <f t="shared" si="2"/>
        <v>106.8</v>
      </c>
      <c r="AN9" s="5">
        <f t="shared" si="2"/>
        <v>105.6</v>
      </c>
      <c r="AO9" s="5">
        <f t="shared" si="2"/>
        <v>54.9</v>
      </c>
      <c r="AP9" s="5">
        <f t="shared" si="2"/>
        <v>14.8</v>
      </c>
      <c r="AQ9" s="5">
        <f t="shared" si="2"/>
        <v>14.8</v>
      </c>
      <c r="AR9" s="5">
        <f t="shared" si="2"/>
        <v>14.8</v>
      </c>
      <c r="AS9" s="5">
        <f t="shared" si="2"/>
        <v>14.7</v>
      </c>
      <c r="AT9" s="5">
        <f t="shared" si="2"/>
        <v>2.8</v>
      </c>
      <c r="AU9" s="5">
        <f t="shared" si="2"/>
        <v>2.8</v>
      </c>
      <c r="AV9" s="5">
        <f t="shared" si="2"/>
        <v>2.7</v>
      </c>
      <c r="AW9" s="5">
        <f t="shared" si="2"/>
        <v>2.7</v>
      </c>
      <c r="AX9" s="5">
        <f t="shared" si="2"/>
        <v>2.7</v>
      </c>
      <c r="AY9" s="5">
        <f t="shared" si="2"/>
        <v>2.6</v>
      </c>
      <c r="AZ9" s="5">
        <f t="shared" si="2"/>
        <v>2.6</v>
      </c>
      <c r="BA9" s="5">
        <f t="shared" si="2"/>
        <v>2.6</v>
      </c>
      <c r="BB9" s="5">
        <f t="shared" si="2"/>
        <v>2.5</v>
      </c>
      <c r="BC9" s="5">
        <f t="shared" si="2"/>
        <v>2.5</v>
      </c>
      <c r="BD9" s="5">
        <f t="shared" si="2"/>
        <v>2.5</v>
      </c>
      <c r="BE9" s="5">
        <f t="shared" si="2"/>
        <v>2.5</v>
      </c>
      <c r="BF9" s="5">
        <f t="shared" si="2"/>
        <v>2.4</v>
      </c>
      <c r="BG9" s="5">
        <f t="shared" si="2"/>
        <v>2.4</v>
      </c>
      <c r="BH9" s="5">
        <f t="shared" si="2"/>
        <v>2.4</v>
      </c>
      <c r="BI9" s="5">
        <f t="shared" si="2"/>
        <v>2.2999999999999998</v>
      </c>
      <c r="BJ9" s="5">
        <f t="shared" si="2"/>
        <v>2.2999999999999998</v>
      </c>
      <c r="BK9" s="5">
        <f t="shared" si="2"/>
        <v>2.2999999999999998</v>
      </c>
      <c r="BL9" s="5">
        <f t="shared" si="2"/>
        <v>2.2999999999999998</v>
      </c>
      <c r="BM9" s="5">
        <f t="shared" si="2"/>
        <v>2.2999999999999998</v>
      </c>
      <c r="BN9" s="5">
        <f t="shared" si="2"/>
        <v>2.1</v>
      </c>
      <c r="BO9" s="5">
        <f t="shared" si="2"/>
        <v>2.1</v>
      </c>
      <c r="BP9" s="5">
        <f t="shared" si="2"/>
        <v>2.1</v>
      </c>
      <c r="BQ9" s="5">
        <f t="shared" si="2"/>
        <v>2</v>
      </c>
      <c r="BR9" s="5">
        <f t="shared" si="2"/>
        <v>2</v>
      </c>
      <c r="BS9" s="5">
        <f t="shared" si="2"/>
        <v>2</v>
      </c>
      <c r="BT9" s="5">
        <f t="shared" si="2"/>
        <v>1.9</v>
      </c>
      <c r="BU9" s="5">
        <f t="shared" si="2"/>
        <v>0</v>
      </c>
    </row>
    <row r="10" spans="1:73" x14ac:dyDescent="0.2">
      <c r="D10" s="3" t="s">
        <v>84</v>
      </c>
      <c r="E10" s="3" t="s">
        <v>84</v>
      </c>
      <c r="F10" s="11" t="s">
        <v>93</v>
      </c>
      <c r="G10" s="6" t="s">
        <v>77</v>
      </c>
      <c r="H10" s="3" t="s">
        <v>85</v>
      </c>
      <c r="I10" s="4"/>
      <c r="J10" s="5">
        <f t="shared" si="1"/>
        <v>23538.2</v>
      </c>
      <c r="K10" s="5">
        <f t="shared" si="2"/>
        <v>21131.4</v>
      </c>
      <c r="L10" s="5">
        <f t="shared" si="2"/>
        <v>20929.699999999997</v>
      </c>
      <c r="M10" s="5">
        <f t="shared" si="2"/>
        <v>23606.400000000001</v>
      </c>
      <c r="N10" s="5">
        <f t="shared" si="2"/>
        <v>23693.8</v>
      </c>
      <c r="O10" s="5">
        <f t="shared" si="2"/>
        <v>21264.1</v>
      </c>
      <c r="P10" s="5">
        <f t="shared" si="2"/>
        <v>23782.3</v>
      </c>
      <c r="Q10" s="5">
        <f t="shared" si="2"/>
        <v>23891.5</v>
      </c>
      <c r="R10" s="5">
        <f t="shared" si="2"/>
        <v>23914.1</v>
      </c>
      <c r="S10" s="5">
        <f t="shared" si="2"/>
        <v>24189</v>
      </c>
      <c r="T10" s="5">
        <f t="shared" si="2"/>
        <v>24412.2</v>
      </c>
      <c r="U10" s="5">
        <f t="shared" si="2"/>
        <v>24413.3</v>
      </c>
      <c r="V10" s="5">
        <f t="shared" si="2"/>
        <v>24380.699999999997</v>
      </c>
      <c r="W10" s="5">
        <f t="shared" si="2"/>
        <v>24459.4</v>
      </c>
      <c r="X10" s="5">
        <f t="shared" si="2"/>
        <v>24810.9</v>
      </c>
      <c r="Y10" s="5">
        <f t="shared" si="2"/>
        <v>24864.2</v>
      </c>
      <c r="Z10" s="5">
        <f t="shared" si="2"/>
        <v>25061.8</v>
      </c>
      <c r="AA10" s="5">
        <f t="shared" si="2"/>
        <v>24878.5</v>
      </c>
      <c r="AB10" s="5">
        <f t="shared" si="2"/>
        <v>24794.3</v>
      </c>
      <c r="AC10" s="5">
        <f t="shared" si="2"/>
        <v>24745.3</v>
      </c>
      <c r="AD10" s="5">
        <f t="shared" si="2"/>
        <v>24733.200000000001</v>
      </c>
      <c r="AE10" s="5">
        <f t="shared" si="2"/>
        <v>24690.9</v>
      </c>
      <c r="AF10" s="5">
        <f t="shared" si="2"/>
        <v>24680.199999999997</v>
      </c>
      <c r="AG10" s="5">
        <f t="shared" si="2"/>
        <v>25526.5</v>
      </c>
      <c r="AH10" s="5">
        <f t="shared" si="2"/>
        <v>25602.800000000003</v>
      </c>
      <c r="AI10" s="5">
        <f t="shared" si="2"/>
        <v>25838.400000000001</v>
      </c>
      <c r="AJ10" s="5">
        <f t="shared" si="2"/>
        <v>25705.4</v>
      </c>
      <c r="AK10" s="5">
        <f t="shared" si="2"/>
        <v>25922.9</v>
      </c>
      <c r="AL10" s="5">
        <f t="shared" si="2"/>
        <v>26005</v>
      </c>
      <c r="AM10" s="5">
        <f t="shared" si="2"/>
        <v>23497.4</v>
      </c>
      <c r="AN10" s="5">
        <f t="shared" si="2"/>
        <v>23467.7</v>
      </c>
      <c r="AO10" s="5">
        <f t="shared" si="2"/>
        <v>23545.599999999999</v>
      </c>
      <c r="AP10" s="5">
        <f t="shared" si="2"/>
        <v>23760.400000000001</v>
      </c>
      <c r="AQ10" s="5">
        <f t="shared" si="2"/>
        <v>23637.200000000001</v>
      </c>
      <c r="AR10" s="5">
        <f t="shared" si="2"/>
        <v>23688.799999999999</v>
      </c>
      <c r="AS10" s="5">
        <f t="shared" si="2"/>
        <v>23394.799999999999</v>
      </c>
      <c r="AT10" s="5">
        <f t="shared" si="2"/>
        <v>23299.4</v>
      </c>
      <c r="AU10" s="5">
        <f t="shared" si="2"/>
        <v>23329.8</v>
      </c>
      <c r="AV10" s="5">
        <f t="shared" si="2"/>
        <v>23962.7</v>
      </c>
      <c r="AW10" s="5">
        <f t="shared" si="2"/>
        <v>23769.4</v>
      </c>
      <c r="AX10" s="5">
        <f t="shared" si="2"/>
        <v>23863.1</v>
      </c>
      <c r="AY10" s="5">
        <f t="shared" si="2"/>
        <v>23718.6</v>
      </c>
      <c r="AZ10" s="5">
        <f t="shared" si="2"/>
        <v>23686.2</v>
      </c>
      <c r="BA10" s="5">
        <f t="shared" si="2"/>
        <v>23713.899999999998</v>
      </c>
      <c r="BB10" s="5">
        <f t="shared" si="2"/>
        <v>23782.399999999998</v>
      </c>
      <c r="BC10" s="5">
        <f t="shared" si="2"/>
        <v>23642.199999999997</v>
      </c>
      <c r="BD10" s="5">
        <f t="shared" si="2"/>
        <v>23696.6</v>
      </c>
      <c r="BE10" s="5">
        <f t="shared" si="2"/>
        <v>24100.699999999997</v>
      </c>
      <c r="BF10" s="5">
        <f t="shared" si="2"/>
        <v>24123.3</v>
      </c>
      <c r="BG10" s="5">
        <f t="shared" si="2"/>
        <v>24260.699999999997</v>
      </c>
      <c r="BH10" s="5">
        <f t="shared" si="2"/>
        <v>23970.6</v>
      </c>
      <c r="BI10" s="5">
        <f t="shared" si="2"/>
        <v>23825</v>
      </c>
      <c r="BJ10" s="5">
        <f t="shared" si="2"/>
        <v>23967.200000000001</v>
      </c>
      <c r="BK10" s="5">
        <f t="shared" si="2"/>
        <v>23951.7</v>
      </c>
      <c r="BL10" s="5">
        <f t="shared" si="2"/>
        <v>23995.599999999999</v>
      </c>
      <c r="BM10" s="5">
        <f t="shared" si="2"/>
        <v>23996.199999999997</v>
      </c>
      <c r="BN10" s="5">
        <f t="shared" si="2"/>
        <v>24072.300000000003</v>
      </c>
      <c r="BO10" s="5">
        <f t="shared" si="2"/>
        <v>24118</v>
      </c>
      <c r="BP10" s="5">
        <f t="shared" si="2"/>
        <v>24133.200000000001</v>
      </c>
      <c r="BQ10" s="5">
        <f t="shared" si="2"/>
        <v>24006</v>
      </c>
      <c r="BR10" s="5">
        <f t="shared" si="2"/>
        <v>24036.400000000001</v>
      </c>
      <c r="BS10" s="5">
        <f t="shared" si="2"/>
        <v>24225.8</v>
      </c>
      <c r="BT10" s="5">
        <f t="shared" si="2"/>
        <v>24099.5</v>
      </c>
      <c r="BU10" s="5">
        <f t="shared" si="2"/>
        <v>24336.9</v>
      </c>
    </row>
    <row r="11" spans="1:73" x14ac:dyDescent="0.2">
      <c r="D11" s="3" t="s">
        <v>84</v>
      </c>
      <c r="E11" s="3" t="s">
        <v>84</v>
      </c>
      <c r="F11" s="11" t="s">
        <v>93</v>
      </c>
      <c r="G11" s="6" t="s">
        <v>78</v>
      </c>
      <c r="H11" s="3" t="s">
        <v>85</v>
      </c>
      <c r="I11" s="4"/>
      <c r="J11" s="5">
        <f t="shared" si="1"/>
        <v>1797149.7</v>
      </c>
      <c r="K11" s="5">
        <f t="shared" si="2"/>
        <v>1805542.7000000002</v>
      </c>
      <c r="L11" s="5">
        <f t="shared" si="2"/>
        <v>1794023.6</v>
      </c>
      <c r="M11" s="5">
        <f t="shared" si="2"/>
        <v>1799689.5</v>
      </c>
      <c r="N11" s="5">
        <f t="shared" si="2"/>
        <v>1803051.3</v>
      </c>
      <c r="O11" s="5">
        <f t="shared" si="2"/>
        <v>1795814.5</v>
      </c>
      <c r="P11" s="5">
        <f t="shared" si="2"/>
        <v>1795251.7999999998</v>
      </c>
      <c r="Q11" s="5">
        <f t="shared" si="2"/>
        <v>1803354.4</v>
      </c>
      <c r="R11" s="5">
        <f t="shared" si="2"/>
        <v>1799647.8</v>
      </c>
      <c r="S11" s="5">
        <f t="shared" si="2"/>
        <v>1798903.2</v>
      </c>
      <c r="T11" s="5">
        <f t="shared" si="2"/>
        <v>1808076</v>
      </c>
      <c r="U11" s="5">
        <f t="shared" si="2"/>
        <v>1796792.6</v>
      </c>
      <c r="V11" s="5">
        <f t="shared" si="2"/>
        <v>1800199.6</v>
      </c>
      <c r="W11" s="5">
        <f t="shared" si="2"/>
        <v>1802191.4</v>
      </c>
      <c r="X11" s="5">
        <f t="shared" si="2"/>
        <v>1794375.6</v>
      </c>
      <c r="Y11" s="5">
        <f t="shared" si="2"/>
        <v>1800176.6</v>
      </c>
      <c r="Z11" s="5">
        <f t="shared" si="2"/>
        <v>1804351.7000000002</v>
      </c>
      <c r="AA11" s="5">
        <f t="shared" si="2"/>
        <v>1795292.3</v>
      </c>
      <c r="AB11" s="5">
        <f t="shared" si="2"/>
        <v>1798667.7000000002</v>
      </c>
      <c r="AC11" s="5">
        <f t="shared" si="2"/>
        <v>1790945.4</v>
      </c>
      <c r="AD11" s="5">
        <f t="shared" si="2"/>
        <v>1773393.7999999998</v>
      </c>
      <c r="AE11" s="5">
        <f t="shared" si="2"/>
        <v>1783612.8</v>
      </c>
      <c r="AF11" s="5">
        <f t="shared" si="2"/>
        <v>1782691.7000000002</v>
      </c>
      <c r="AG11" s="5">
        <f t="shared" si="2"/>
        <v>1776697.2999999998</v>
      </c>
      <c r="AH11" s="5">
        <f t="shared" si="2"/>
        <v>1786126.9</v>
      </c>
      <c r="AI11" s="5">
        <f t="shared" si="2"/>
        <v>1791392.4</v>
      </c>
      <c r="AJ11" s="5">
        <f t="shared" si="2"/>
        <v>1782133.6</v>
      </c>
      <c r="AK11" s="5">
        <f t="shared" si="2"/>
        <v>1790576.7000000002</v>
      </c>
      <c r="AL11" s="5">
        <f t="shared" si="2"/>
        <v>1793540.5</v>
      </c>
      <c r="AM11" s="5">
        <f t="shared" si="2"/>
        <v>1792050.4</v>
      </c>
      <c r="AN11" s="5">
        <f t="shared" si="2"/>
        <v>1800158.2</v>
      </c>
      <c r="AO11" s="5">
        <f t="shared" si="2"/>
        <v>1806537.1</v>
      </c>
      <c r="AP11" s="5">
        <f t="shared" si="2"/>
        <v>1810511.7</v>
      </c>
      <c r="AQ11" s="5">
        <f t="shared" si="2"/>
        <v>1817274.2999999998</v>
      </c>
      <c r="AR11" s="5">
        <f t="shared" si="2"/>
        <v>1822602.2</v>
      </c>
      <c r="AS11" s="5">
        <f t="shared" si="2"/>
        <v>1822502.8</v>
      </c>
      <c r="AT11" s="5">
        <f t="shared" si="2"/>
        <v>1816068.2</v>
      </c>
      <c r="AU11" s="5">
        <f t="shared" si="2"/>
        <v>1815420.8</v>
      </c>
      <c r="AV11" s="5">
        <f t="shared" si="2"/>
        <v>1817431.8</v>
      </c>
      <c r="AW11" s="5">
        <f t="shared" si="2"/>
        <v>1813759.3</v>
      </c>
      <c r="AX11" s="5">
        <f t="shared" si="2"/>
        <v>1827821</v>
      </c>
      <c r="AY11" s="5">
        <f t="shared" si="2"/>
        <v>1822477.4</v>
      </c>
      <c r="AZ11" s="5">
        <f t="shared" si="2"/>
        <v>1826268</v>
      </c>
      <c r="BA11" s="5">
        <f t="shared" si="2"/>
        <v>1831502.2000000002</v>
      </c>
      <c r="BB11" s="5">
        <f t="shared" si="2"/>
        <v>1832378.4</v>
      </c>
      <c r="BC11" s="5">
        <f t="shared" si="2"/>
        <v>1841593.3</v>
      </c>
      <c r="BD11" s="5">
        <f t="shared" si="2"/>
        <v>1856749.1</v>
      </c>
      <c r="BE11" s="5">
        <f t="shared" si="2"/>
        <v>1852461.7</v>
      </c>
      <c r="BF11" s="5">
        <f t="shared" si="2"/>
        <v>1860704.5</v>
      </c>
      <c r="BG11" s="5">
        <f t="shared" si="2"/>
        <v>1867912</v>
      </c>
      <c r="BH11" s="5">
        <f t="shared" si="2"/>
        <v>1860528.4</v>
      </c>
      <c r="BI11" s="5">
        <f t="shared" si="2"/>
        <v>1863284.2999999998</v>
      </c>
      <c r="BJ11" s="5">
        <f t="shared" si="2"/>
        <v>1857789.3</v>
      </c>
      <c r="BK11" s="5">
        <f t="shared" si="2"/>
        <v>1863328.3</v>
      </c>
      <c r="BL11" s="5">
        <f t="shared" si="2"/>
        <v>1867751.7000000002</v>
      </c>
      <c r="BM11" s="5">
        <f t="shared" si="2"/>
        <v>1874684.6</v>
      </c>
      <c r="BN11" s="5">
        <f t="shared" si="2"/>
        <v>1875033.9</v>
      </c>
      <c r="BO11" s="5">
        <f t="shared" si="2"/>
        <v>1880251.7000000002</v>
      </c>
      <c r="BP11" s="5">
        <f t="shared" si="2"/>
        <v>1887708.1</v>
      </c>
      <c r="BQ11" s="5">
        <f t="shared" si="2"/>
        <v>1879985.1</v>
      </c>
      <c r="BR11" s="5">
        <f t="shared" si="2"/>
        <v>1887196.8</v>
      </c>
      <c r="BS11" s="5">
        <f t="shared" si="2"/>
        <v>1894972.6</v>
      </c>
      <c r="BT11" s="5">
        <f t="shared" si="2"/>
        <v>1888871.5</v>
      </c>
      <c r="BU11" s="5">
        <f t="shared" si="2"/>
        <v>1900337.6</v>
      </c>
    </row>
    <row r="12" spans="1:73" x14ac:dyDescent="0.2">
      <c r="D12" s="3" t="s">
        <v>84</v>
      </c>
      <c r="E12" s="3" t="s">
        <v>84</v>
      </c>
      <c r="F12" s="11" t="s">
        <v>93</v>
      </c>
      <c r="G12" s="6" t="s">
        <v>79</v>
      </c>
      <c r="H12" s="3" t="s">
        <v>85</v>
      </c>
      <c r="I12" s="4"/>
      <c r="J12" s="5">
        <f t="shared" si="1"/>
        <v>13712.9</v>
      </c>
      <c r="K12" s="5">
        <f t="shared" si="2"/>
        <v>15434.3</v>
      </c>
      <c r="L12" s="5">
        <f t="shared" si="2"/>
        <v>15146.900000000001</v>
      </c>
      <c r="M12" s="5">
        <f t="shared" si="2"/>
        <v>13921.5</v>
      </c>
      <c r="N12" s="5">
        <f t="shared" si="2"/>
        <v>13871</v>
      </c>
      <c r="O12" s="5">
        <f t="shared" si="2"/>
        <v>13975.2</v>
      </c>
      <c r="P12" s="5">
        <f t="shared" si="2"/>
        <v>13898.2</v>
      </c>
      <c r="Q12" s="5">
        <f t="shared" si="2"/>
        <v>13951.5</v>
      </c>
      <c r="R12" s="5">
        <f t="shared" si="2"/>
        <v>13947.5</v>
      </c>
      <c r="S12" s="5">
        <f t="shared" si="2"/>
        <v>13943.4</v>
      </c>
      <c r="T12" s="5">
        <f t="shared" si="2"/>
        <v>13125.300000000001</v>
      </c>
      <c r="U12" s="5">
        <f t="shared" si="2"/>
        <v>13129.3</v>
      </c>
      <c r="V12" s="5">
        <f t="shared" si="2"/>
        <v>13136.2</v>
      </c>
      <c r="W12" s="5">
        <f t="shared" si="2"/>
        <v>13130.6</v>
      </c>
      <c r="X12" s="5">
        <f t="shared" si="2"/>
        <v>13131.1</v>
      </c>
      <c r="Y12" s="5">
        <f t="shared" si="2"/>
        <v>13050.4</v>
      </c>
      <c r="Z12" s="5">
        <f t="shared" si="2"/>
        <v>13177.800000000001</v>
      </c>
      <c r="AA12" s="5">
        <f t="shared" si="2"/>
        <v>12966.400000000001</v>
      </c>
      <c r="AB12" s="5">
        <f t="shared" si="2"/>
        <v>12937</v>
      </c>
      <c r="AC12" s="5">
        <f t="shared" si="2"/>
        <v>12801.7</v>
      </c>
      <c r="AD12" s="5">
        <f t="shared" si="2"/>
        <v>12551.8</v>
      </c>
      <c r="AE12" s="5">
        <f t="shared" si="2"/>
        <v>12551.1</v>
      </c>
      <c r="AF12" s="5">
        <f t="shared" ref="AF12:BU12" si="3">AF21+AF57</f>
        <v>12550.3</v>
      </c>
      <c r="AG12" s="5">
        <f t="shared" si="3"/>
        <v>12453</v>
      </c>
      <c r="AH12" s="5">
        <f t="shared" si="3"/>
        <v>12654.3</v>
      </c>
      <c r="AI12" s="5">
        <f t="shared" si="3"/>
        <v>12748</v>
      </c>
      <c r="AJ12" s="5">
        <f t="shared" si="3"/>
        <v>12259.8</v>
      </c>
      <c r="AK12" s="5">
        <f t="shared" si="3"/>
        <v>12339.2</v>
      </c>
      <c r="AL12" s="5">
        <f t="shared" si="3"/>
        <v>12373.6</v>
      </c>
      <c r="AM12" s="5">
        <f t="shared" si="3"/>
        <v>12515.599999999999</v>
      </c>
      <c r="AN12" s="5">
        <f t="shared" si="3"/>
        <v>12638.8</v>
      </c>
      <c r="AO12" s="5">
        <f t="shared" si="3"/>
        <v>12316</v>
      </c>
      <c r="AP12" s="5">
        <f t="shared" si="3"/>
        <v>12299.9</v>
      </c>
      <c r="AQ12" s="5">
        <f t="shared" si="3"/>
        <v>12284.300000000001</v>
      </c>
      <c r="AR12" s="5">
        <f t="shared" si="3"/>
        <v>12398.5</v>
      </c>
      <c r="AS12" s="5">
        <f t="shared" si="3"/>
        <v>12342.1</v>
      </c>
      <c r="AT12" s="5">
        <f t="shared" si="3"/>
        <v>12240.8</v>
      </c>
      <c r="AU12" s="5">
        <f t="shared" si="3"/>
        <v>12235.5</v>
      </c>
      <c r="AV12" s="5">
        <f t="shared" si="3"/>
        <v>12243.9</v>
      </c>
      <c r="AW12" s="5">
        <f t="shared" si="3"/>
        <v>12094.699999999999</v>
      </c>
      <c r="AX12" s="5">
        <f t="shared" si="3"/>
        <v>12169.8</v>
      </c>
      <c r="AY12" s="5">
        <f t="shared" si="3"/>
        <v>12176.6</v>
      </c>
      <c r="AZ12" s="5">
        <f t="shared" si="3"/>
        <v>12314.5</v>
      </c>
      <c r="BA12" s="5">
        <f t="shared" si="3"/>
        <v>12366.7</v>
      </c>
      <c r="BB12" s="5">
        <f t="shared" si="3"/>
        <v>12353.300000000001</v>
      </c>
      <c r="BC12" s="5">
        <f t="shared" si="3"/>
        <v>12419.5</v>
      </c>
      <c r="BD12" s="5">
        <f t="shared" si="3"/>
        <v>12604.2</v>
      </c>
      <c r="BE12" s="5">
        <f t="shared" si="3"/>
        <v>12447.6</v>
      </c>
      <c r="BF12" s="5">
        <f t="shared" si="3"/>
        <v>12518.8</v>
      </c>
      <c r="BG12" s="5">
        <f t="shared" si="3"/>
        <v>12547.1</v>
      </c>
      <c r="BH12" s="5">
        <f t="shared" si="3"/>
        <v>12498.5</v>
      </c>
      <c r="BI12" s="5">
        <f t="shared" si="3"/>
        <v>12488.300000000001</v>
      </c>
      <c r="BJ12" s="5">
        <f t="shared" si="3"/>
        <v>12497.3</v>
      </c>
      <c r="BK12" s="5">
        <f t="shared" si="3"/>
        <v>12494.9</v>
      </c>
      <c r="BL12" s="5">
        <f t="shared" si="3"/>
        <v>12494.300000000001</v>
      </c>
      <c r="BM12" s="5">
        <f t="shared" si="3"/>
        <v>12483.1</v>
      </c>
      <c r="BN12" s="5">
        <f t="shared" si="3"/>
        <v>12424</v>
      </c>
      <c r="BO12" s="5">
        <f t="shared" si="3"/>
        <v>12431.6</v>
      </c>
      <c r="BP12" s="5">
        <f t="shared" si="3"/>
        <v>12413.5</v>
      </c>
      <c r="BQ12" s="5">
        <f t="shared" si="3"/>
        <v>12303.300000000001</v>
      </c>
      <c r="BR12" s="5">
        <f t="shared" si="3"/>
        <v>12310.2</v>
      </c>
      <c r="BS12" s="5">
        <f t="shared" si="3"/>
        <v>12342.9</v>
      </c>
      <c r="BT12" s="5">
        <f t="shared" si="3"/>
        <v>12288.099999999999</v>
      </c>
      <c r="BU12" s="5">
        <f t="shared" si="3"/>
        <v>12360.7</v>
      </c>
    </row>
    <row r="13" spans="1:73" x14ac:dyDescent="0.2">
      <c r="A13" s="3" t="s">
        <v>67</v>
      </c>
      <c r="B13" s="3" t="s">
        <v>67</v>
      </c>
      <c r="C13" s="3" t="s">
        <v>68</v>
      </c>
      <c r="D13" s="3" t="s">
        <v>69</v>
      </c>
      <c r="E13" s="3" t="s">
        <v>84</v>
      </c>
      <c r="F13" s="11" t="s">
        <v>93</v>
      </c>
      <c r="G13" s="3" t="s">
        <v>70</v>
      </c>
      <c r="H13" s="3" t="s">
        <v>85</v>
      </c>
      <c r="I13" s="4"/>
      <c r="J13" s="5">
        <v>1177772.2</v>
      </c>
      <c r="K13" s="5">
        <v>1185009.7</v>
      </c>
      <c r="L13" s="5">
        <v>1183082.8</v>
      </c>
      <c r="M13" s="5">
        <v>1208887.1000000001</v>
      </c>
      <c r="N13" s="5">
        <v>1211254.7</v>
      </c>
      <c r="O13" s="5">
        <v>1205706.7</v>
      </c>
      <c r="P13" s="5">
        <v>1210160.8999999999</v>
      </c>
      <c r="Q13" s="5">
        <v>1219615.3</v>
      </c>
      <c r="R13" s="5">
        <v>1213399.8</v>
      </c>
      <c r="S13" s="5">
        <v>1216451.6000000001</v>
      </c>
      <c r="T13" s="5">
        <v>1226727.7</v>
      </c>
      <c r="U13" s="5">
        <v>1219395.8999999999</v>
      </c>
      <c r="V13" s="5">
        <v>1227613</v>
      </c>
      <c r="W13" s="5">
        <v>1231921.8</v>
      </c>
      <c r="X13" s="5">
        <v>1233709.7</v>
      </c>
      <c r="Y13" s="5">
        <v>1255056.8999999999</v>
      </c>
      <c r="Z13" s="5">
        <v>1265473.8999999999</v>
      </c>
      <c r="AA13" s="5">
        <v>1267570.8999999999</v>
      </c>
      <c r="AB13" s="5">
        <v>1278692.7</v>
      </c>
      <c r="AC13" s="5">
        <v>1273371.2</v>
      </c>
      <c r="AD13" s="5">
        <v>1260789.7</v>
      </c>
      <c r="AE13" s="5">
        <v>1273934.7</v>
      </c>
      <c r="AF13" s="5">
        <v>1275698.7</v>
      </c>
      <c r="AG13" s="5">
        <v>1276630.8999999999</v>
      </c>
      <c r="AH13" s="5">
        <v>1287645.3</v>
      </c>
      <c r="AI13" s="5">
        <v>1293309.2</v>
      </c>
      <c r="AJ13" s="5">
        <v>1296673.3999999999</v>
      </c>
      <c r="AK13" s="5">
        <v>1323639.8</v>
      </c>
      <c r="AL13" s="5">
        <v>1326586.6000000001</v>
      </c>
      <c r="AM13" s="5">
        <v>1327745.1000000001</v>
      </c>
      <c r="AN13" s="5">
        <v>1338538.6000000001</v>
      </c>
      <c r="AO13" s="5">
        <v>1346397.1</v>
      </c>
      <c r="AP13" s="5">
        <v>1347782.3</v>
      </c>
      <c r="AQ13" s="5">
        <v>1359180.6</v>
      </c>
      <c r="AR13" s="5">
        <v>1366654.6</v>
      </c>
      <c r="AS13" s="5">
        <v>1373146.6</v>
      </c>
      <c r="AT13" s="5">
        <v>1369583</v>
      </c>
      <c r="AU13" s="5">
        <v>1369797</v>
      </c>
      <c r="AV13" s="5">
        <v>1375556.7</v>
      </c>
      <c r="AW13" s="5">
        <v>1398590.9</v>
      </c>
      <c r="AX13" s="5">
        <v>1412194.1</v>
      </c>
      <c r="AY13" s="5">
        <v>1412178.3</v>
      </c>
      <c r="AZ13" s="5">
        <v>1420043.6</v>
      </c>
      <c r="BA13" s="5">
        <v>1422104.7</v>
      </c>
      <c r="BB13" s="5">
        <v>1419746.6</v>
      </c>
      <c r="BC13" s="5">
        <v>1435741.7</v>
      </c>
      <c r="BD13" s="5">
        <v>1453557.6</v>
      </c>
      <c r="BE13" s="5">
        <v>1450317</v>
      </c>
      <c r="BF13" s="5">
        <v>1470141</v>
      </c>
      <c r="BG13" s="5">
        <v>1477832.1</v>
      </c>
      <c r="BH13" s="5">
        <v>1478397.2</v>
      </c>
      <c r="BI13" s="5">
        <v>1506798.8</v>
      </c>
      <c r="BJ13" s="5">
        <v>1503667.8</v>
      </c>
      <c r="BK13" s="5">
        <v>1507265.2</v>
      </c>
      <c r="BL13" s="5">
        <v>1517543.8</v>
      </c>
      <c r="BM13" s="5">
        <v>1524705.3</v>
      </c>
      <c r="BN13" s="5">
        <v>1519555.6</v>
      </c>
      <c r="BO13" s="5">
        <v>1529292.3</v>
      </c>
      <c r="BP13" s="5">
        <v>1538765.3</v>
      </c>
      <c r="BQ13" s="5">
        <v>1532776.4</v>
      </c>
      <c r="BR13" s="5">
        <v>1543728</v>
      </c>
      <c r="BS13" s="5">
        <v>1553017.8</v>
      </c>
      <c r="BT13" s="5">
        <v>1561112.7</v>
      </c>
      <c r="BU13" s="5">
        <v>1581408.3</v>
      </c>
    </row>
    <row r="14" spans="1:73" x14ac:dyDescent="0.2">
      <c r="D14" s="3" t="s">
        <v>69</v>
      </c>
      <c r="E14" s="3" t="s">
        <v>84</v>
      </c>
      <c r="F14" s="11" t="s">
        <v>93</v>
      </c>
      <c r="G14" s="6" t="s">
        <v>72</v>
      </c>
      <c r="H14" s="3" t="s">
        <v>85</v>
      </c>
      <c r="I14" s="4"/>
      <c r="J14" s="5">
        <v>361842.2</v>
      </c>
      <c r="K14" s="5">
        <v>366202.5</v>
      </c>
      <c r="L14" s="5">
        <v>368385.4</v>
      </c>
      <c r="M14" s="5">
        <v>376039.9</v>
      </c>
      <c r="N14" s="5">
        <v>377480.8</v>
      </c>
      <c r="O14" s="5">
        <v>380404.3</v>
      </c>
      <c r="P14" s="5">
        <v>381252.6</v>
      </c>
      <c r="Q14" s="5">
        <v>385278.9</v>
      </c>
      <c r="R14" s="5">
        <v>383106.9</v>
      </c>
      <c r="S14" s="5">
        <v>385845</v>
      </c>
      <c r="T14" s="5">
        <v>392088.9</v>
      </c>
      <c r="U14" s="5">
        <v>391925.3</v>
      </c>
      <c r="V14" s="5">
        <v>393625.9</v>
      </c>
      <c r="W14" s="5">
        <v>395776.9</v>
      </c>
      <c r="X14" s="5">
        <v>396775.5</v>
      </c>
      <c r="Y14" s="5">
        <v>400288.9</v>
      </c>
      <c r="Z14" s="5">
        <v>403420</v>
      </c>
      <c r="AA14" s="5">
        <v>406364.4</v>
      </c>
      <c r="AB14" s="5">
        <v>407693.9</v>
      </c>
      <c r="AC14" s="5">
        <v>405951</v>
      </c>
      <c r="AD14" s="5">
        <v>403286.8</v>
      </c>
      <c r="AE14" s="5">
        <v>406806.5</v>
      </c>
      <c r="AF14" s="5">
        <v>408538.9</v>
      </c>
      <c r="AG14" s="5">
        <v>410491.3</v>
      </c>
      <c r="AH14" s="5">
        <v>412861.1</v>
      </c>
      <c r="AI14" s="5">
        <v>416004.8</v>
      </c>
      <c r="AJ14" s="5">
        <v>417789.5</v>
      </c>
      <c r="AK14" s="5">
        <v>425892.7</v>
      </c>
      <c r="AL14" s="5">
        <v>427964</v>
      </c>
      <c r="AM14" s="5">
        <v>429404.5</v>
      </c>
      <c r="AN14" s="5">
        <v>432393.6</v>
      </c>
      <c r="AO14" s="5">
        <v>436375.2</v>
      </c>
      <c r="AP14" s="5">
        <v>434826.2</v>
      </c>
      <c r="AQ14" s="5">
        <v>439577.8</v>
      </c>
      <c r="AR14" s="5">
        <v>442771.5</v>
      </c>
      <c r="AS14" s="5">
        <v>444776.1</v>
      </c>
      <c r="AT14" s="5">
        <v>444018.9</v>
      </c>
      <c r="AU14" s="5">
        <v>445032.4</v>
      </c>
      <c r="AV14" s="5">
        <v>447591.7</v>
      </c>
      <c r="AW14" s="5">
        <v>458113.6</v>
      </c>
      <c r="AX14" s="5">
        <v>463570.9</v>
      </c>
      <c r="AY14" s="5">
        <v>464317.2</v>
      </c>
      <c r="AZ14" s="5">
        <v>467607.8</v>
      </c>
      <c r="BA14" s="5">
        <v>467249.9</v>
      </c>
      <c r="BB14" s="5">
        <v>466518.1</v>
      </c>
      <c r="BC14" s="5">
        <v>471897</v>
      </c>
      <c r="BD14" s="5">
        <v>478184</v>
      </c>
      <c r="BE14" s="5">
        <v>478228.8</v>
      </c>
      <c r="BF14" s="5">
        <v>484729.2</v>
      </c>
      <c r="BG14" s="5">
        <v>487186.3</v>
      </c>
      <c r="BH14" s="5">
        <v>487252.1</v>
      </c>
      <c r="BI14" s="5">
        <v>496776.5</v>
      </c>
      <c r="BJ14" s="5">
        <v>497978.2</v>
      </c>
      <c r="BK14" s="5">
        <v>499269.7</v>
      </c>
      <c r="BL14" s="5">
        <v>502840.5</v>
      </c>
      <c r="BM14" s="5">
        <v>505747.4</v>
      </c>
      <c r="BN14" s="5">
        <v>503079.2</v>
      </c>
      <c r="BO14" s="5">
        <v>506112</v>
      </c>
      <c r="BP14" s="5">
        <v>509959.5</v>
      </c>
      <c r="BQ14" s="5">
        <v>509378.1</v>
      </c>
      <c r="BR14" s="5">
        <v>511969.2</v>
      </c>
      <c r="BS14" s="5">
        <v>515815.5</v>
      </c>
      <c r="BT14" s="5">
        <v>515476.8</v>
      </c>
      <c r="BU14" s="5">
        <v>520521.8</v>
      </c>
    </row>
    <row r="15" spans="1:73" x14ac:dyDescent="0.2">
      <c r="D15" s="3" t="s">
        <v>69</v>
      </c>
      <c r="E15" s="3" t="s">
        <v>84</v>
      </c>
      <c r="F15" s="11" t="s">
        <v>93</v>
      </c>
      <c r="G15" s="6" t="s">
        <v>73</v>
      </c>
      <c r="H15" s="3" t="s">
        <v>85</v>
      </c>
      <c r="I15" s="4"/>
      <c r="J15" s="5">
        <v>8659.4</v>
      </c>
      <c r="K15" s="5">
        <v>8344.6</v>
      </c>
      <c r="L15" s="5">
        <v>8429</v>
      </c>
      <c r="M15" s="5">
        <v>8895.7999999999993</v>
      </c>
      <c r="N15" s="5">
        <v>8852.7999999999993</v>
      </c>
      <c r="O15" s="5">
        <v>8633.9</v>
      </c>
      <c r="P15" s="5">
        <v>8989.1</v>
      </c>
      <c r="Q15" s="5">
        <v>9096.2000000000007</v>
      </c>
      <c r="R15" s="5">
        <v>9073.2000000000007</v>
      </c>
      <c r="S15" s="5">
        <v>9096.7000000000007</v>
      </c>
      <c r="T15" s="5">
        <v>9282.4</v>
      </c>
      <c r="U15" s="5">
        <v>9292.7999999999993</v>
      </c>
      <c r="V15" s="5">
        <v>9248.7999999999993</v>
      </c>
      <c r="W15" s="5">
        <v>9218.9</v>
      </c>
      <c r="X15" s="5">
        <v>9396.5</v>
      </c>
      <c r="Y15" s="5">
        <v>9539.7999999999993</v>
      </c>
      <c r="Z15" s="5">
        <v>9562.6</v>
      </c>
      <c r="AA15" s="5">
        <v>9580.4</v>
      </c>
      <c r="AB15" s="5">
        <v>9549.5</v>
      </c>
      <c r="AC15" s="5">
        <v>9491.5</v>
      </c>
      <c r="AD15" s="5">
        <v>9314.4</v>
      </c>
      <c r="AE15" s="5">
        <v>9413.2000000000007</v>
      </c>
      <c r="AF15" s="5">
        <v>9387.7000000000007</v>
      </c>
      <c r="AG15" s="5">
        <v>8654.4</v>
      </c>
      <c r="AH15" s="5">
        <v>8769.7999999999993</v>
      </c>
      <c r="AI15" s="5">
        <v>8579.7000000000007</v>
      </c>
      <c r="AJ15" s="5">
        <v>8657.4</v>
      </c>
      <c r="AK15" s="5">
        <v>8968.7000000000007</v>
      </c>
      <c r="AL15" s="5">
        <v>9063.1</v>
      </c>
      <c r="AM15" s="5">
        <v>9846.9</v>
      </c>
      <c r="AN15" s="5">
        <v>10539.9</v>
      </c>
      <c r="AO15" s="5">
        <v>10461</v>
      </c>
      <c r="AP15" s="5">
        <v>10376.799999999999</v>
      </c>
      <c r="AQ15" s="5">
        <v>10539.9</v>
      </c>
      <c r="AR15" s="5">
        <v>10596.6</v>
      </c>
      <c r="AS15" s="5">
        <v>10472.799999999999</v>
      </c>
      <c r="AT15" s="5">
        <v>10386.1</v>
      </c>
      <c r="AU15" s="5">
        <v>10326.4</v>
      </c>
      <c r="AV15" s="5">
        <v>10621.1</v>
      </c>
      <c r="AW15" s="5">
        <v>10411.4</v>
      </c>
      <c r="AX15" s="5">
        <v>10538.3</v>
      </c>
      <c r="AY15" s="5">
        <v>10473</v>
      </c>
      <c r="AZ15" s="5">
        <v>10541</v>
      </c>
      <c r="BA15" s="5">
        <v>10563.7</v>
      </c>
      <c r="BB15" s="5">
        <v>10501.5</v>
      </c>
      <c r="BC15" s="5">
        <v>10776.3</v>
      </c>
      <c r="BD15" s="5">
        <v>11086</v>
      </c>
      <c r="BE15" s="5">
        <v>10998.3</v>
      </c>
      <c r="BF15" s="5">
        <v>11488</v>
      </c>
      <c r="BG15" s="5">
        <v>11577.8</v>
      </c>
      <c r="BH15" s="5">
        <v>11684.1</v>
      </c>
      <c r="BI15" s="5">
        <v>11815.2</v>
      </c>
      <c r="BJ15" s="5">
        <v>11689.9</v>
      </c>
      <c r="BK15" s="5">
        <v>11486.4</v>
      </c>
      <c r="BL15" s="5">
        <v>11548.4</v>
      </c>
      <c r="BM15" s="5">
        <v>11610.4</v>
      </c>
      <c r="BN15" s="5">
        <v>11373.4</v>
      </c>
      <c r="BO15" s="5">
        <v>11351.7</v>
      </c>
      <c r="BP15" s="5">
        <v>11467.7</v>
      </c>
      <c r="BQ15" s="5">
        <v>11433.9</v>
      </c>
      <c r="BR15" s="5">
        <v>11449.4</v>
      </c>
      <c r="BS15" s="5">
        <v>11495.8</v>
      </c>
      <c r="BT15" s="5">
        <v>12975.8</v>
      </c>
      <c r="BU15" s="5">
        <v>13176</v>
      </c>
    </row>
    <row r="16" spans="1:73" x14ac:dyDescent="0.2">
      <c r="D16" s="3" t="s">
        <v>69</v>
      </c>
      <c r="E16" s="3" t="s">
        <v>84</v>
      </c>
      <c r="F16" s="11" t="s">
        <v>93</v>
      </c>
      <c r="G16" s="7" t="s">
        <v>74</v>
      </c>
      <c r="H16" s="3" t="s">
        <v>85</v>
      </c>
      <c r="I16" s="4"/>
      <c r="J16" s="5">
        <v>642.20000000000005</v>
      </c>
      <c r="K16" s="5">
        <v>635.9</v>
      </c>
      <c r="L16" s="5">
        <v>623.70000000000005</v>
      </c>
      <c r="M16" s="5">
        <v>568.6</v>
      </c>
      <c r="N16" s="5">
        <v>477.7</v>
      </c>
      <c r="O16" s="5">
        <v>593.29999999999995</v>
      </c>
      <c r="P16" s="5">
        <v>576.1</v>
      </c>
      <c r="Q16" s="5">
        <v>552.70000000000005</v>
      </c>
      <c r="R16" s="5">
        <v>528</v>
      </c>
      <c r="S16" s="5">
        <v>512.29999999999995</v>
      </c>
      <c r="T16" s="5">
        <v>585.4</v>
      </c>
      <c r="U16" s="5">
        <v>554.4</v>
      </c>
      <c r="V16" s="5">
        <v>508.8</v>
      </c>
      <c r="W16" s="5">
        <v>513.4</v>
      </c>
      <c r="X16" s="5">
        <v>550</v>
      </c>
      <c r="Y16" s="5">
        <v>507.8</v>
      </c>
      <c r="Z16" s="5">
        <v>502.6</v>
      </c>
      <c r="AA16" s="5">
        <v>459.4</v>
      </c>
      <c r="AB16" s="5">
        <v>461</v>
      </c>
      <c r="AC16" s="5">
        <v>460.5</v>
      </c>
      <c r="AD16" s="5">
        <v>466.4</v>
      </c>
      <c r="AE16" s="5">
        <v>470.4</v>
      </c>
      <c r="AF16" s="5">
        <v>460.3</v>
      </c>
      <c r="AG16" s="5">
        <v>401.9</v>
      </c>
      <c r="AH16" s="5">
        <v>416.9</v>
      </c>
      <c r="AI16" s="5">
        <v>384.2</v>
      </c>
      <c r="AJ16" s="5">
        <v>420.4</v>
      </c>
      <c r="AK16" s="5">
        <v>405</v>
      </c>
      <c r="AL16" s="5">
        <v>420.5</v>
      </c>
      <c r="AM16" s="5">
        <v>472.2</v>
      </c>
      <c r="AN16" s="5">
        <v>489.8</v>
      </c>
      <c r="AO16" s="5">
        <v>421.6</v>
      </c>
      <c r="AP16" s="5">
        <v>454.2</v>
      </c>
      <c r="AQ16" s="5">
        <v>389.7</v>
      </c>
      <c r="AR16" s="5">
        <v>389</v>
      </c>
      <c r="AS16" s="5">
        <v>475.4</v>
      </c>
      <c r="AT16" s="5">
        <v>445.5</v>
      </c>
      <c r="AU16" s="5">
        <v>493.8</v>
      </c>
      <c r="AV16" s="5">
        <v>474.9</v>
      </c>
      <c r="AW16" s="5">
        <v>444.3</v>
      </c>
      <c r="AX16" s="5">
        <v>442.2</v>
      </c>
      <c r="AY16" s="5">
        <v>465.3</v>
      </c>
      <c r="AZ16" s="5">
        <v>423.4</v>
      </c>
      <c r="BA16" s="5">
        <v>430.8</v>
      </c>
      <c r="BB16" s="5">
        <v>438.8</v>
      </c>
      <c r="BC16" s="5">
        <v>343.3</v>
      </c>
      <c r="BD16" s="5">
        <v>330.6</v>
      </c>
      <c r="BE16" s="5">
        <v>299.39999999999998</v>
      </c>
      <c r="BF16" s="5">
        <v>288.5</v>
      </c>
      <c r="BG16" s="5">
        <v>331.5</v>
      </c>
      <c r="BH16" s="5">
        <v>371.1</v>
      </c>
      <c r="BI16" s="5">
        <v>410.3</v>
      </c>
      <c r="BJ16" s="5">
        <v>281</v>
      </c>
      <c r="BK16" s="5">
        <v>270.39999999999998</v>
      </c>
      <c r="BL16" s="5">
        <v>279.39999999999998</v>
      </c>
      <c r="BM16" s="5">
        <v>256.89999999999998</v>
      </c>
      <c r="BN16" s="5">
        <v>243.6</v>
      </c>
      <c r="BO16" s="5">
        <v>243.7</v>
      </c>
      <c r="BP16" s="5">
        <v>244.6</v>
      </c>
      <c r="BQ16" s="5">
        <v>253.1</v>
      </c>
      <c r="BR16" s="5">
        <v>246.3</v>
      </c>
      <c r="BS16" s="5">
        <v>270.60000000000002</v>
      </c>
      <c r="BT16" s="5">
        <v>274.60000000000002</v>
      </c>
      <c r="BU16" s="5">
        <v>282.7</v>
      </c>
    </row>
    <row r="17" spans="4:73" x14ac:dyDescent="0.2">
      <c r="D17" s="3" t="s">
        <v>69</v>
      </c>
      <c r="E17" s="3" t="s">
        <v>84</v>
      </c>
      <c r="F17" s="11" t="s">
        <v>93</v>
      </c>
      <c r="G17" s="7" t="s">
        <v>75</v>
      </c>
      <c r="H17" s="3" t="s">
        <v>85</v>
      </c>
      <c r="I17" s="4"/>
      <c r="J17" s="5">
        <v>7935</v>
      </c>
      <c r="K17" s="5">
        <v>7630.4</v>
      </c>
      <c r="L17" s="5">
        <v>7729</v>
      </c>
      <c r="M17" s="5">
        <v>8251</v>
      </c>
      <c r="N17" s="5">
        <v>8300.7000000000007</v>
      </c>
      <c r="O17" s="5">
        <v>7964.8</v>
      </c>
      <c r="P17" s="5">
        <v>8341.2999999999993</v>
      </c>
      <c r="Q17" s="5">
        <v>8471.9</v>
      </c>
      <c r="R17" s="5">
        <v>8472.6</v>
      </c>
      <c r="S17" s="5">
        <v>8513.7999999999993</v>
      </c>
      <c r="T17" s="5">
        <v>8525.9</v>
      </c>
      <c r="U17" s="5">
        <v>8569.1</v>
      </c>
      <c r="V17" s="5">
        <v>8568.7999999999993</v>
      </c>
      <c r="W17" s="5">
        <v>8537.7000000000007</v>
      </c>
      <c r="X17" s="5">
        <v>8682.7000000000007</v>
      </c>
      <c r="Y17" s="5">
        <v>8873.2999999999993</v>
      </c>
      <c r="Z17" s="5">
        <v>8903</v>
      </c>
      <c r="AA17" s="5">
        <v>8965.4</v>
      </c>
      <c r="AB17" s="5">
        <v>8934.5</v>
      </c>
      <c r="AC17" s="5">
        <v>8882.2000000000007</v>
      </c>
      <c r="AD17" s="5">
        <v>8702.2999999999993</v>
      </c>
      <c r="AE17" s="5">
        <v>8815.2999999999993</v>
      </c>
      <c r="AF17" s="5">
        <v>8802</v>
      </c>
      <c r="AG17" s="5">
        <v>8131.4</v>
      </c>
      <c r="AH17" s="5">
        <v>8233.7999999999993</v>
      </c>
      <c r="AI17" s="5">
        <v>8079.7</v>
      </c>
      <c r="AJ17" s="5">
        <v>8125</v>
      </c>
      <c r="AK17" s="5">
        <v>8453.7000000000007</v>
      </c>
      <c r="AL17" s="5">
        <v>8534.2999999999993</v>
      </c>
      <c r="AM17" s="5">
        <v>9267.9</v>
      </c>
      <c r="AN17" s="5">
        <v>9944.5</v>
      </c>
      <c r="AO17" s="5">
        <v>9984.5</v>
      </c>
      <c r="AP17" s="5">
        <v>9907.7999999999993</v>
      </c>
      <c r="AQ17" s="5">
        <v>10135.5</v>
      </c>
      <c r="AR17" s="5">
        <v>10192.9</v>
      </c>
      <c r="AS17" s="5">
        <v>9982.7000000000007</v>
      </c>
      <c r="AT17" s="5">
        <v>9937.7999999999993</v>
      </c>
      <c r="AU17" s="5">
        <v>9829.7999999999993</v>
      </c>
      <c r="AV17" s="5">
        <v>10143.6</v>
      </c>
      <c r="AW17" s="5">
        <v>9964.2999999999993</v>
      </c>
      <c r="AX17" s="5">
        <v>10093.4</v>
      </c>
      <c r="AY17" s="5">
        <v>10005</v>
      </c>
      <c r="AZ17" s="5">
        <v>10115.1</v>
      </c>
      <c r="BA17" s="5">
        <v>10130.299999999999</v>
      </c>
      <c r="BB17" s="5">
        <v>10060.1</v>
      </c>
      <c r="BC17" s="5">
        <v>10430.5</v>
      </c>
      <c r="BD17" s="5">
        <v>10752.9</v>
      </c>
      <c r="BE17" s="5">
        <v>10696.4</v>
      </c>
      <c r="BF17" s="5">
        <v>11197</v>
      </c>
      <c r="BG17" s="5">
        <v>11243.8</v>
      </c>
      <c r="BH17" s="5">
        <v>11310.6</v>
      </c>
      <c r="BI17" s="5">
        <v>11402.6</v>
      </c>
      <c r="BJ17" s="5">
        <v>11406.5</v>
      </c>
      <c r="BK17" s="5">
        <v>11213.7</v>
      </c>
      <c r="BL17" s="5">
        <v>11266.8</v>
      </c>
      <c r="BM17" s="5">
        <v>11351.3</v>
      </c>
      <c r="BN17" s="5">
        <v>11127.7</v>
      </c>
      <c r="BO17" s="5">
        <v>11105.9</v>
      </c>
      <c r="BP17" s="5">
        <v>11221</v>
      </c>
      <c r="BQ17" s="5">
        <v>11178.9</v>
      </c>
      <c r="BR17" s="5">
        <v>11201.1</v>
      </c>
      <c r="BS17" s="5">
        <v>11223.1</v>
      </c>
      <c r="BT17" s="5">
        <v>12699.3</v>
      </c>
      <c r="BU17" s="5">
        <v>12891.4</v>
      </c>
    </row>
    <row r="18" spans="4:73" x14ac:dyDescent="0.2">
      <c r="D18" s="3" t="s">
        <v>69</v>
      </c>
      <c r="E18" s="3" t="s">
        <v>84</v>
      </c>
      <c r="F18" s="11" t="s">
        <v>93</v>
      </c>
      <c r="G18" s="7" t="s">
        <v>76</v>
      </c>
      <c r="H18" s="3" t="s">
        <v>85</v>
      </c>
      <c r="I18" s="4"/>
      <c r="J18" s="5">
        <v>82.3</v>
      </c>
      <c r="K18" s="5">
        <v>78.3</v>
      </c>
      <c r="L18" s="5">
        <v>76.3</v>
      </c>
      <c r="M18" s="5">
        <v>76.3</v>
      </c>
      <c r="N18" s="5">
        <v>74.400000000000006</v>
      </c>
      <c r="O18" s="5">
        <v>75.900000000000006</v>
      </c>
      <c r="P18" s="5">
        <v>71.599999999999994</v>
      </c>
      <c r="Q18" s="5">
        <v>71.599999999999994</v>
      </c>
      <c r="R18" s="5">
        <v>72.7</v>
      </c>
      <c r="S18" s="5">
        <v>70.7</v>
      </c>
      <c r="T18" s="5">
        <v>171</v>
      </c>
      <c r="U18" s="5">
        <v>169.2</v>
      </c>
      <c r="V18" s="5">
        <v>171.3</v>
      </c>
      <c r="W18" s="5">
        <v>167.7</v>
      </c>
      <c r="X18" s="5">
        <v>163.80000000000001</v>
      </c>
      <c r="Y18" s="5">
        <v>158.6</v>
      </c>
      <c r="Z18" s="5">
        <v>157</v>
      </c>
      <c r="AA18" s="5">
        <v>155.69999999999999</v>
      </c>
      <c r="AB18" s="5">
        <v>154.1</v>
      </c>
      <c r="AC18" s="5">
        <v>148.80000000000001</v>
      </c>
      <c r="AD18" s="5">
        <v>145.69999999999999</v>
      </c>
      <c r="AE18" s="5">
        <v>127.5</v>
      </c>
      <c r="AF18" s="5">
        <v>125.5</v>
      </c>
      <c r="AG18" s="5">
        <v>121.2</v>
      </c>
      <c r="AH18" s="5">
        <v>119.2</v>
      </c>
      <c r="AI18" s="5">
        <v>115.9</v>
      </c>
      <c r="AJ18" s="5">
        <v>112</v>
      </c>
      <c r="AK18" s="5">
        <v>110</v>
      </c>
      <c r="AL18" s="5">
        <v>108.3</v>
      </c>
      <c r="AM18" s="5">
        <v>106.8</v>
      </c>
      <c r="AN18" s="5">
        <v>105.6</v>
      </c>
      <c r="AO18" s="5">
        <v>54.9</v>
      </c>
      <c r="AP18" s="5">
        <v>14.8</v>
      </c>
      <c r="AQ18" s="5">
        <v>14.8</v>
      </c>
      <c r="AR18" s="5">
        <v>14.8</v>
      </c>
      <c r="AS18" s="5">
        <v>14.7</v>
      </c>
      <c r="AT18" s="5">
        <v>2.8</v>
      </c>
      <c r="AU18" s="5">
        <v>2.8</v>
      </c>
      <c r="AV18" s="5">
        <v>2.7</v>
      </c>
      <c r="AW18" s="5">
        <v>2.7</v>
      </c>
      <c r="AX18" s="5">
        <v>2.7</v>
      </c>
      <c r="AY18" s="5">
        <v>2.6</v>
      </c>
      <c r="AZ18" s="5">
        <v>2.6</v>
      </c>
      <c r="BA18" s="5">
        <v>2.6</v>
      </c>
      <c r="BB18" s="5">
        <v>2.5</v>
      </c>
      <c r="BC18" s="5">
        <v>2.5</v>
      </c>
      <c r="BD18" s="5">
        <v>2.5</v>
      </c>
      <c r="BE18" s="5">
        <v>2.5</v>
      </c>
      <c r="BF18" s="5">
        <v>2.4</v>
      </c>
      <c r="BG18" s="5">
        <v>2.4</v>
      </c>
      <c r="BH18" s="5">
        <v>2.4</v>
      </c>
      <c r="BI18" s="5">
        <v>2.2999999999999998</v>
      </c>
      <c r="BJ18" s="5">
        <v>2.2999999999999998</v>
      </c>
      <c r="BK18" s="5">
        <v>2.2999999999999998</v>
      </c>
      <c r="BL18" s="5">
        <v>2.2999999999999998</v>
      </c>
      <c r="BM18" s="5">
        <v>2.2999999999999998</v>
      </c>
      <c r="BN18" s="5">
        <v>2.1</v>
      </c>
      <c r="BO18" s="5">
        <v>2.1</v>
      </c>
      <c r="BP18" s="5">
        <v>2.1</v>
      </c>
      <c r="BQ18" s="5">
        <v>2</v>
      </c>
      <c r="BR18" s="5">
        <v>2</v>
      </c>
      <c r="BS18" s="5">
        <v>2</v>
      </c>
      <c r="BT18" s="5">
        <v>1.9</v>
      </c>
      <c r="BU18" s="4"/>
    </row>
    <row r="19" spans="4:73" x14ac:dyDescent="0.2">
      <c r="D19" s="3" t="s">
        <v>69</v>
      </c>
      <c r="E19" s="3" t="s">
        <v>84</v>
      </c>
      <c r="F19" s="11" t="s">
        <v>93</v>
      </c>
      <c r="G19" s="6" t="s">
        <v>77</v>
      </c>
      <c r="H19" s="3" t="s">
        <v>85</v>
      </c>
      <c r="I19" s="4"/>
      <c r="J19" s="5">
        <v>18247.900000000001</v>
      </c>
      <c r="K19" s="5">
        <v>16018.2</v>
      </c>
      <c r="L19" s="5">
        <v>15943.3</v>
      </c>
      <c r="M19" s="5">
        <v>18414.8</v>
      </c>
      <c r="N19" s="5">
        <v>18462</v>
      </c>
      <c r="O19" s="5">
        <v>16401</v>
      </c>
      <c r="P19" s="5">
        <v>18687.599999999999</v>
      </c>
      <c r="Q19" s="5">
        <v>18773</v>
      </c>
      <c r="R19" s="5">
        <v>18798.3</v>
      </c>
      <c r="S19" s="5">
        <v>18945.099999999999</v>
      </c>
      <c r="T19" s="5">
        <v>19174.900000000001</v>
      </c>
      <c r="U19" s="5">
        <v>19245.599999999999</v>
      </c>
      <c r="V19" s="5">
        <v>19221.099999999999</v>
      </c>
      <c r="W19" s="5">
        <v>19286.2</v>
      </c>
      <c r="X19" s="5">
        <v>19730.5</v>
      </c>
      <c r="Y19" s="5">
        <v>19768</v>
      </c>
      <c r="Z19" s="5">
        <v>19982.8</v>
      </c>
      <c r="AA19" s="5">
        <v>19781.900000000001</v>
      </c>
      <c r="AB19" s="5">
        <v>19817.8</v>
      </c>
      <c r="AC19" s="5">
        <v>19800.8</v>
      </c>
      <c r="AD19" s="5">
        <v>19573.400000000001</v>
      </c>
      <c r="AE19" s="5">
        <v>19620.400000000001</v>
      </c>
      <c r="AF19" s="5">
        <v>19613.8</v>
      </c>
      <c r="AG19" s="5">
        <v>19509.099999999999</v>
      </c>
      <c r="AH19" s="5">
        <v>19623.400000000001</v>
      </c>
      <c r="AI19" s="5">
        <v>19749.5</v>
      </c>
      <c r="AJ19" s="5">
        <v>19675.7</v>
      </c>
      <c r="AK19" s="5">
        <v>19927.5</v>
      </c>
      <c r="AL19" s="5">
        <v>19990.7</v>
      </c>
      <c r="AM19" s="5">
        <v>17659.2</v>
      </c>
      <c r="AN19" s="5">
        <v>17623.5</v>
      </c>
      <c r="AO19" s="5">
        <v>17695.599999999999</v>
      </c>
      <c r="AP19" s="5">
        <v>17861</v>
      </c>
      <c r="AQ19" s="5">
        <v>17736.5</v>
      </c>
      <c r="AR19" s="5">
        <v>17772.5</v>
      </c>
      <c r="AS19" s="5">
        <v>17510.8</v>
      </c>
      <c r="AT19" s="5">
        <v>17402.5</v>
      </c>
      <c r="AU19" s="5">
        <v>17287.3</v>
      </c>
      <c r="AV19" s="5">
        <v>17315.5</v>
      </c>
      <c r="AW19" s="5">
        <v>17374.8</v>
      </c>
      <c r="AX19" s="5">
        <v>17456.8</v>
      </c>
      <c r="AY19" s="5">
        <v>17371.099999999999</v>
      </c>
      <c r="AZ19" s="5">
        <v>17340.400000000001</v>
      </c>
      <c r="BA19" s="5">
        <v>17347.099999999999</v>
      </c>
      <c r="BB19" s="5">
        <v>17369.099999999999</v>
      </c>
      <c r="BC19" s="5">
        <v>17237.8</v>
      </c>
      <c r="BD19" s="5">
        <v>17246.099999999999</v>
      </c>
      <c r="BE19" s="5">
        <v>17178.8</v>
      </c>
      <c r="BF19" s="5">
        <v>17249.599999999999</v>
      </c>
      <c r="BG19" s="5">
        <v>17302.599999999999</v>
      </c>
      <c r="BH19" s="5">
        <v>17021.5</v>
      </c>
      <c r="BI19" s="5">
        <v>17063.900000000001</v>
      </c>
      <c r="BJ19" s="5">
        <v>17124.2</v>
      </c>
      <c r="BK19" s="5">
        <v>17029.5</v>
      </c>
      <c r="BL19" s="5">
        <v>16969.8</v>
      </c>
      <c r="BM19" s="5">
        <v>16973.8</v>
      </c>
      <c r="BN19" s="5">
        <v>16983.400000000001</v>
      </c>
      <c r="BO19" s="5">
        <v>16970.8</v>
      </c>
      <c r="BP19" s="5">
        <v>16994.900000000001</v>
      </c>
      <c r="BQ19" s="5">
        <v>17005.400000000001</v>
      </c>
      <c r="BR19" s="5">
        <v>17099.900000000001</v>
      </c>
      <c r="BS19" s="5">
        <v>17294</v>
      </c>
      <c r="BT19" s="5">
        <v>17247.599999999999</v>
      </c>
      <c r="BU19" s="5">
        <v>17381</v>
      </c>
    </row>
    <row r="20" spans="4:73" x14ac:dyDescent="0.2">
      <c r="D20" s="3" t="s">
        <v>69</v>
      </c>
      <c r="E20" s="3" t="s">
        <v>84</v>
      </c>
      <c r="F20" s="11" t="s">
        <v>93</v>
      </c>
      <c r="G20" s="6" t="s">
        <v>78</v>
      </c>
      <c r="H20" s="3" t="s">
        <v>85</v>
      </c>
      <c r="I20" s="4"/>
      <c r="J20" s="5">
        <v>778692.5</v>
      </c>
      <c r="K20" s="5">
        <v>782363.8</v>
      </c>
      <c r="L20" s="5">
        <v>778419.4</v>
      </c>
      <c r="M20" s="5">
        <v>794847.7</v>
      </c>
      <c r="N20" s="5">
        <v>795820.5</v>
      </c>
      <c r="O20" s="5">
        <v>788693.9</v>
      </c>
      <c r="P20" s="5">
        <v>790572.2</v>
      </c>
      <c r="Q20" s="5">
        <v>795744.6</v>
      </c>
      <c r="R20" s="5">
        <v>791728.3</v>
      </c>
      <c r="S20" s="5">
        <v>791885.2</v>
      </c>
      <c r="T20" s="5">
        <v>796339.3</v>
      </c>
      <c r="U20" s="5">
        <v>789183.8</v>
      </c>
      <c r="V20" s="5">
        <v>795631</v>
      </c>
      <c r="W20" s="5">
        <v>797734.40000000002</v>
      </c>
      <c r="X20" s="5">
        <v>797857.9</v>
      </c>
      <c r="Y20" s="5">
        <v>815528.8</v>
      </c>
      <c r="Z20" s="5">
        <v>822537.3</v>
      </c>
      <c r="AA20" s="5">
        <v>822041.5</v>
      </c>
      <c r="AB20" s="5">
        <v>831874.9</v>
      </c>
      <c r="AC20" s="5">
        <v>828451.8</v>
      </c>
      <c r="AD20" s="5">
        <v>819112.2</v>
      </c>
      <c r="AE20" s="5">
        <v>828545</v>
      </c>
      <c r="AF20" s="5">
        <v>828615.3</v>
      </c>
      <c r="AG20" s="5">
        <v>828543.2</v>
      </c>
      <c r="AH20" s="5">
        <v>836782.1</v>
      </c>
      <c r="AI20" s="5">
        <v>839347.1</v>
      </c>
      <c r="AJ20" s="5">
        <v>841095</v>
      </c>
      <c r="AK20" s="5">
        <v>859244.9</v>
      </c>
      <c r="AL20" s="5">
        <v>859935.8</v>
      </c>
      <c r="AM20" s="5">
        <v>860248.6</v>
      </c>
      <c r="AN20" s="5">
        <v>867307.1</v>
      </c>
      <c r="AO20" s="5">
        <v>871389.8</v>
      </c>
      <c r="AP20" s="5">
        <v>874231.2</v>
      </c>
      <c r="AQ20" s="5">
        <v>880893.6</v>
      </c>
      <c r="AR20" s="5">
        <v>884992.7</v>
      </c>
      <c r="AS20" s="5">
        <v>889897.3</v>
      </c>
      <c r="AT20" s="5">
        <v>887384.1</v>
      </c>
      <c r="AU20" s="5">
        <v>886760.3</v>
      </c>
      <c r="AV20" s="5">
        <v>889633.8</v>
      </c>
      <c r="AW20" s="5">
        <v>902377.3</v>
      </c>
      <c r="AX20" s="5">
        <v>910244.1</v>
      </c>
      <c r="AY20" s="5">
        <v>909621.9</v>
      </c>
      <c r="AZ20" s="5">
        <v>914031.2</v>
      </c>
      <c r="BA20" s="5">
        <v>916375.4</v>
      </c>
      <c r="BB20" s="5">
        <v>914830.9</v>
      </c>
      <c r="BC20" s="5">
        <v>925194.9</v>
      </c>
      <c r="BD20" s="5">
        <v>936214</v>
      </c>
      <c r="BE20" s="5">
        <v>933214.6</v>
      </c>
      <c r="BF20" s="5">
        <v>945854.7</v>
      </c>
      <c r="BG20" s="5">
        <v>950927.1</v>
      </c>
      <c r="BH20" s="5">
        <v>951628.3</v>
      </c>
      <c r="BI20" s="5">
        <v>970303.6</v>
      </c>
      <c r="BJ20" s="5">
        <v>966110</v>
      </c>
      <c r="BK20" s="5">
        <v>968723.4</v>
      </c>
      <c r="BL20" s="5">
        <v>975421.4</v>
      </c>
      <c r="BM20" s="5">
        <v>979621.5</v>
      </c>
      <c r="BN20" s="5">
        <v>977413.4</v>
      </c>
      <c r="BO20" s="5">
        <v>984154.4</v>
      </c>
      <c r="BP20" s="5">
        <v>989658.4</v>
      </c>
      <c r="BQ20" s="5">
        <v>984379.8</v>
      </c>
      <c r="BR20" s="5">
        <v>992588</v>
      </c>
      <c r="BS20" s="5">
        <v>997750.8</v>
      </c>
      <c r="BT20" s="5">
        <v>1004786.2</v>
      </c>
      <c r="BU20" s="5">
        <v>1019614.4</v>
      </c>
    </row>
    <row r="21" spans="4:73" x14ac:dyDescent="0.2">
      <c r="D21" s="3" t="s">
        <v>69</v>
      </c>
      <c r="E21" s="3" t="s">
        <v>84</v>
      </c>
      <c r="F21" s="11" t="s">
        <v>93</v>
      </c>
      <c r="G21" s="6" t="s">
        <v>79</v>
      </c>
      <c r="H21" s="3" t="s">
        <v>85</v>
      </c>
      <c r="I21" s="4"/>
      <c r="J21" s="5">
        <v>10330.299999999999</v>
      </c>
      <c r="K21" s="5">
        <v>12080.6</v>
      </c>
      <c r="L21" s="5">
        <v>11905.7</v>
      </c>
      <c r="M21" s="5">
        <v>10688.9</v>
      </c>
      <c r="N21" s="5">
        <v>10638.7</v>
      </c>
      <c r="O21" s="5">
        <v>11573.7</v>
      </c>
      <c r="P21" s="5">
        <v>10659.4</v>
      </c>
      <c r="Q21" s="5">
        <v>10722.6</v>
      </c>
      <c r="R21" s="5">
        <v>10693.1</v>
      </c>
      <c r="S21" s="5">
        <v>10679.5</v>
      </c>
      <c r="T21" s="5">
        <v>9842.2000000000007</v>
      </c>
      <c r="U21" s="5">
        <v>9748.4</v>
      </c>
      <c r="V21" s="5">
        <v>9886.2000000000007</v>
      </c>
      <c r="W21" s="5">
        <v>9905.5</v>
      </c>
      <c r="X21" s="5">
        <v>9949.2000000000007</v>
      </c>
      <c r="Y21" s="5">
        <v>9931.4</v>
      </c>
      <c r="Z21" s="5">
        <v>9971.2000000000007</v>
      </c>
      <c r="AA21" s="5">
        <v>9802.7000000000007</v>
      </c>
      <c r="AB21" s="5">
        <v>9756.6</v>
      </c>
      <c r="AC21" s="5">
        <v>9676.1</v>
      </c>
      <c r="AD21" s="5">
        <v>9502.9</v>
      </c>
      <c r="AE21" s="5">
        <v>9549.6</v>
      </c>
      <c r="AF21" s="5">
        <v>9543</v>
      </c>
      <c r="AG21" s="5">
        <v>9432.7999999999993</v>
      </c>
      <c r="AH21" s="5">
        <v>9608.9</v>
      </c>
      <c r="AI21" s="5">
        <v>9628.1</v>
      </c>
      <c r="AJ21" s="5">
        <v>9455.7999999999993</v>
      </c>
      <c r="AK21" s="5">
        <v>9606</v>
      </c>
      <c r="AL21" s="5">
        <v>9633</v>
      </c>
      <c r="AM21" s="5">
        <v>10585.8</v>
      </c>
      <c r="AN21" s="5">
        <v>10674.5</v>
      </c>
      <c r="AO21" s="5">
        <v>10475.4</v>
      </c>
      <c r="AP21" s="5">
        <v>10487</v>
      </c>
      <c r="AQ21" s="5">
        <v>10432.700000000001</v>
      </c>
      <c r="AR21" s="5">
        <v>10521.2</v>
      </c>
      <c r="AS21" s="5">
        <v>10489.7</v>
      </c>
      <c r="AT21" s="5">
        <v>10391.4</v>
      </c>
      <c r="AU21" s="5">
        <v>10390.6</v>
      </c>
      <c r="AV21" s="5">
        <v>10394.5</v>
      </c>
      <c r="AW21" s="5">
        <v>10313.799999999999</v>
      </c>
      <c r="AX21" s="5">
        <v>10384</v>
      </c>
      <c r="AY21" s="5">
        <v>10395.200000000001</v>
      </c>
      <c r="AZ21" s="5">
        <v>10523.2</v>
      </c>
      <c r="BA21" s="5">
        <v>10568.6</v>
      </c>
      <c r="BB21" s="5">
        <v>10527.1</v>
      </c>
      <c r="BC21" s="5">
        <v>10635.7</v>
      </c>
      <c r="BD21" s="5">
        <v>10827.5</v>
      </c>
      <c r="BE21" s="5">
        <v>10696.4</v>
      </c>
      <c r="BF21" s="5">
        <v>10819.5</v>
      </c>
      <c r="BG21" s="5">
        <v>10838.2</v>
      </c>
      <c r="BH21" s="5">
        <v>10811.2</v>
      </c>
      <c r="BI21" s="5">
        <v>10839.7</v>
      </c>
      <c r="BJ21" s="5">
        <v>10765.5</v>
      </c>
      <c r="BK21" s="5">
        <v>10756.3</v>
      </c>
      <c r="BL21" s="5">
        <v>10763.6</v>
      </c>
      <c r="BM21" s="5">
        <v>10752.2</v>
      </c>
      <c r="BN21" s="5">
        <v>10706.2</v>
      </c>
      <c r="BO21" s="5">
        <v>10703.4</v>
      </c>
      <c r="BP21" s="5">
        <v>10684.8</v>
      </c>
      <c r="BQ21" s="5">
        <v>10579.2</v>
      </c>
      <c r="BR21" s="5">
        <v>10621.5</v>
      </c>
      <c r="BS21" s="5">
        <v>10661.8</v>
      </c>
      <c r="BT21" s="5">
        <v>10626.3</v>
      </c>
      <c r="BU21" s="5">
        <v>10715.2</v>
      </c>
    </row>
    <row r="22" spans="4:73" x14ac:dyDescent="0.2">
      <c r="D22" s="3" t="s">
        <v>69</v>
      </c>
      <c r="E22" s="3" t="s">
        <v>80</v>
      </c>
      <c r="F22" s="11" t="s">
        <v>93</v>
      </c>
      <c r="G22" s="3" t="s">
        <v>70</v>
      </c>
      <c r="H22" s="3" t="s">
        <v>86</v>
      </c>
      <c r="I22" s="4"/>
      <c r="J22" s="5">
        <v>532558.4</v>
      </c>
      <c r="K22" s="5">
        <v>537400.80000000005</v>
      </c>
      <c r="L22" s="5">
        <v>530852.30000000005</v>
      </c>
      <c r="M22" s="5">
        <v>539557.19999999995</v>
      </c>
      <c r="N22" s="5">
        <v>541813.4</v>
      </c>
      <c r="O22" s="5">
        <v>537915.69999999995</v>
      </c>
      <c r="P22" s="5">
        <v>540854.4</v>
      </c>
      <c r="Q22" s="5">
        <v>546610.6</v>
      </c>
      <c r="R22" s="5">
        <v>542812.69999999995</v>
      </c>
      <c r="S22" s="5">
        <v>545327.69999999995</v>
      </c>
      <c r="T22" s="5">
        <v>554817.9</v>
      </c>
      <c r="U22" s="5">
        <v>550377.5</v>
      </c>
      <c r="V22" s="5">
        <v>557693.6</v>
      </c>
      <c r="W22" s="5">
        <v>564336.9</v>
      </c>
      <c r="X22" s="5">
        <v>564250.30000000005</v>
      </c>
      <c r="Y22" s="5">
        <v>573429.30000000005</v>
      </c>
      <c r="Z22" s="5">
        <v>587804.1</v>
      </c>
      <c r="AA22" s="5">
        <v>597470.19999999995</v>
      </c>
      <c r="AB22" s="5">
        <v>611119.6</v>
      </c>
      <c r="AC22" s="5">
        <v>610763.4</v>
      </c>
      <c r="AD22" s="5">
        <v>600472.19999999995</v>
      </c>
      <c r="AE22" s="5">
        <v>610920.30000000005</v>
      </c>
      <c r="AF22" s="5">
        <v>614622.30000000005</v>
      </c>
      <c r="AG22" s="5">
        <v>617859</v>
      </c>
      <c r="AH22" s="5">
        <v>625555</v>
      </c>
      <c r="AI22" s="5">
        <v>630015</v>
      </c>
      <c r="AJ22" s="5">
        <v>627355.4</v>
      </c>
      <c r="AK22" s="5">
        <v>637768.80000000005</v>
      </c>
      <c r="AL22" s="5">
        <v>641234.5</v>
      </c>
      <c r="AM22" s="5">
        <v>644157.30000000005</v>
      </c>
      <c r="AN22" s="5">
        <v>648173.69999999995</v>
      </c>
      <c r="AO22" s="5">
        <v>655936.69999999995</v>
      </c>
      <c r="AP22" s="5">
        <v>658215.1</v>
      </c>
      <c r="AQ22" s="5">
        <v>667204.6</v>
      </c>
      <c r="AR22" s="5">
        <v>675637</v>
      </c>
      <c r="AS22" s="5">
        <v>680166</v>
      </c>
      <c r="AT22" s="5">
        <v>682931.7</v>
      </c>
      <c r="AU22" s="5">
        <v>684682.3</v>
      </c>
      <c r="AV22" s="5">
        <v>693469.5</v>
      </c>
      <c r="AW22" s="5">
        <v>693847.4</v>
      </c>
      <c r="AX22" s="5">
        <v>707225.3</v>
      </c>
      <c r="AY22" s="5">
        <v>706943.8</v>
      </c>
      <c r="AZ22" s="5">
        <v>710086.1</v>
      </c>
      <c r="BA22" s="5">
        <v>715183.1</v>
      </c>
      <c r="BB22" s="5">
        <v>715044</v>
      </c>
      <c r="BC22" s="5">
        <v>721575.2</v>
      </c>
      <c r="BD22" s="5">
        <v>739020.5</v>
      </c>
      <c r="BE22" s="5">
        <v>739047.1</v>
      </c>
      <c r="BF22" s="5">
        <v>745964.5</v>
      </c>
      <c r="BG22" s="5">
        <v>753709.9</v>
      </c>
      <c r="BH22" s="5">
        <v>752834.8</v>
      </c>
      <c r="BI22" s="5">
        <v>757271.8</v>
      </c>
      <c r="BJ22" s="5">
        <v>753971.5</v>
      </c>
      <c r="BK22" s="5">
        <v>761996.4</v>
      </c>
      <c r="BL22" s="5">
        <v>767214.4</v>
      </c>
      <c r="BM22" s="5">
        <v>774499.8</v>
      </c>
      <c r="BN22" s="5">
        <v>775575</v>
      </c>
      <c r="BO22" s="5">
        <v>784127.1</v>
      </c>
      <c r="BP22" s="5">
        <v>793529.8</v>
      </c>
      <c r="BQ22" s="5">
        <v>786363.1</v>
      </c>
      <c r="BR22" s="5">
        <v>793118.5</v>
      </c>
      <c r="BS22" s="5">
        <v>801537.6</v>
      </c>
      <c r="BT22" s="5">
        <v>799168.4</v>
      </c>
      <c r="BU22" s="5">
        <v>810012.7</v>
      </c>
    </row>
    <row r="23" spans="4:73" x14ac:dyDescent="0.2">
      <c r="D23" s="3" t="s">
        <v>69</v>
      </c>
      <c r="E23" s="3" t="s">
        <v>80</v>
      </c>
      <c r="F23" s="11" t="s">
        <v>93</v>
      </c>
      <c r="G23" s="6" t="s">
        <v>72</v>
      </c>
      <c r="H23" s="3" t="s">
        <v>86</v>
      </c>
      <c r="I23" s="4"/>
      <c r="J23" s="5">
        <v>165476.70000000001</v>
      </c>
      <c r="K23" s="5">
        <v>167795.3</v>
      </c>
      <c r="L23" s="5">
        <v>166662</v>
      </c>
      <c r="M23" s="5">
        <v>170709.1</v>
      </c>
      <c r="N23" s="5">
        <v>171469.5</v>
      </c>
      <c r="O23" s="5">
        <v>171872.6</v>
      </c>
      <c r="P23" s="5">
        <v>172479.5</v>
      </c>
      <c r="Q23" s="5">
        <v>173703.8</v>
      </c>
      <c r="R23" s="5">
        <v>171787.7</v>
      </c>
      <c r="S23" s="5">
        <v>172605.7</v>
      </c>
      <c r="T23" s="5">
        <v>177226</v>
      </c>
      <c r="U23" s="5">
        <v>176659.6</v>
      </c>
      <c r="V23" s="5">
        <v>177195.9</v>
      </c>
      <c r="W23" s="5">
        <v>178487.7</v>
      </c>
      <c r="X23" s="5">
        <v>178169</v>
      </c>
      <c r="Y23" s="5">
        <v>178724.2</v>
      </c>
      <c r="Z23" s="5">
        <v>181489.3</v>
      </c>
      <c r="AA23" s="5">
        <v>184107</v>
      </c>
      <c r="AB23" s="5">
        <v>186424.3</v>
      </c>
      <c r="AC23" s="5">
        <v>186157.6</v>
      </c>
      <c r="AD23" s="5">
        <v>183179.2</v>
      </c>
      <c r="AE23" s="5">
        <v>185252.9</v>
      </c>
      <c r="AF23" s="5">
        <v>187205.8</v>
      </c>
      <c r="AG23" s="5">
        <v>189467.8</v>
      </c>
      <c r="AH23" s="5">
        <v>190148.4</v>
      </c>
      <c r="AI23" s="5">
        <v>191689.2</v>
      </c>
      <c r="AJ23" s="5">
        <v>191444.5</v>
      </c>
      <c r="AK23" s="5">
        <v>193994.3</v>
      </c>
      <c r="AL23" s="5">
        <v>195814.1</v>
      </c>
      <c r="AM23" s="5">
        <v>198281</v>
      </c>
      <c r="AN23" s="5">
        <v>199636.4</v>
      </c>
      <c r="AO23" s="5">
        <v>202860.2</v>
      </c>
      <c r="AP23" s="5">
        <v>203125.6</v>
      </c>
      <c r="AQ23" s="5">
        <v>205951.4</v>
      </c>
      <c r="AR23" s="5">
        <v>208803.9</v>
      </c>
      <c r="AS23" s="5">
        <v>209630.6</v>
      </c>
      <c r="AT23" s="5">
        <v>211654.1</v>
      </c>
      <c r="AU23" s="5">
        <v>212288.6</v>
      </c>
      <c r="AV23" s="5">
        <v>215751.2</v>
      </c>
      <c r="AW23" s="5">
        <v>216193.1</v>
      </c>
      <c r="AX23" s="5">
        <v>221051.9</v>
      </c>
      <c r="AY23" s="5">
        <v>220568.6</v>
      </c>
      <c r="AZ23" s="5">
        <v>220375.6</v>
      </c>
      <c r="BA23" s="5">
        <v>222298.1</v>
      </c>
      <c r="BB23" s="5">
        <v>221975.9</v>
      </c>
      <c r="BC23" s="5">
        <v>222778.8</v>
      </c>
      <c r="BD23" s="5">
        <v>227673.8</v>
      </c>
      <c r="BE23" s="5">
        <v>229048</v>
      </c>
      <c r="BF23" s="5">
        <v>230885.3</v>
      </c>
      <c r="BG23" s="5">
        <v>232722.6</v>
      </c>
      <c r="BH23" s="5">
        <v>232355.3</v>
      </c>
      <c r="BI23" s="5">
        <v>233255.5</v>
      </c>
      <c r="BJ23" s="5">
        <v>232922.9</v>
      </c>
      <c r="BK23" s="5">
        <v>235851.3</v>
      </c>
      <c r="BL23" s="5">
        <v>237111.9</v>
      </c>
      <c r="BM23" s="5">
        <v>239346.5</v>
      </c>
      <c r="BN23" s="5">
        <v>238821.9</v>
      </c>
      <c r="BO23" s="5">
        <v>240937.7</v>
      </c>
      <c r="BP23" s="5">
        <v>243464.6</v>
      </c>
      <c r="BQ23" s="5">
        <v>238275.5</v>
      </c>
      <c r="BR23" s="5">
        <v>239296.7</v>
      </c>
      <c r="BS23" s="5">
        <v>241705.4</v>
      </c>
      <c r="BT23" s="5">
        <v>238972.5</v>
      </c>
      <c r="BU23" s="5">
        <v>240356.8</v>
      </c>
    </row>
    <row r="24" spans="4:73" x14ac:dyDescent="0.2">
      <c r="D24" s="3" t="s">
        <v>69</v>
      </c>
      <c r="E24" s="3" t="s">
        <v>80</v>
      </c>
      <c r="F24" s="11" t="s">
        <v>93</v>
      </c>
      <c r="G24" s="6" t="s">
        <v>73</v>
      </c>
      <c r="H24" s="3" t="s">
        <v>86</v>
      </c>
      <c r="I24" s="4"/>
      <c r="J24" s="5">
        <v>1735.8</v>
      </c>
      <c r="K24" s="5">
        <v>1621.7</v>
      </c>
      <c r="L24" s="5">
        <v>1579.5</v>
      </c>
      <c r="M24" s="5">
        <v>1716.5</v>
      </c>
      <c r="N24" s="5">
        <v>1703.3</v>
      </c>
      <c r="O24" s="5">
        <v>1570.6</v>
      </c>
      <c r="P24" s="5">
        <v>1705.8</v>
      </c>
      <c r="Q24" s="5">
        <v>1779.6</v>
      </c>
      <c r="R24" s="5">
        <v>1742.7</v>
      </c>
      <c r="S24" s="5">
        <v>1746.1</v>
      </c>
      <c r="T24" s="5">
        <v>1785.3</v>
      </c>
      <c r="U24" s="5">
        <v>1785.7</v>
      </c>
      <c r="V24" s="5">
        <v>1799.1</v>
      </c>
      <c r="W24" s="5">
        <v>1821</v>
      </c>
      <c r="X24" s="5">
        <v>1850.7</v>
      </c>
      <c r="Y24" s="5">
        <v>1866.9</v>
      </c>
      <c r="Z24" s="5">
        <v>1896.5</v>
      </c>
      <c r="AA24" s="5">
        <v>2105.9</v>
      </c>
      <c r="AB24" s="5">
        <v>2185.9</v>
      </c>
      <c r="AC24" s="5">
        <v>2082.8000000000002</v>
      </c>
      <c r="AD24" s="5">
        <v>2034.9</v>
      </c>
      <c r="AE24" s="5">
        <v>2075.4</v>
      </c>
      <c r="AF24" s="5">
        <v>2035.8</v>
      </c>
      <c r="AG24" s="5">
        <v>2030.3</v>
      </c>
      <c r="AH24" s="5">
        <v>1917.4</v>
      </c>
      <c r="AI24" s="5">
        <v>1857</v>
      </c>
      <c r="AJ24" s="5">
        <v>1862.6</v>
      </c>
      <c r="AK24" s="5">
        <v>1866.8</v>
      </c>
      <c r="AL24" s="5">
        <v>1865.4</v>
      </c>
      <c r="AM24" s="5">
        <v>2113.5</v>
      </c>
      <c r="AN24" s="5">
        <v>2144.8000000000002</v>
      </c>
      <c r="AO24" s="5">
        <v>2146.1</v>
      </c>
      <c r="AP24" s="5">
        <v>2055.5</v>
      </c>
      <c r="AQ24" s="5">
        <v>2015.9</v>
      </c>
      <c r="AR24" s="5">
        <v>2084.3000000000002</v>
      </c>
      <c r="AS24" s="5">
        <v>2111.1999999999998</v>
      </c>
      <c r="AT24" s="5">
        <v>2121.9</v>
      </c>
      <c r="AU24" s="5">
        <v>1990</v>
      </c>
      <c r="AV24" s="5">
        <v>2180.4</v>
      </c>
      <c r="AW24" s="5">
        <v>2187.1999999999998</v>
      </c>
      <c r="AX24" s="5">
        <v>2210</v>
      </c>
      <c r="AY24" s="5">
        <v>2216.3000000000002</v>
      </c>
      <c r="AZ24" s="5">
        <v>2282.9</v>
      </c>
      <c r="BA24" s="5">
        <v>2310.8000000000002</v>
      </c>
      <c r="BB24" s="5">
        <v>2324.8000000000002</v>
      </c>
      <c r="BC24" s="5">
        <v>2300.1999999999998</v>
      </c>
      <c r="BD24" s="5">
        <v>2615.3000000000002</v>
      </c>
      <c r="BE24" s="5">
        <v>2584.6999999999998</v>
      </c>
      <c r="BF24" s="5">
        <v>2587.6</v>
      </c>
      <c r="BG24" s="5">
        <v>2668.7</v>
      </c>
      <c r="BH24" s="5">
        <v>2616.6</v>
      </c>
      <c r="BI24" s="5">
        <v>2645.5</v>
      </c>
      <c r="BJ24" s="5">
        <v>2617.6</v>
      </c>
      <c r="BK24" s="5">
        <v>2621.1</v>
      </c>
      <c r="BL24" s="5">
        <v>2652.4</v>
      </c>
      <c r="BM24" s="5">
        <v>2695.6</v>
      </c>
      <c r="BN24" s="5">
        <v>2671.9</v>
      </c>
      <c r="BO24" s="5">
        <v>2743.8</v>
      </c>
      <c r="BP24" s="5">
        <v>2826.3</v>
      </c>
      <c r="BQ24" s="5">
        <v>2769</v>
      </c>
      <c r="BR24" s="5">
        <v>2747.7</v>
      </c>
      <c r="BS24" s="5">
        <v>2769.8</v>
      </c>
      <c r="BT24" s="5">
        <v>2832.4</v>
      </c>
      <c r="BU24" s="5">
        <v>2882.1</v>
      </c>
    </row>
    <row r="25" spans="4:73" x14ac:dyDescent="0.2">
      <c r="D25" s="3" t="s">
        <v>69</v>
      </c>
      <c r="E25" s="3" t="s">
        <v>80</v>
      </c>
      <c r="F25" s="11" t="s">
        <v>93</v>
      </c>
      <c r="G25" s="7" t="s">
        <v>74</v>
      </c>
      <c r="H25" s="3" t="s">
        <v>86</v>
      </c>
      <c r="I25" s="4"/>
      <c r="J25" s="5">
        <v>121.3</v>
      </c>
      <c r="K25" s="5">
        <v>105.2</v>
      </c>
      <c r="L25" s="5">
        <v>92.8</v>
      </c>
      <c r="M25" s="5">
        <v>88.4</v>
      </c>
      <c r="N25" s="5">
        <v>76.8</v>
      </c>
      <c r="O25" s="5">
        <v>108.3</v>
      </c>
      <c r="P25" s="5">
        <v>112</v>
      </c>
      <c r="Q25" s="5">
        <v>101.8</v>
      </c>
      <c r="R25" s="5">
        <v>85.8</v>
      </c>
      <c r="S25" s="5">
        <v>79.2</v>
      </c>
      <c r="T25" s="5">
        <v>104.6</v>
      </c>
      <c r="U25" s="5">
        <v>84.1</v>
      </c>
      <c r="V25" s="5">
        <v>63.9</v>
      </c>
      <c r="W25" s="5">
        <v>67.3</v>
      </c>
      <c r="X25" s="5">
        <v>67.8</v>
      </c>
      <c r="Y25" s="5">
        <v>70.900000000000006</v>
      </c>
      <c r="Z25" s="5">
        <v>72.7</v>
      </c>
      <c r="AA25" s="5">
        <v>62</v>
      </c>
      <c r="AB25" s="5">
        <v>63.4</v>
      </c>
      <c r="AC25" s="5">
        <v>62.2</v>
      </c>
      <c r="AD25" s="5">
        <v>74.2</v>
      </c>
      <c r="AE25" s="5">
        <v>88.2</v>
      </c>
      <c r="AF25" s="5">
        <v>85.7</v>
      </c>
      <c r="AG25" s="5">
        <v>61.7</v>
      </c>
      <c r="AH25" s="5">
        <v>64.599999999999994</v>
      </c>
      <c r="AI25" s="5">
        <v>54.9</v>
      </c>
      <c r="AJ25" s="5">
        <v>63.8</v>
      </c>
      <c r="AK25" s="5">
        <v>53.4</v>
      </c>
      <c r="AL25" s="5">
        <v>53.1</v>
      </c>
      <c r="AM25" s="5">
        <v>62.2</v>
      </c>
      <c r="AN25" s="5">
        <v>66.5</v>
      </c>
      <c r="AO25" s="5">
        <v>53.6</v>
      </c>
      <c r="AP25" s="5">
        <v>60.1</v>
      </c>
      <c r="AQ25" s="5">
        <v>39.1</v>
      </c>
      <c r="AR25" s="5">
        <v>48.4</v>
      </c>
      <c r="AS25" s="5">
        <v>87.7</v>
      </c>
      <c r="AT25" s="5">
        <v>54.2</v>
      </c>
      <c r="AU25" s="5">
        <v>48.3</v>
      </c>
      <c r="AV25" s="5">
        <v>60.3</v>
      </c>
      <c r="AW25" s="5">
        <v>60.6</v>
      </c>
      <c r="AX25" s="5">
        <v>60.7</v>
      </c>
      <c r="AY25" s="5">
        <v>84.1</v>
      </c>
      <c r="AZ25" s="5">
        <v>65.099999999999994</v>
      </c>
      <c r="BA25" s="5">
        <v>76.2</v>
      </c>
      <c r="BB25" s="5">
        <v>85</v>
      </c>
      <c r="BC25" s="5">
        <v>51.1</v>
      </c>
      <c r="BD25" s="5">
        <v>57.7</v>
      </c>
      <c r="BE25" s="5">
        <v>40.6</v>
      </c>
      <c r="BF25" s="5">
        <v>33.9</v>
      </c>
      <c r="BG25" s="5">
        <v>47</v>
      </c>
      <c r="BH25" s="5">
        <v>37.1</v>
      </c>
      <c r="BI25" s="5">
        <v>40.4</v>
      </c>
      <c r="BJ25" s="5">
        <v>36.200000000000003</v>
      </c>
      <c r="BK25" s="5">
        <v>34.799999999999997</v>
      </c>
      <c r="BL25" s="5">
        <v>31.2</v>
      </c>
      <c r="BM25" s="5">
        <v>34.700000000000003</v>
      </c>
      <c r="BN25" s="5">
        <v>32.799999999999997</v>
      </c>
      <c r="BO25" s="5">
        <v>38</v>
      </c>
      <c r="BP25" s="5">
        <v>30.8</v>
      </c>
      <c r="BQ25" s="5">
        <v>20.5</v>
      </c>
      <c r="BR25" s="5">
        <v>24.6</v>
      </c>
      <c r="BS25" s="5">
        <v>34.299999999999997</v>
      </c>
      <c r="BT25" s="5">
        <v>40.799999999999997</v>
      </c>
      <c r="BU25" s="5">
        <v>36.1</v>
      </c>
    </row>
    <row r="26" spans="4:73" x14ac:dyDescent="0.2">
      <c r="D26" s="3" t="s">
        <v>69</v>
      </c>
      <c r="E26" s="3" t="s">
        <v>80</v>
      </c>
      <c r="F26" s="11" t="s">
        <v>93</v>
      </c>
      <c r="G26" s="7" t="s">
        <v>75</v>
      </c>
      <c r="H26" s="3" t="s">
        <v>86</v>
      </c>
      <c r="I26" s="4"/>
      <c r="J26" s="5">
        <v>1551.2</v>
      </c>
      <c r="K26" s="5">
        <v>1457.1</v>
      </c>
      <c r="L26" s="5">
        <v>1429.2</v>
      </c>
      <c r="M26" s="5">
        <v>1570.7</v>
      </c>
      <c r="N26" s="5">
        <v>1570.9</v>
      </c>
      <c r="O26" s="5">
        <v>1405.2</v>
      </c>
      <c r="P26" s="5">
        <v>1536.6</v>
      </c>
      <c r="Q26" s="5">
        <v>1620.6</v>
      </c>
      <c r="R26" s="5">
        <v>1600.2</v>
      </c>
      <c r="S26" s="5">
        <v>1610.6</v>
      </c>
      <c r="T26" s="5">
        <v>1623.6</v>
      </c>
      <c r="U26" s="5">
        <v>1645.2</v>
      </c>
      <c r="V26" s="5">
        <v>1679.3</v>
      </c>
      <c r="W26" s="5">
        <v>1697.8</v>
      </c>
      <c r="X26" s="5">
        <v>1728.4</v>
      </c>
      <c r="Y26" s="5">
        <v>1742.8</v>
      </c>
      <c r="Z26" s="5">
        <v>1770.3</v>
      </c>
      <c r="AA26" s="5">
        <v>1990.2</v>
      </c>
      <c r="AB26" s="5">
        <v>2068.3000000000002</v>
      </c>
      <c r="AC26" s="5">
        <v>1966.5</v>
      </c>
      <c r="AD26" s="5">
        <v>1908.5</v>
      </c>
      <c r="AE26" s="5">
        <v>1949.4</v>
      </c>
      <c r="AF26" s="5">
        <v>1912</v>
      </c>
      <c r="AG26" s="5">
        <v>1930.4</v>
      </c>
      <c r="AH26" s="5">
        <v>1814.8</v>
      </c>
      <c r="AI26" s="5">
        <v>1765</v>
      </c>
      <c r="AJ26" s="5">
        <v>1762.6</v>
      </c>
      <c r="AK26" s="5">
        <v>1777.4</v>
      </c>
      <c r="AL26" s="5">
        <v>1776.4</v>
      </c>
      <c r="AM26" s="5">
        <v>2015.4</v>
      </c>
      <c r="AN26" s="5">
        <v>2042</v>
      </c>
      <c r="AO26" s="5">
        <v>2056.4</v>
      </c>
      <c r="AP26" s="5">
        <v>1994.3</v>
      </c>
      <c r="AQ26" s="5">
        <v>1975.6</v>
      </c>
      <c r="AR26" s="5">
        <v>2034.8</v>
      </c>
      <c r="AS26" s="5">
        <v>2022.4</v>
      </c>
      <c r="AT26" s="5">
        <v>2066.6</v>
      </c>
      <c r="AU26" s="5">
        <v>1940.5</v>
      </c>
      <c r="AV26" s="5">
        <v>2119.1999999999998</v>
      </c>
      <c r="AW26" s="5">
        <v>2125.6</v>
      </c>
      <c r="AX26" s="5">
        <v>2148.1999999999998</v>
      </c>
      <c r="AY26" s="5">
        <v>2131.4</v>
      </c>
      <c r="AZ26" s="5">
        <v>2216.9</v>
      </c>
      <c r="BA26" s="5">
        <v>2233.6999999999998</v>
      </c>
      <c r="BB26" s="5">
        <v>2238.9</v>
      </c>
      <c r="BC26" s="5">
        <v>2248.1999999999998</v>
      </c>
      <c r="BD26" s="5">
        <v>2556.6999999999998</v>
      </c>
      <c r="BE26" s="5">
        <v>2543.3000000000002</v>
      </c>
      <c r="BF26" s="5">
        <v>2553</v>
      </c>
      <c r="BG26" s="5">
        <v>2620.9</v>
      </c>
      <c r="BH26" s="5">
        <v>2578.8000000000002</v>
      </c>
      <c r="BI26" s="5">
        <v>2604.4</v>
      </c>
      <c r="BJ26" s="5">
        <v>2580.6999999999998</v>
      </c>
      <c r="BK26" s="5">
        <v>2585.6999999999998</v>
      </c>
      <c r="BL26" s="5">
        <v>2620.5</v>
      </c>
      <c r="BM26" s="5">
        <v>2660.2</v>
      </c>
      <c r="BN26" s="5">
        <v>2638.6</v>
      </c>
      <c r="BO26" s="5">
        <v>2705.4</v>
      </c>
      <c r="BP26" s="5">
        <v>2795</v>
      </c>
      <c r="BQ26" s="5">
        <v>2748.1</v>
      </c>
      <c r="BR26" s="5">
        <v>2722.6</v>
      </c>
      <c r="BS26" s="5">
        <v>2735</v>
      </c>
      <c r="BT26" s="5">
        <v>2791.3</v>
      </c>
      <c r="BU26" s="5">
        <v>2845.7</v>
      </c>
    </row>
    <row r="27" spans="4:73" x14ac:dyDescent="0.2">
      <c r="D27" s="3" t="s">
        <v>69</v>
      </c>
      <c r="E27" s="3" t="s">
        <v>80</v>
      </c>
      <c r="F27" s="11" t="s">
        <v>93</v>
      </c>
      <c r="G27" s="7" t="s">
        <v>76</v>
      </c>
      <c r="H27" s="3" t="s">
        <v>86</v>
      </c>
      <c r="I27" s="4"/>
      <c r="J27" s="5">
        <v>63.4</v>
      </c>
      <c r="K27" s="5">
        <v>59.4</v>
      </c>
      <c r="L27" s="5">
        <v>57.5</v>
      </c>
      <c r="M27" s="5">
        <v>57.4</v>
      </c>
      <c r="N27" s="5">
        <v>55.6</v>
      </c>
      <c r="O27" s="5">
        <v>57.1</v>
      </c>
      <c r="P27" s="5">
        <v>57.2</v>
      </c>
      <c r="Q27" s="5">
        <v>57.2</v>
      </c>
      <c r="R27" s="5">
        <v>56.7</v>
      </c>
      <c r="S27" s="5">
        <v>56.3</v>
      </c>
      <c r="T27" s="5">
        <v>57.1</v>
      </c>
      <c r="U27" s="5">
        <v>56.5</v>
      </c>
      <c r="V27" s="5">
        <v>55.9</v>
      </c>
      <c r="W27" s="5">
        <v>55.9</v>
      </c>
      <c r="X27" s="5">
        <v>54.4</v>
      </c>
      <c r="Y27" s="5">
        <v>53.2</v>
      </c>
      <c r="Z27" s="5">
        <v>53.5</v>
      </c>
      <c r="AA27" s="5">
        <v>53.7</v>
      </c>
      <c r="AB27" s="5">
        <v>54.3</v>
      </c>
      <c r="AC27" s="5">
        <v>54.1</v>
      </c>
      <c r="AD27" s="5">
        <v>52.2</v>
      </c>
      <c r="AE27" s="4"/>
      <c r="AF27" s="4"/>
      <c r="AG27" s="4"/>
      <c r="AH27" s="4"/>
      <c r="AI27" s="4"/>
      <c r="AJ27" s="4"/>
      <c r="AK27" s="4"/>
      <c r="AL27" s="4"/>
      <c r="AM27" s="4"/>
      <c r="AN27" s="4"/>
      <c r="AO27" s="4"/>
      <c r="AP27" s="5">
        <v>1.2</v>
      </c>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row>
    <row r="28" spans="4:73" x14ac:dyDescent="0.2">
      <c r="D28" s="3" t="s">
        <v>69</v>
      </c>
      <c r="E28" s="3" t="s">
        <v>80</v>
      </c>
      <c r="F28" s="11" t="s">
        <v>93</v>
      </c>
      <c r="G28" s="6" t="s">
        <v>77</v>
      </c>
      <c r="H28" s="3" t="s">
        <v>86</v>
      </c>
      <c r="I28" s="4"/>
      <c r="J28" s="5">
        <v>7447.6</v>
      </c>
      <c r="K28" s="5">
        <v>6209.7</v>
      </c>
      <c r="L28" s="5">
        <v>6022.5</v>
      </c>
      <c r="M28" s="5">
        <v>7335.9</v>
      </c>
      <c r="N28" s="5">
        <v>7390.7</v>
      </c>
      <c r="O28" s="5">
        <v>6209.2</v>
      </c>
      <c r="P28" s="5">
        <v>7501.7</v>
      </c>
      <c r="Q28" s="5">
        <v>7549.3</v>
      </c>
      <c r="R28" s="5">
        <v>7521.3</v>
      </c>
      <c r="S28" s="5">
        <v>7700</v>
      </c>
      <c r="T28" s="5">
        <v>7867.9</v>
      </c>
      <c r="U28" s="5">
        <v>7867.3</v>
      </c>
      <c r="V28" s="5">
        <v>7864.3</v>
      </c>
      <c r="W28" s="5">
        <v>7928.9</v>
      </c>
      <c r="X28" s="5">
        <v>7573.7</v>
      </c>
      <c r="Y28" s="5">
        <v>7637.7</v>
      </c>
      <c r="Z28" s="5">
        <v>7826</v>
      </c>
      <c r="AA28" s="5">
        <v>7726.4</v>
      </c>
      <c r="AB28" s="5">
        <v>7891.1</v>
      </c>
      <c r="AC28" s="5">
        <v>7860.7</v>
      </c>
      <c r="AD28" s="5">
        <v>7717.3</v>
      </c>
      <c r="AE28" s="5">
        <v>7715</v>
      </c>
      <c r="AF28" s="5">
        <v>7821.8</v>
      </c>
      <c r="AG28" s="5">
        <v>7866.5</v>
      </c>
      <c r="AH28" s="5">
        <v>7950.8</v>
      </c>
      <c r="AI28" s="5">
        <v>8016.8</v>
      </c>
      <c r="AJ28" s="5">
        <v>7955.5</v>
      </c>
      <c r="AK28" s="5">
        <v>8091.4</v>
      </c>
      <c r="AL28" s="5">
        <v>8153.3</v>
      </c>
      <c r="AM28" s="5">
        <v>7022.5</v>
      </c>
      <c r="AN28" s="5">
        <v>7063.5</v>
      </c>
      <c r="AO28" s="5">
        <v>7128.5</v>
      </c>
      <c r="AP28" s="5">
        <v>7126.2</v>
      </c>
      <c r="AQ28" s="5">
        <v>7139.2</v>
      </c>
      <c r="AR28" s="5">
        <v>7180.5</v>
      </c>
      <c r="AS28" s="5">
        <v>7190.1</v>
      </c>
      <c r="AT28" s="5">
        <v>7099</v>
      </c>
      <c r="AU28" s="5">
        <v>7276.7</v>
      </c>
      <c r="AV28" s="5">
        <v>7372.8</v>
      </c>
      <c r="AW28" s="5">
        <v>7188.7</v>
      </c>
      <c r="AX28" s="5">
        <v>7288.7</v>
      </c>
      <c r="AY28" s="5">
        <v>7275.3</v>
      </c>
      <c r="AZ28" s="5">
        <v>7252.5</v>
      </c>
      <c r="BA28" s="5">
        <v>7263</v>
      </c>
      <c r="BB28" s="5">
        <v>7155.9</v>
      </c>
      <c r="BC28" s="5">
        <v>7181.5</v>
      </c>
      <c r="BD28" s="5">
        <v>7263.4</v>
      </c>
      <c r="BE28" s="5">
        <v>7226.1</v>
      </c>
      <c r="BF28" s="5">
        <v>7253.4</v>
      </c>
      <c r="BG28" s="5">
        <v>7281.4</v>
      </c>
      <c r="BH28" s="5">
        <v>7162.7</v>
      </c>
      <c r="BI28" s="5">
        <v>7214.8</v>
      </c>
      <c r="BJ28" s="5">
        <v>7269.6</v>
      </c>
      <c r="BK28" s="5">
        <v>7333.2</v>
      </c>
      <c r="BL28" s="5">
        <v>7313.5</v>
      </c>
      <c r="BM28" s="5">
        <v>7341.1</v>
      </c>
      <c r="BN28" s="5">
        <v>7422.5</v>
      </c>
      <c r="BO28" s="5">
        <v>7427.1</v>
      </c>
      <c r="BP28" s="5">
        <v>7472.9</v>
      </c>
      <c r="BQ28" s="5">
        <v>7407.1</v>
      </c>
      <c r="BR28" s="5">
        <v>7516.9</v>
      </c>
      <c r="BS28" s="5">
        <v>7629</v>
      </c>
      <c r="BT28" s="5">
        <v>7577.2</v>
      </c>
      <c r="BU28" s="5">
        <v>7705.6</v>
      </c>
    </row>
    <row r="29" spans="4:73" x14ac:dyDescent="0.2">
      <c r="D29" s="3" t="s">
        <v>69</v>
      </c>
      <c r="E29" s="3" t="s">
        <v>80</v>
      </c>
      <c r="F29" s="11" t="s">
        <v>93</v>
      </c>
      <c r="G29" s="6" t="s">
        <v>78</v>
      </c>
      <c r="H29" s="3" t="s">
        <v>86</v>
      </c>
      <c r="I29" s="4"/>
      <c r="J29" s="5">
        <v>352364.9</v>
      </c>
      <c r="K29" s="5">
        <v>355148</v>
      </c>
      <c r="L29" s="5">
        <v>350105.3</v>
      </c>
      <c r="M29" s="5">
        <v>354151.1</v>
      </c>
      <c r="N29" s="5">
        <v>355618.5</v>
      </c>
      <c r="O29" s="5">
        <v>352235.9</v>
      </c>
      <c r="P29" s="5">
        <v>353576.5</v>
      </c>
      <c r="Q29" s="5">
        <v>357921.4</v>
      </c>
      <c r="R29" s="5">
        <v>356144.5</v>
      </c>
      <c r="S29" s="5">
        <v>357660.9</v>
      </c>
      <c r="T29" s="5">
        <v>362961</v>
      </c>
      <c r="U29" s="5">
        <v>359162</v>
      </c>
      <c r="V29" s="5">
        <v>365856</v>
      </c>
      <c r="W29" s="5">
        <v>371122.4</v>
      </c>
      <c r="X29" s="5">
        <v>371680.6</v>
      </c>
      <c r="Y29" s="5">
        <v>380241.8</v>
      </c>
      <c r="Z29" s="5">
        <v>391589.3</v>
      </c>
      <c r="AA29" s="5">
        <v>398584.2</v>
      </c>
      <c r="AB29" s="5">
        <v>409816.1</v>
      </c>
      <c r="AC29" s="5">
        <v>409890.5</v>
      </c>
      <c r="AD29" s="5">
        <v>402822.9</v>
      </c>
      <c r="AE29" s="5">
        <v>411117.3</v>
      </c>
      <c r="AF29" s="5">
        <v>412794.5</v>
      </c>
      <c r="AG29" s="5">
        <v>413800.6</v>
      </c>
      <c r="AH29" s="5">
        <v>420617.9</v>
      </c>
      <c r="AI29" s="5">
        <v>423545.1</v>
      </c>
      <c r="AJ29" s="5">
        <v>421214.2</v>
      </c>
      <c r="AK29" s="5">
        <v>428894.5</v>
      </c>
      <c r="AL29" s="5">
        <v>430399.3</v>
      </c>
      <c r="AM29" s="5">
        <v>431225.7</v>
      </c>
      <c r="AN29" s="5">
        <v>433792.2</v>
      </c>
      <c r="AO29" s="5">
        <v>438444.5</v>
      </c>
      <c r="AP29" s="5">
        <v>440540</v>
      </c>
      <c r="AQ29" s="5">
        <v>446679.8</v>
      </c>
      <c r="AR29" s="5">
        <v>452064.6</v>
      </c>
      <c r="AS29" s="5">
        <v>455716.2</v>
      </c>
      <c r="AT29" s="5">
        <v>456588.6</v>
      </c>
      <c r="AU29" s="5">
        <v>457656.7</v>
      </c>
      <c r="AV29" s="5">
        <v>462647.5</v>
      </c>
      <c r="AW29" s="5">
        <v>462858</v>
      </c>
      <c r="AX29" s="5">
        <v>471188.9</v>
      </c>
      <c r="AY29" s="5">
        <v>471349.3</v>
      </c>
      <c r="AZ29" s="5">
        <v>474620.6</v>
      </c>
      <c r="BA29" s="5">
        <v>477694.8</v>
      </c>
      <c r="BB29" s="5">
        <v>477962.1</v>
      </c>
      <c r="BC29" s="5">
        <v>483641.3</v>
      </c>
      <c r="BD29" s="5">
        <v>495612.3</v>
      </c>
      <c r="BE29" s="5">
        <v>494390.2</v>
      </c>
      <c r="BF29" s="5">
        <v>499351.9</v>
      </c>
      <c r="BG29" s="5">
        <v>505126.8</v>
      </c>
      <c r="BH29" s="5">
        <v>504800</v>
      </c>
      <c r="BI29" s="5">
        <v>508261</v>
      </c>
      <c r="BJ29" s="5">
        <v>505312.1</v>
      </c>
      <c r="BK29" s="5">
        <v>510277.3</v>
      </c>
      <c r="BL29" s="5">
        <v>514174.9</v>
      </c>
      <c r="BM29" s="5">
        <v>519153.3</v>
      </c>
      <c r="BN29" s="5">
        <v>520710.40000000002</v>
      </c>
      <c r="BO29" s="5">
        <v>527043.69999999995</v>
      </c>
      <c r="BP29" s="5">
        <v>533794.9</v>
      </c>
      <c r="BQ29" s="5">
        <v>531994.6</v>
      </c>
      <c r="BR29" s="5">
        <v>537628</v>
      </c>
      <c r="BS29" s="5">
        <v>543449.19999999995</v>
      </c>
      <c r="BT29" s="5">
        <v>543784.9</v>
      </c>
      <c r="BU29" s="5">
        <v>553016.5</v>
      </c>
    </row>
    <row r="30" spans="4:73" x14ac:dyDescent="0.2">
      <c r="D30" s="3" t="s">
        <v>69</v>
      </c>
      <c r="E30" s="3" t="s">
        <v>80</v>
      </c>
      <c r="F30" s="11" t="s">
        <v>93</v>
      </c>
      <c r="G30" s="6" t="s">
        <v>79</v>
      </c>
      <c r="H30" s="3" t="s">
        <v>86</v>
      </c>
      <c r="I30" s="4"/>
      <c r="J30" s="5">
        <v>5533.3</v>
      </c>
      <c r="K30" s="5">
        <v>6626.2</v>
      </c>
      <c r="L30" s="5">
        <v>6483</v>
      </c>
      <c r="M30" s="5">
        <v>5644.6</v>
      </c>
      <c r="N30" s="5">
        <v>5631.5</v>
      </c>
      <c r="O30" s="5">
        <v>6027.4</v>
      </c>
      <c r="P30" s="5">
        <v>5590.9</v>
      </c>
      <c r="Q30" s="5">
        <v>5656.4</v>
      </c>
      <c r="R30" s="5">
        <v>5616.5</v>
      </c>
      <c r="S30" s="5">
        <v>5615</v>
      </c>
      <c r="T30" s="5">
        <v>4977.7</v>
      </c>
      <c r="U30" s="5">
        <v>4902.8</v>
      </c>
      <c r="V30" s="5">
        <v>4978.3999999999996</v>
      </c>
      <c r="W30" s="5">
        <v>4976.8</v>
      </c>
      <c r="X30" s="5">
        <v>4976.3</v>
      </c>
      <c r="Y30" s="5">
        <v>4958.7</v>
      </c>
      <c r="Z30" s="5">
        <v>5003</v>
      </c>
      <c r="AA30" s="5">
        <v>4946.7</v>
      </c>
      <c r="AB30" s="5">
        <v>4802.3</v>
      </c>
      <c r="AC30" s="5">
        <v>4771.8</v>
      </c>
      <c r="AD30" s="5">
        <v>4717.8999999999996</v>
      </c>
      <c r="AE30" s="5">
        <v>4759.7</v>
      </c>
      <c r="AF30" s="5">
        <v>4764.3999999999996</v>
      </c>
      <c r="AG30" s="5">
        <v>4693.8</v>
      </c>
      <c r="AH30" s="5">
        <v>4920.5</v>
      </c>
      <c r="AI30" s="5">
        <v>4906.8999999999996</v>
      </c>
      <c r="AJ30" s="5">
        <v>4878.6000000000004</v>
      </c>
      <c r="AK30" s="5">
        <v>4921.8</v>
      </c>
      <c r="AL30" s="5">
        <v>5002.6000000000004</v>
      </c>
      <c r="AM30" s="5">
        <v>5514.5</v>
      </c>
      <c r="AN30" s="5">
        <v>5536.9</v>
      </c>
      <c r="AO30" s="5">
        <v>5357.4</v>
      </c>
      <c r="AP30" s="5">
        <v>5367.9</v>
      </c>
      <c r="AQ30" s="5">
        <v>5418.2</v>
      </c>
      <c r="AR30" s="5">
        <v>5503.7</v>
      </c>
      <c r="AS30" s="5">
        <v>5517.9</v>
      </c>
      <c r="AT30" s="5">
        <v>5468.1</v>
      </c>
      <c r="AU30" s="5">
        <v>5470.4</v>
      </c>
      <c r="AV30" s="5">
        <v>5517.7</v>
      </c>
      <c r="AW30" s="5">
        <v>5420.4</v>
      </c>
      <c r="AX30" s="5">
        <v>5485.8</v>
      </c>
      <c r="AY30" s="5">
        <v>5534.3</v>
      </c>
      <c r="AZ30" s="5">
        <v>5554.5</v>
      </c>
      <c r="BA30" s="5">
        <v>5616.4</v>
      </c>
      <c r="BB30" s="5">
        <v>5625.3</v>
      </c>
      <c r="BC30" s="5">
        <v>5673.5</v>
      </c>
      <c r="BD30" s="5">
        <v>5855.8</v>
      </c>
      <c r="BE30" s="5">
        <v>5798.1</v>
      </c>
      <c r="BF30" s="5">
        <v>5886.2</v>
      </c>
      <c r="BG30" s="5">
        <v>5910.4</v>
      </c>
      <c r="BH30" s="5">
        <v>5900.2</v>
      </c>
      <c r="BI30" s="5">
        <v>5894.9</v>
      </c>
      <c r="BJ30" s="5">
        <v>5849.2</v>
      </c>
      <c r="BK30" s="5">
        <v>5913.6</v>
      </c>
      <c r="BL30" s="5">
        <v>5961.7</v>
      </c>
      <c r="BM30" s="5">
        <v>5963.3</v>
      </c>
      <c r="BN30" s="5">
        <v>5948.3</v>
      </c>
      <c r="BO30" s="5">
        <v>5974.8</v>
      </c>
      <c r="BP30" s="5">
        <v>5971.1</v>
      </c>
      <c r="BQ30" s="5">
        <v>5916.9</v>
      </c>
      <c r="BR30" s="5">
        <v>5929.3</v>
      </c>
      <c r="BS30" s="5">
        <v>5984.2</v>
      </c>
      <c r="BT30" s="5">
        <v>6001.4</v>
      </c>
      <c r="BU30" s="5">
        <v>6051.6</v>
      </c>
    </row>
    <row r="31" spans="4:73" x14ac:dyDescent="0.2">
      <c r="D31" s="3" t="s">
        <v>69</v>
      </c>
      <c r="E31" s="3" t="s">
        <v>81</v>
      </c>
      <c r="F31" s="11" t="s">
        <v>93</v>
      </c>
      <c r="G31" s="3" t="s">
        <v>70</v>
      </c>
      <c r="H31" s="3" t="s">
        <v>87</v>
      </c>
      <c r="I31" s="4"/>
      <c r="J31" s="5">
        <v>559025.1</v>
      </c>
      <c r="K31" s="5">
        <v>561556.19999999995</v>
      </c>
      <c r="L31" s="5">
        <v>567291.5</v>
      </c>
      <c r="M31" s="5">
        <v>584401.1</v>
      </c>
      <c r="N31" s="5">
        <v>584794.5</v>
      </c>
      <c r="O31" s="5">
        <v>584162.69999999995</v>
      </c>
      <c r="P31" s="5">
        <v>585917</v>
      </c>
      <c r="Q31" s="5">
        <v>589945.80000000005</v>
      </c>
      <c r="R31" s="5">
        <v>588435.80000000005</v>
      </c>
      <c r="S31" s="5">
        <v>589939</v>
      </c>
      <c r="T31" s="5">
        <v>590932.30000000005</v>
      </c>
      <c r="U31" s="5">
        <v>589442.80000000005</v>
      </c>
      <c r="V31" s="5">
        <v>591377.4</v>
      </c>
      <c r="W31" s="5">
        <v>590298.6</v>
      </c>
      <c r="X31" s="5">
        <v>593486.6</v>
      </c>
      <c r="Y31" s="5">
        <v>605557</v>
      </c>
      <c r="Z31" s="5">
        <v>602880.5</v>
      </c>
      <c r="AA31" s="5">
        <v>596220.30000000005</v>
      </c>
      <c r="AB31" s="5">
        <v>594412.9</v>
      </c>
      <c r="AC31" s="5">
        <v>590555.80000000005</v>
      </c>
      <c r="AD31" s="5">
        <v>588975.19999999995</v>
      </c>
      <c r="AE31" s="5">
        <v>591571.19999999995</v>
      </c>
      <c r="AF31" s="5">
        <v>590190.5</v>
      </c>
      <c r="AG31" s="5">
        <v>587296.6</v>
      </c>
      <c r="AH31" s="5">
        <v>590753.6</v>
      </c>
      <c r="AI31" s="5">
        <v>592720</v>
      </c>
      <c r="AJ31" s="5">
        <v>597640.30000000005</v>
      </c>
      <c r="AK31" s="5">
        <v>613723.1</v>
      </c>
      <c r="AL31" s="5">
        <v>613856.5</v>
      </c>
      <c r="AM31" s="5">
        <v>611431.5</v>
      </c>
      <c r="AN31" s="5">
        <v>617814.5</v>
      </c>
      <c r="AO31" s="5">
        <v>618562.30000000005</v>
      </c>
      <c r="AP31" s="5">
        <v>617200.19999999995</v>
      </c>
      <c r="AQ31" s="5">
        <v>619630.6</v>
      </c>
      <c r="AR31" s="5">
        <v>619454.69999999995</v>
      </c>
      <c r="AS31" s="5">
        <v>619996.5</v>
      </c>
      <c r="AT31" s="5">
        <v>614880.19999999995</v>
      </c>
      <c r="AU31" s="5">
        <v>614472.69999999995</v>
      </c>
      <c r="AV31" s="5">
        <v>612938.5</v>
      </c>
      <c r="AW31" s="5">
        <v>634391.30000000005</v>
      </c>
      <c r="AX31" s="5">
        <v>635145.80000000005</v>
      </c>
      <c r="AY31" s="5">
        <v>636564</v>
      </c>
      <c r="AZ31" s="5">
        <v>639895</v>
      </c>
      <c r="BA31" s="5">
        <v>637462.1</v>
      </c>
      <c r="BB31" s="5">
        <v>636348.4</v>
      </c>
      <c r="BC31" s="5">
        <v>644100.4</v>
      </c>
      <c r="BD31" s="5">
        <v>645315</v>
      </c>
      <c r="BE31" s="5">
        <v>643601.9</v>
      </c>
      <c r="BF31" s="5">
        <v>654283.5</v>
      </c>
      <c r="BG31" s="5">
        <v>655105.1</v>
      </c>
      <c r="BH31" s="5">
        <v>659116.6</v>
      </c>
      <c r="BI31" s="5">
        <v>681823</v>
      </c>
      <c r="BJ31" s="5">
        <v>682598.8</v>
      </c>
      <c r="BK31" s="5">
        <v>679400.9</v>
      </c>
      <c r="BL31" s="5">
        <v>684112.3</v>
      </c>
      <c r="BM31" s="5">
        <v>684424.1</v>
      </c>
      <c r="BN31" s="5">
        <v>679708.7</v>
      </c>
      <c r="BO31" s="5">
        <v>680939</v>
      </c>
      <c r="BP31" s="5">
        <v>681397.5</v>
      </c>
      <c r="BQ31" s="5">
        <v>683903.8</v>
      </c>
      <c r="BR31" s="5">
        <v>688418.3</v>
      </c>
      <c r="BS31" s="5">
        <v>689749</v>
      </c>
      <c r="BT31" s="5">
        <v>701441.2</v>
      </c>
      <c r="BU31" s="5">
        <v>710850</v>
      </c>
    </row>
    <row r="32" spans="4:73" x14ac:dyDescent="0.2">
      <c r="D32" s="3" t="s">
        <v>69</v>
      </c>
      <c r="E32" s="3" t="s">
        <v>81</v>
      </c>
      <c r="F32" s="11" t="s">
        <v>93</v>
      </c>
      <c r="G32" s="6" t="s">
        <v>72</v>
      </c>
      <c r="H32" s="3" t="s">
        <v>87</v>
      </c>
      <c r="I32" s="4"/>
      <c r="J32" s="5">
        <v>193551.6</v>
      </c>
      <c r="K32" s="5">
        <v>195581.3</v>
      </c>
      <c r="L32" s="5">
        <v>198940.1</v>
      </c>
      <c r="M32" s="5">
        <v>202518.7</v>
      </c>
      <c r="N32" s="5">
        <v>203219.6</v>
      </c>
      <c r="O32" s="5">
        <v>205703.8</v>
      </c>
      <c r="P32" s="5">
        <v>205958.39999999999</v>
      </c>
      <c r="Q32" s="5">
        <v>208764.5</v>
      </c>
      <c r="R32" s="5">
        <v>208555.5</v>
      </c>
      <c r="S32" s="5">
        <v>210473.4</v>
      </c>
      <c r="T32" s="5">
        <v>212108</v>
      </c>
      <c r="U32" s="5">
        <v>212558.9</v>
      </c>
      <c r="V32" s="5">
        <v>213716.3</v>
      </c>
      <c r="W32" s="5">
        <v>214580.7</v>
      </c>
      <c r="X32" s="5">
        <v>215989.9</v>
      </c>
      <c r="Y32" s="5">
        <v>218510.3</v>
      </c>
      <c r="Z32" s="5">
        <v>218881.9</v>
      </c>
      <c r="AA32" s="5">
        <v>219668.1</v>
      </c>
      <c r="AB32" s="5">
        <v>218582.6</v>
      </c>
      <c r="AC32" s="5">
        <v>217126.8</v>
      </c>
      <c r="AD32" s="5">
        <v>217587.4</v>
      </c>
      <c r="AE32" s="5">
        <v>218864.5</v>
      </c>
      <c r="AF32" s="5">
        <v>218650.4</v>
      </c>
      <c r="AG32" s="5">
        <v>218525.1</v>
      </c>
      <c r="AH32" s="5">
        <v>220201.60000000001</v>
      </c>
      <c r="AI32" s="5">
        <v>221814.1</v>
      </c>
      <c r="AJ32" s="5">
        <v>223822.2</v>
      </c>
      <c r="AK32" s="5">
        <v>229390.6</v>
      </c>
      <c r="AL32" s="5">
        <v>229649.7</v>
      </c>
      <c r="AM32" s="5">
        <v>228640.4</v>
      </c>
      <c r="AN32" s="5">
        <v>230262.6</v>
      </c>
      <c r="AO32" s="5">
        <v>231041.2</v>
      </c>
      <c r="AP32" s="5">
        <v>229236.7</v>
      </c>
      <c r="AQ32" s="5">
        <v>231144.7</v>
      </c>
      <c r="AR32" s="5">
        <v>231506.3</v>
      </c>
      <c r="AS32" s="5">
        <v>232689.5</v>
      </c>
      <c r="AT32" s="5">
        <v>229920.1</v>
      </c>
      <c r="AU32" s="5">
        <v>230310.2</v>
      </c>
      <c r="AV32" s="5">
        <v>229383.8</v>
      </c>
      <c r="AW32" s="5">
        <v>239500.7</v>
      </c>
      <c r="AX32" s="5">
        <v>240096.3</v>
      </c>
      <c r="AY32" s="5">
        <v>241383.6</v>
      </c>
      <c r="AZ32" s="5">
        <v>244815.3</v>
      </c>
      <c r="BA32" s="5">
        <v>242539.5</v>
      </c>
      <c r="BB32" s="5">
        <v>242243.9</v>
      </c>
      <c r="BC32" s="5">
        <v>246779.6</v>
      </c>
      <c r="BD32" s="5">
        <v>248218.4</v>
      </c>
      <c r="BE32" s="5">
        <v>246955.1</v>
      </c>
      <c r="BF32" s="5">
        <v>251637.1</v>
      </c>
      <c r="BG32" s="5">
        <v>252266.9</v>
      </c>
      <c r="BH32" s="5">
        <v>252726.9</v>
      </c>
      <c r="BI32" s="5">
        <v>261338.1</v>
      </c>
      <c r="BJ32" s="5">
        <v>262872.7</v>
      </c>
      <c r="BK32" s="5">
        <v>261281.7</v>
      </c>
      <c r="BL32" s="5">
        <v>263596.09999999998</v>
      </c>
      <c r="BM32" s="5">
        <v>264275.09999999998</v>
      </c>
      <c r="BN32" s="5">
        <v>262185</v>
      </c>
      <c r="BO32" s="5">
        <v>263108.2</v>
      </c>
      <c r="BP32" s="5">
        <v>264428.59999999998</v>
      </c>
      <c r="BQ32" s="5">
        <v>269138.40000000002</v>
      </c>
      <c r="BR32" s="5">
        <v>270717.09999999998</v>
      </c>
      <c r="BS32" s="5">
        <v>272163.59999999998</v>
      </c>
      <c r="BT32" s="5">
        <v>274643.5</v>
      </c>
      <c r="BU32" s="5">
        <v>278307.8</v>
      </c>
    </row>
    <row r="33" spans="4:73" x14ac:dyDescent="0.2">
      <c r="D33" s="3" t="s">
        <v>69</v>
      </c>
      <c r="E33" s="3" t="s">
        <v>81</v>
      </c>
      <c r="F33" s="11" t="s">
        <v>93</v>
      </c>
      <c r="G33" s="6" t="s">
        <v>73</v>
      </c>
      <c r="H33" s="3" t="s">
        <v>87</v>
      </c>
      <c r="I33" s="4"/>
      <c r="J33" s="5">
        <v>6786.2</v>
      </c>
      <c r="K33" s="5">
        <v>6587.2</v>
      </c>
      <c r="L33" s="5">
        <v>6716.6</v>
      </c>
      <c r="M33" s="5">
        <v>7039.8</v>
      </c>
      <c r="N33" s="5">
        <v>7035.3</v>
      </c>
      <c r="O33" s="5">
        <v>6927.1</v>
      </c>
      <c r="P33" s="5">
        <v>7146.4</v>
      </c>
      <c r="Q33" s="5">
        <v>7181</v>
      </c>
      <c r="R33" s="5">
        <v>7203.6</v>
      </c>
      <c r="S33" s="5">
        <v>7225.9</v>
      </c>
      <c r="T33" s="5">
        <v>7370.1</v>
      </c>
      <c r="U33" s="5">
        <v>7384</v>
      </c>
      <c r="V33" s="5">
        <v>7325.4</v>
      </c>
      <c r="W33" s="5">
        <v>7276.2</v>
      </c>
      <c r="X33" s="5">
        <v>7427.9</v>
      </c>
      <c r="Y33" s="5">
        <v>7549.2</v>
      </c>
      <c r="Z33" s="5">
        <v>7543.3</v>
      </c>
      <c r="AA33" s="5">
        <v>7358</v>
      </c>
      <c r="AB33" s="5">
        <v>7248</v>
      </c>
      <c r="AC33" s="5">
        <v>7292.5</v>
      </c>
      <c r="AD33" s="5">
        <v>7161.8</v>
      </c>
      <c r="AE33" s="5">
        <v>7212.5</v>
      </c>
      <c r="AF33" s="5">
        <v>7229.6</v>
      </c>
      <c r="AG33" s="5">
        <v>6505.4</v>
      </c>
      <c r="AH33" s="5">
        <v>6724.8</v>
      </c>
      <c r="AI33" s="5">
        <v>6591.7</v>
      </c>
      <c r="AJ33" s="5">
        <v>6662.6</v>
      </c>
      <c r="AK33" s="5">
        <v>6964.6</v>
      </c>
      <c r="AL33" s="5">
        <v>7061.8</v>
      </c>
      <c r="AM33" s="5">
        <v>7599.3</v>
      </c>
      <c r="AN33" s="5">
        <v>8247.6</v>
      </c>
      <c r="AO33" s="5">
        <v>8179.1</v>
      </c>
      <c r="AP33" s="5">
        <v>8183.5</v>
      </c>
      <c r="AQ33" s="5">
        <v>8385</v>
      </c>
      <c r="AR33" s="5">
        <v>8374.1</v>
      </c>
      <c r="AS33" s="5">
        <v>8226.1</v>
      </c>
      <c r="AT33" s="5">
        <v>8125.4</v>
      </c>
      <c r="AU33" s="5">
        <v>8197.5</v>
      </c>
      <c r="AV33" s="5">
        <v>8296.2000000000007</v>
      </c>
      <c r="AW33" s="5">
        <v>8079.7</v>
      </c>
      <c r="AX33" s="5">
        <v>8179.5</v>
      </c>
      <c r="AY33" s="5">
        <v>8114</v>
      </c>
      <c r="AZ33" s="5">
        <v>8115.7</v>
      </c>
      <c r="BA33" s="5">
        <v>8103.4</v>
      </c>
      <c r="BB33" s="5">
        <v>8030.3</v>
      </c>
      <c r="BC33" s="5">
        <v>8336.9</v>
      </c>
      <c r="BD33" s="5">
        <v>8325.2999999999993</v>
      </c>
      <c r="BE33" s="5">
        <v>8279.1</v>
      </c>
      <c r="BF33" s="5">
        <v>8767.1</v>
      </c>
      <c r="BG33" s="5">
        <v>8761.7000000000007</v>
      </c>
      <c r="BH33" s="5">
        <v>8914.7999999999993</v>
      </c>
      <c r="BI33" s="5">
        <v>9019.6</v>
      </c>
      <c r="BJ33" s="5">
        <v>8938.5</v>
      </c>
      <c r="BK33" s="5">
        <v>8738.2999999999993</v>
      </c>
      <c r="BL33" s="5">
        <v>8762.5</v>
      </c>
      <c r="BM33" s="5">
        <v>8792.9</v>
      </c>
      <c r="BN33" s="5">
        <v>8582.7999999999993</v>
      </c>
      <c r="BO33" s="5">
        <v>8497.5</v>
      </c>
      <c r="BP33" s="5">
        <v>8533.7000000000007</v>
      </c>
      <c r="BQ33" s="5">
        <v>8558.5</v>
      </c>
      <c r="BR33" s="5">
        <v>8595.1</v>
      </c>
      <c r="BS33" s="5">
        <v>8617.9</v>
      </c>
      <c r="BT33" s="5">
        <v>10027.1</v>
      </c>
      <c r="BU33" s="5">
        <v>10184.5</v>
      </c>
    </row>
    <row r="34" spans="4:73" x14ac:dyDescent="0.2">
      <c r="D34" s="3" t="s">
        <v>69</v>
      </c>
      <c r="E34" s="3" t="s">
        <v>81</v>
      </c>
      <c r="F34" s="11" t="s">
        <v>93</v>
      </c>
      <c r="G34" s="7" t="s">
        <v>74</v>
      </c>
      <c r="H34" s="3" t="s">
        <v>87</v>
      </c>
      <c r="I34" s="4"/>
      <c r="J34" s="5">
        <v>483.1</v>
      </c>
      <c r="K34" s="5">
        <v>493</v>
      </c>
      <c r="L34" s="5">
        <v>493.7</v>
      </c>
      <c r="M34" s="5">
        <v>442.9</v>
      </c>
      <c r="N34" s="5">
        <v>375.6</v>
      </c>
      <c r="O34" s="5">
        <v>451.6</v>
      </c>
      <c r="P34" s="5">
        <v>431</v>
      </c>
      <c r="Q34" s="5">
        <v>420.2</v>
      </c>
      <c r="R34" s="5">
        <v>417.9</v>
      </c>
      <c r="S34" s="5">
        <v>411.1</v>
      </c>
      <c r="T34" s="5">
        <v>456.7</v>
      </c>
      <c r="U34" s="5">
        <v>448.6</v>
      </c>
      <c r="V34" s="5">
        <v>421.4</v>
      </c>
      <c r="W34" s="5">
        <v>424</v>
      </c>
      <c r="X34" s="5">
        <v>462.9</v>
      </c>
      <c r="Y34" s="5">
        <v>411.9</v>
      </c>
      <c r="Z34" s="5">
        <v>406.5</v>
      </c>
      <c r="AA34" s="5">
        <v>377.5</v>
      </c>
      <c r="AB34" s="5">
        <v>379</v>
      </c>
      <c r="AC34" s="5">
        <v>379.7</v>
      </c>
      <c r="AD34" s="5">
        <v>373</v>
      </c>
      <c r="AE34" s="5">
        <v>360.2</v>
      </c>
      <c r="AF34" s="5">
        <v>355.4</v>
      </c>
      <c r="AG34" s="5">
        <v>318.10000000000002</v>
      </c>
      <c r="AH34" s="5">
        <v>318.39999999999998</v>
      </c>
      <c r="AI34" s="5">
        <v>293.39999999999998</v>
      </c>
      <c r="AJ34" s="5">
        <v>321</v>
      </c>
      <c r="AK34" s="5">
        <v>313.39999999999998</v>
      </c>
      <c r="AL34" s="5">
        <v>331.5</v>
      </c>
      <c r="AM34" s="5">
        <v>380.5</v>
      </c>
      <c r="AN34" s="5">
        <v>382</v>
      </c>
      <c r="AO34" s="5">
        <v>337.8</v>
      </c>
      <c r="AP34" s="5">
        <v>362</v>
      </c>
      <c r="AQ34" s="5">
        <v>315.5</v>
      </c>
      <c r="AR34" s="5">
        <v>306.2</v>
      </c>
      <c r="AS34" s="5">
        <v>352.8</v>
      </c>
      <c r="AT34" s="5">
        <v>354.8</v>
      </c>
      <c r="AU34" s="5">
        <v>408.9</v>
      </c>
      <c r="AV34" s="5">
        <v>370.6</v>
      </c>
      <c r="AW34" s="5">
        <v>345.3</v>
      </c>
      <c r="AX34" s="5">
        <v>338.8</v>
      </c>
      <c r="AY34" s="5">
        <v>342.7</v>
      </c>
      <c r="AZ34" s="5">
        <v>321.3</v>
      </c>
      <c r="BA34" s="5">
        <v>310.10000000000002</v>
      </c>
      <c r="BB34" s="5">
        <v>309.8</v>
      </c>
      <c r="BC34" s="5">
        <v>258.39999999999998</v>
      </c>
      <c r="BD34" s="5">
        <v>232.8</v>
      </c>
      <c r="BE34" s="5">
        <v>221.6</v>
      </c>
      <c r="BF34" s="5">
        <v>220.4</v>
      </c>
      <c r="BG34" s="5">
        <v>236.2</v>
      </c>
      <c r="BH34" s="5">
        <v>285.2</v>
      </c>
      <c r="BI34" s="5">
        <v>316.8</v>
      </c>
      <c r="BJ34" s="5">
        <v>202.2</v>
      </c>
      <c r="BK34" s="5">
        <v>196.9</v>
      </c>
      <c r="BL34" s="5">
        <v>206.1</v>
      </c>
      <c r="BM34" s="5">
        <v>191</v>
      </c>
      <c r="BN34" s="5">
        <v>184</v>
      </c>
      <c r="BO34" s="5">
        <v>182.2</v>
      </c>
      <c r="BP34" s="5">
        <v>188.1</v>
      </c>
      <c r="BQ34" s="5">
        <v>206.1</v>
      </c>
      <c r="BR34" s="5">
        <v>197.7</v>
      </c>
      <c r="BS34" s="5">
        <v>210.7</v>
      </c>
      <c r="BT34" s="5">
        <v>198.5</v>
      </c>
      <c r="BU34" s="5">
        <v>216.7</v>
      </c>
    </row>
    <row r="35" spans="4:73" x14ac:dyDescent="0.2">
      <c r="D35" s="3" t="s">
        <v>69</v>
      </c>
      <c r="E35" s="3" t="s">
        <v>81</v>
      </c>
      <c r="F35" s="11" t="s">
        <v>93</v>
      </c>
      <c r="G35" s="7" t="s">
        <v>75</v>
      </c>
      <c r="H35" s="3" t="s">
        <v>87</v>
      </c>
      <c r="I35" s="4"/>
      <c r="J35" s="5">
        <v>6284.3</v>
      </c>
      <c r="K35" s="5">
        <v>6075.3</v>
      </c>
      <c r="L35" s="5">
        <v>6204.1</v>
      </c>
      <c r="M35" s="5">
        <v>6578.1</v>
      </c>
      <c r="N35" s="5">
        <v>6640.9</v>
      </c>
      <c r="O35" s="5">
        <v>6456.7</v>
      </c>
      <c r="P35" s="5">
        <v>6701</v>
      </c>
      <c r="Q35" s="5">
        <v>6746.4</v>
      </c>
      <c r="R35" s="5">
        <v>6769.8</v>
      </c>
      <c r="S35" s="5">
        <v>6800.4</v>
      </c>
      <c r="T35" s="5">
        <v>6799.5</v>
      </c>
      <c r="U35" s="5">
        <v>6822.7</v>
      </c>
      <c r="V35" s="5">
        <v>6788.7</v>
      </c>
      <c r="W35" s="5">
        <v>6740.4</v>
      </c>
      <c r="X35" s="5">
        <v>6855.6</v>
      </c>
      <c r="Y35" s="5">
        <v>7031.9</v>
      </c>
      <c r="Z35" s="5">
        <v>7033.4</v>
      </c>
      <c r="AA35" s="5">
        <v>6878.6</v>
      </c>
      <c r="AB35" s="5">
        <v>6769.2</v>
      </c>
      <c r="AC35" s="5">
        <v>6818.2</v>
      </c>
      <c r="AD35" s="5">
        <v>6695.3</v>
      </c>
      <c r="AE35" s="5">
        <v>6762.6</v>
      </c>
      <c r="AF35" s="5">
        <v>6786.8</v>
      </c>
      <c r="AG35" s="5">
        <v>6104.3</v>
      </c>
      <c r="AH35" s="5">
        <v>6325.2</v>
      </c>
      <c r="AI35" s="5">
        <v>6219.5</v>
      </c>
      <c r="AJ35" s="5">
        <v>6265.7</v>
      </c>
      <c r="AK35" s="5">
        <v>6577.3</v>
      </c>
      <c r="AL35" s="5">
        <v>6657.8</v>
      </c>
      <c r="AM35" s="5">
        <v>7147.9</v>
      </c>
      <c r="AN35" s="5">
        <v>7796.2</v>
      </c>
      <c r="AO35" s="5">
        <v>7822.7</v>
      </c>
      <c r="AP35" s="5">
        <v>7807.9</v>
      </c>
      <c r="AQ35" s="5">
        <v>8055.9</v>
      </c>
      <c r="AR35" s="5">
        <v>8054.3</v>
      </c>
      <c r="AS35" s="5">
        <v>7859.7</v>
      </c>
      <c r="AT35" s="5">
        <v>7768.8</v>
      </c>
      <c r="AU35" s="5">
        <v>7787</v>
      </c>
      <c r="AV35" s="5">
        <v>7923.9</v>
      </c>
      <c r="AW35" s="5">
        <v>7732.7</v>
      </c>
      <c r="AX35" s="5">
        <v>7838.9</v>
      </c>
      <c r="AY35" s="5">
        <v>7769.6</v>
      </c>
      <c r="AZ35" s="5">
        <v>7792.7</v>
      </c>
      <c r="BA35" s="5">
        <v>7791.6</v>
      </c>
      <c r="BB35" s="5">
        <v>7718.8</v>
      </c>
      <c r="BC35" s="5">
        <v>8076.8</v>
      </c>
      <c r="BD35" s="5">
        <v>8090.8</v>
      </c>
      <c r="BE35" s="5">
        <v>8055.9</v>
      </c>
      <c r="BF35" s="5">
        <v>8545</v>
      </c>
      <c r="BG35" s="5">
        <v>8523.9</v>
      </c>
      <c r="BH35" s="5">
        <v>8627.9</v>
      </c>
      <c r="BI35" s="5">
        <v>8701.1</v>
      </c>
      <c r="BJ35" s="5">
        <v>8734.6</v>
      </c>
      <c r="BK35" s="5">
        <v>8539.7000000000007</v>
      </c>
      <c r="BL35" s="5">
        <v>8554.7000000000007</v>
      </c>
      <c r="BM35" s="5">
        <v>8600.2999999999993</v>
      </c>
      <c r="BN35" s="5">
        <v>8397.2000000000007</v>
      </c>
      <c r="BO35" s="5">
        <v>8313.7000000000007</v>
      </c>
      <c r="BP35" s="5">
        <v>8344</v>
      </c>
      <c r="BQ35" s="5">
        <v>8350.7999999999993</v>
      </c>
      <c r="BR35" s="5">
        <v>8395.7999999999993</v>
      </c>
      <c r="BS35" s="5">
        <v>8405.7000000000007</v>
      </c>
      <c r="BT35" s="5">
        <v>9827</v>
      </c>
      <c r="BU35" s="5">
        <v>9966.2000000000007</v>
      </c>
    </row>
    <row r="36" spans="4:73" x14ac:dyDescent="0.2">
      <c r="D36" s="3" t="s">
        <v>69</v>
      </c>
      <c r="E36" s="3" t="s">
        <v>81</v>
      </c>
      <c r="F36" s="11" t="s">
        <v>93</v>
      </c>
      <c r="G36" s="7" t="s">
        <v>76</v>
      </c>
      <c r="H36" s="3" t="s">
        <v>87</v>
      </c>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row>
    <row r="37" spans="4:73" x14ac:dyDescent="0.2">
      <c r="D37" s="3" t="s">
        <v>69</v>
      </c>
      <c r="E37" s="3" t="s">
        <v>81</v>
      </c>
      <c r="F37" s="11" t="s">
        <v>93</v>
      </c>
      <c r="G37" s="6" t="s">
        <v>77</v>
      </c>
      <c r="H37" s="3" t="s">
        <v>87</v>
      </c>
      <c r="I37" s="4"/>
      <c r="J37" s="5">
        <v>10338.799999999999</v>
      </c>
      <c r="K37" s="5">
        <v>9410.7999999999993</v>
      </c>
      <c r="L37" s="5">
        <v>9524.1</v>
      </c>
      <c r="M37" s="5">
        <v>10617.6</v>
      </c>
      <c r="N37" s="5">
        <v>10613.9</v>
      </c>
      <c r="O37" s="5">
        <v>9808.5</v>
      </c>
      <c r="P37" s="5">
        <v>10746.4</v>
      </c>
      <c r="Q37" s="5">
        <v>10792.5</v>
      </c>
      <c r="R37" s="5">
        <v>10849.5</v>
      </c>
      <c r="S37" s="5">
        <v>10817.5</v>
      </c>
      <c r="T37" s="5">
        <v>10878.5</v>
      </c>
      <c r="U37" s="5">
        <v>10954.5</v>
      </c>
      <c r="V37" s="5">
        <v>10931.8</v>
      </c>
      <c r="W37" s="5">
        <v>10933.1</v>
      </c>
      <c r="X37" s="5">
        <v>11736.6</v>
      </c>
      <c r="Y37" s="5">
        <v>11710.8</v>
      </c>
      <c r="Z37" s="5">
        <v>11737</v>
      </c>
      <c r="AA37" s="5">
        <v>11668.1</v>
      </c>
      <c r="AB37" s="5">
        <v>11539.8</v>
      </c>
      <c r="AC37" s="5">
        <v>11553.3</v>
      </c>
      <c r="AD37" s="5">
        <v>11473.9</v>
      </c>
      <c r="AE37" s="5">
        <v>11528</v>
      </c>
      <c r="AF37" s="5">
        <v>11415.5</v>
      </c>
      <c r="AG37" s="5">
        <v>11269.7</v>
      </c>
      <c r="AH37" s="5">
        <v>11301.5</v>
      </c>
      <c r="AI37" s="5">
        <v>11361.6</v>
      </c>
      <c r="AJ37" s="5">
        <v>11352.3</v>
      </c>
      <c r="AK37" s="5">
        <v>11516.5</v>
      </c>
      <c r="AL37" s="5">
        <v>11518.2</v>
      </c>
      <c r="AM37" s="5">
        <v>10379.9</v>
      </c>
      <c r="AN37" s="5">
        <v>10303.4</v>
      </c>
      <c r="AO37" s="5">
        <v>10310.6</v>
      </c>
      <c r="AP37" s="5">
        <v>10480.6</v>
      </c>
      <c r="AQ37" s="5">
        <v>10343.799999999999</v>
      </c>
      <c r="AR37" s="5">
        <v>10341.799999999999</v>
      </c>
      <c r="AS37" s="5">
        <v>10075.6</v>
      </c>
      <c r="AT37" s="5">
        <v>10059.799999999999</v>
      </c>
      <c r="AU37" s="5">
        <v>9767.1</v>
      </c>
      <c r="AV37" s="5">
        <v>9702.7000000000007</v>
      </c>
      <c r="AW37" s="5">
        <v>9946</v>
      </c>
      <c r="AX37" s="5">
        <v>9928.2999999999993</v>
      </c>
      <c r="AY37" s="5">
        <v>9858.6</v>
      </c>
      <c r="AZ37" s="5">
        <v>9850.9</v>
      </c>
      <c r="BA37" s="5">
        <v>9846.7000000000007</v>
      </c>
      <c r="BB37" s="5">
        <v>9978.6</v>
      </c>
      <c r="BC37" s="5">
        <v>9841.2999999999993</v>
      </c>
      <c r="BD37" s="5">
        <v>9767.6</v>
      </c>
      <c r="BE37" s="5">
        <v>9740.2000000000007</v>
      </c>
      <c r="BF37" s="5">
        <v>9783.9</v>
      </c>
      <c r="BG37" s="5">
        <v>9808.2999999999993</v>
      </c>
      <c r="BH37" s="5">
        <v>9649</v>
      </c>
      <c r="BI37" s="5">
        <v>9680.1</v>
      </c>
      <c r="BJ37" s="5">
        <v>9685.6</v>
      </c>
      <c r="BK37" s="5">
        <v>9529.2999999999993</v>
      </c>
      <c r="BL37" s="5">
        <v>9510</v>
      </c>
      <c r="BM37" s="5">
        <v>9486.4</v>
      </c>
      <c r="BN37" s="5">
        <v>9416.6</v>
      </c>
      <c r="BO37" s="5">
        <v>9399.5</v>
      </c>
      <c r="BP37" s="5">
        <v>9377.5</v>
      </c>
      <c r="BQ37" s="5">
        <v>9455.7999999999993</v>
      </c>
      <c r="BR37" s="5">
        <v>9440.2999999999993</v>
      </c>
      <c r="BS37" s="5">
        <v>9522.7999999999993</v>
      </c>
      <c r="BT37" s="5">
        <v>9530.2000000000007</v>
      </c>
      <c r="BU37" s="5">
        <v>9534.7999999999993</v>
      </c>
    </row>
    <row r="38" spans="4:73" x14ac:dyDescent="0.2">
      <c r="D38" s="3" t="s">
        <v>69</v>
      </c>
      <c r="E38" s="3" t="s">
        <v>81</v>
      </c>
      <c r="F38" s="11" t="s">
        <v>93</v>
      </c>
      <c r="G38" s="6" t="s">
        <v>78</v>
      </c>
      <c r="H38" s="3" t="s">
        <v>87</v>
      </c>
      <c r="I38" s="4"/>
      <c r="J38" s="5">
        <v>344195.6</v>
      </c>
      <c r="K38" s="5">
        <v>345236.4</v>
      </c>
      <c r="L38" s="5">
        <v>347387.2</v>
      </c>
      <c r="M38" s="5">
        <v>359815.5</v>
      </c>
      <c r="N38" s="5">
        <v>359551.2</v>
      </c>
      <c r="O38" s="5">
        <v>356857.7</v>
      </c>
      <c r="P38" s="5">
        <v>357619.3</v>
      </c>
      <c r="Q38" s="5">
        <v>358757.4</v>
      </c>
      <c r="R38" s="5">
        <v>357357.3</v>
      </c>
      <c r="S38" s="5">
        <v>356953.1</v>
      </c>
      <c r="T38" s="5">
        <v>356307.3</v>
      </c>
      <c r="U38" s="5">
        <v>354289.2</v>
      </c>
      <c r="V38" s="5">
        <v>355099</v>
      </c>
      <c r="W38" s="5">
        <v>353182.8</v>
      </c>
      <c r="X38" s="5">
        <v>353938</v>
      </c>
      <c r="Y38" s="5">
        <v>363385.9</v>
      </c>
      <c r="Z38" s="5">
        <v>360320.9</v>
      </c>
      <c r="AA38" s="5">
        <v>353244.6</v>
      </c>
      <c r="AB38" s="5">
        <v>352681.5</v>
      </c>
      <c r="AC38" s="5">
        <v>350272.1</v>
      </c>
      <c r="AD38" s="5">
        <v>348533.8</v>
      </c>
      <c r="AE38" s="5">
        <v>349734.5</v>
      </c>
      <c r="AF38" s="5">
        <v>348673.6</v>
      </c>
      <c r="AG38" s="5">
        <v>346804.9</v>
      </c>
      <c r="AH38" s="5">
        <v>348384.4</v>
      </c>
      <c r="AI38" s="5">
        <v>348769.2</v>
      </c>
      <c r="AJ38" s="5">
        <v>351755</v>
      </c>
      <c r="AK38" s="5">
        <v>361696.4</v>
      </c>
      <c r="AL38" s="5">
        <v>361508.1</v>
      </c>
      <c r="AM38" s="5">
        <v>360303</v>
      </c>
      <c r="AN38" s="5">
        <v>364427.9</v>
      </c>
      <c r="AO38" s="5">
        <v>364477.4</v>
      </c>
      <c r="AP38" s="5">
        <v>364737.2</v>
      </c>
      <c r="AQ38" s="5">
        <v>365299.7</v>
      </c>
      <c r="AR38" s="5">
        <v>364770.6</v>
      </c>
      <c r="AS38" s="5">
        <v>364581.9</v>
      </c>
      <c r="AT38" s="5">
        <v>362393.7</v>
      </c>
      <c r="AU38" s="5">
        <v>361819.5</v>
      </c>
      <c r="AV38" s="5">
        <v>361202.1</v>
      </c>
      <c r="AW38" s="5">
        <v>372492.6</v>
      </c>
      <c r="AX38" s="5">
        <v>372564.9</v>
      </c>
      <c r="AY38" s="5">
        <v>372860.7</v>
      </c>
      <c r="AZ38" s="5">
        <v>372658.1</v>
      </c>
      <c r="BA38" s="5">
        <v>372518.7</v>
      </c>
      <c r="BB38" s="5">
        <v>371684.6</v>
      </c>
      <c r="BC38" s="5">
        <v>374670.1</v>
      </c>
      <c r="BD38" s="5">
        <v>374518.2</v>
      </c>
      <c r="BE38" s="5">
        <v>374198.2</v>
      </c>
      <c r="BF38" s="5">
        <v>379634.8</v>
      </c>
      <c r="BG38" s="5">
        <v>379812.6</v>
      </c>
      <c r="BH38" s="5">
        <v>383373.4</v>
      </c>
      <c r="BI38" s="5">
        <v>397298.9</v>
      </c>
      <c r="BJ38" s="5">
        <v>396638.8</v>
      </c>
      <c r="BK38" s="5">
        <v>395457.3</v>
      </c>
      <c r="BL38" s="5">
        <v>397888.9</v>
      </c>
      <c r="BM38" s="5">
        <v>397527.9</v>
      </c>
      <c r="BN38" s="5">
        <v>395201</v>
      </c>
      <c r="BO38" s="5">
        <v>395639.9</v>
      </c>
      <c r="BP38" s="5">
        <v>394779</v>
      </c>
      <c r="BQ38" s="5">
        <v>392516.7</v>
      </c>
      <c r="BR38" s="5">
        <v>395401.4</v>
      </c>
      <c r="BS38" s="5">
        <v>395190.4</v>
      </c>
      <c r="BT38" s="5">
        <v>403029.4</v>
      </c>
      <c r="BU38" s="5">
        <v>408573.3</v>
      </c>
    </row>
    <row r="39" spans="4:73" x14ac:dyDescent="0.2">
      <c r="D39" s="3" t="s">
        <v>69</v>
      </c>
      <c r="E39" s="3" t="s">
        <v>81</v>
      </c>
      <c r="F39" s="11" t="s">
        <v>93</v>
      </c>
      <c r="G39" s="6" t="s">
        <v>79</v>
      </c>
      <c r="H39" s="3" t="s">
        <v>87</v>
      </c>
      <c r="I39" s="4"/>
      <c r="J39" s="5">
        <v>4152.8999999999996</v>
      </c>
      <c r="K39" s="5">
        <v>4740.5</v>
      </c>
      <c r="L39" s="5">
        <v>4723.6000000000004</v>
      </c>
      <c r="M39" s="5">
        <v>4409.5</v>
      </c>
      <c r="N39" s="5">
        <v>4374.5</v>
      </c>
      <c r="O39" s="5">
        <v>4865.7</v>
      </c>
      <c r="P39" s="5">
        <v>4446.5</v>
      </c>
      <c r="Q39" s="5">
        <v>4450.3999999999996</v>
      </c>
      <c r="R39" s="5">
        <v>4469.8999999999996</v>
      </c>
      <c r="S39" s="5">
        <v>4469.1000000000004</v>
      </c>
      <c r="T39" s="5">
        <v>4268.3999999999996</v>
      </c>
      <c r="U39" s="5">
        <v>4256.3</v>
      </c>
      <c r="V39" s="5">
        <v>4304.8999999999996</v>
      </c>
      <c r="W39" s="5">
        <v>4325.8999999999996</v>
      </c>
      <c r="X39" s="5">
        <v>4394.3</v>
      </c>
      <c r="Y39" s="5">
        <v>4400.8</v>
      </c>
      <c r="Z39" s="5">
        <v>4397.5</v>
      </c>
      <c r="AA39" s="5">
        <v>4281.5</v>
      </c>
      <c r="AB39" s="5">
        <v>4361.1000000000004</v>
      </c>
      <c r="AC39" s="5">
        <v>4311.1000000000004</v>
      </c>
      <c r="AD39" s="5">
        <v>4218.3999999999996</v>
      </c>
      <c r="AE39" s="5">
        <v>4231.6000000000004</v>
      </c>
      <c r="AF39" s="5">
        <v>4221.3999999999996</v>
      </c>
      <c r="AG39" s="5">
        <v>4191.3999999999996</v>
      </c>
      <c r="AH39" s="5">
        <v>4141.3</v>
      </c>
      <c r="AI39" s="5">
        <v>4183.5</v>
      </c>
      <c r="AJ39" s="5">
        <v>4048.2</v>
      </c>
      <c r="AK39" s="5">
        <v>4155</v>
      </c>
      <c r="AL39" s="5">
        <v>4118.7</v>
      </c>
      <c r="AM39" s="5">
        <v>4508.8</v>
      </c>
      <c r="AN39" s="5">
        <v>4573</v>
      </c>
      <c r="AO39" s="5">
        <v>4554</v>
      </c>
      <c r="AP39" s="5">
        <v>4562.3</v>
      </c>
      <c r="AQ39" s="5">
        <v>4457.3</v>
      </c>
      <c r="AR39" s="5">
        <v>4461.8</v>
      </c>
      <c r="AS39" s="5">
        <v>4423.5</v>
      </c>
      <c r="AT39" s="5">
        <v>4381.1000000000004</v>
      </c>
      <c r="AU39" s="5">
        <v>4378.5</v>
      </c>
      <c r="AV39" s="5">
        <v>4353.8</v>
      </c>
      <c r="AW39" s="5">
        <v>4372.2</v>
      </c>
      <c r="AX39" s="5">
        <v>4376.8</v>
      </c>
      <c r="AY39" s="5">
        <v>4347.1000000000004</v>
      </c>
      <c r="AZ39" s="5">
        <v>4454.8999999999996</v>
      </c>
      <c r="BA39" s="5">
        <v>4453.7</v>
      </c>
      <c r="BB39" s="5">
        <v>4411.1000000000004</v>
      </c>
      <c r="BC39" s="5">
        <v>4472.5</v>
      </c>
      <c r="BD39" s="5">
        <v>4485.6000000000004</v>
      </c>
      <c r="BE39" s="5">
        <v>4429.3999999999996</v>
      </c>
      <c r="BF39" s="5">
        <v>4460.7</v>
      </c>
      <c r="BG39" s="5">
        <v>4455.6000000000004</v>
      </c>
      <c r="BH39" s="5">
        <v>4452.3</v>
      </c>
      <c r="BI39" s="5">
        <v>4486.3</v>
      </c>
      <c r="BJ39" s="5">
        <v>4463.1000000000004</v>
      </c>
      <c r="BK39" s="5">
        <v>4394.3</v>
      </c>
      <c r="BL39" s="5">
        <v>4354.7</v>
      </c>
      <c r="BM39" s="5">
        <v>4341.8</v>
      </c>
      <c r="BN39" s="5">
        <v>4323.3</v>
      </c>
      <c r="BO39" s="5">
        <v>4293.8999999999996</v>
      </c>
      <c r="BP39" s="5">
        <v>4278.8</v>
      </c>
      <c r="BQ39" s="5">
        <v>4234.3999999999996</v>
      </c>
      <c r="BR39" s="5">
        <v>4264.3</v>
      </c>
      <c r="BS39" s="5">
        <v>4254.3</v>
      </c>
      <c r="BT39" s="5">
        <v>4211.1000000000004</v>
      </c>
      <c r="BU39" s="5">
        <v>4249.6000000000004</v>
      </c>
    </row>
    <row r="40" spans="4:73" x14ac:dyDescent="0.2">
      <c r="D40" s="3" t="s">
        <v>69</v>
      </c>
      <c r="E40" s="3" t="s">
        <v>82</v>
      </c>
      <c r="F40" s="11" t="s">
        <v>93</v>
      </c>
      <c r="G40" s="3" t="s">
        <v>70</v>
      </c>
      <c r="H40" s="3" t="s">
        <v>88</v>
      </c>
      <c r="I40" s="4"/>
      <c r="J40" s="5">
        <v>84805.3</v>
      </c>
      <c r="K40" s="5">
        <v>84687.5</v>
      </c>
      <c r="L40" s="5">
        <v>83859.199999999997</v>
      </c>
      <c r="M40" s="5">
        <v>83860.100000000006</v>
      </c>
      <c r="N40" s="5">
        <v>83604.3</v>
      </c>
      <c r="O40" s="5">
        <v>82620.5</v>
      </c>
      <c r="P40" s="5">
        <v>82382.3</v>
      </c>
      <c r="Q40" s="5">
        <v>82073.5</v>
      </c>
      <c r="R40" s="5">
        <v>81206.3</v>
      </c>
      <c r="S40" s="5">
        <v>80247.3</v>
      </c>
      <c r="T40" s="5">
        <v>80046.600000000006</v>
      </c>
      <c r="U40" s="5">
        <v>78689.8</v>
      </c>
      <c r="V40" s="5">
        <v>77654.600000000006</v>
      </c>
      <c r="W40" s="5">
        <v>76420.3</v>
      </c>
      <c r="X40" s="5">
        <v>75152.2</v>
      </c>
      <c r="Y40" s="5">
        <v>75217.2</v>
      </c>
      <c r="Z40" s="5">
        <v>73944.100000000006</v>
      </c>
      <c r="AA40" s="5">
        <v>73078.7</v>
      </c>
      <c r="AB40" s="5">
        <v>72371.5</v>
      </c>
      <c r="AC40" s="5">
        <v>71271.7</v>
      </c>
      <c r="AD40" s="5">
        <v>70615.399999999994</v>
      </c>
      <c r="AE40" s="5">
        <v>70730.3</v>
      </c>
      <c r="AF40" s="5">
        <v>70178.100000000006</v>
      </c>
      <c r="AG40" s="5">
        <v>70777.5</v>
      </c>
      <c r="AH40" s="5">
        <v>70645</v>
      </c>
      <c r="AI40" s="5">
        <v>69888.899999999994</v>
      </c>
      <c r="AJ40" s="5">
        <v>71006.100000000006</v>
      </c>
      <c r="AK40" s="5">
        <v>71475</v>
      </c>
      <c r="AL40" s="5">
        <v>70829.600000000006</v>
      </c>
      <c r="AM40" s="5">
        <v>71496</v>
      </c>
      <c r="AN40" s="5">
        <v>71890.600000000006</v>
      </c>
      <c r="AO40" s="5">
        <v>71267</v>
      </c>
      <c r="AP40" s="5">
        <v>71743.5</v>
      </c>
      <c r="AQ40" s="5">
        <v>71719.100000000006</v>
      </c>
      <c r="AR40" s="5">
        <v>70950</v>
      </c>
      <c r="AS40" s="5">
        <v>72383.899999999994</v>
      </c>
      <c r="AT40" s="5">
        <v>71177</v>
      </c>
      <c r="AU40" s="5">
        <v>70056.800000000003</v>
      </c>
      <c r="AV40" s="5">
        <v>68572.800000000003</v>
      </c>
      <c r="AW40" s="5">
        <v>69778.8</v>
      </c>
      <c r="AX40" s="5">
        <v>69254</v>
      </c>
      <c r="AY40" s="5">
        <v>68104</v>
      </c>
      <c r="AZ40" s="5">
        <v>69491.899999999994</v>
      </c>
      <c r="BA40" s="5">
        <v>68890.899999999994</v>
      </c>
      <c r="BB40" s="5">
        <v>67796.100000000006</v>
      </c>
      <c r="BC40" s="5">
        <v>69515.5</v>
      </c>
      <c r="BD40" s="5">
        <v>68677.7</v>
      </c>
      <c r="BE40" s="5">
        <v>67137.8</v>
      </c>
      <c r="BF40" s="5">
        <v>69212.600000000006</v>
      </c>
      <c r="BG40" s="5">
        <v>68354.600000000006</v>
      </c>
      <c r="BH40" s="5">
        <v>65790.8</v>
      </c>
      <c r="BI40" s="5">
        <v>67070.399999999994</v>
      </c>
      <c r="BJ40" s="5">
        <v>66471.5</v>
      </c>
      <c r="BK40" s="5">
        <v>65190.2</v>
      </c>
      <c r="BL40" s="5">
        <v>65427.9</v>
      </c>
      <c r="BM40" s="5">
        <v>65003.5</v>
      </c>
      <c r="BN40" s="5">
        <v>63583.199999999997</v>
      </c>
      <c r="BO40" s="5">
        <v>63522.6</v>
      </c>
      <c r="BP40" s="5">
        <v>63137.2</v>
      </c>
      <c r="BQ40" s="5">
        <v>61848.2</v>
      </c>
      <c r="BR40" s="5">
        <v>61513.8</v>
      </c>
      <c r="BS40" s="5">
        <v>61057.8</v>
      </c>
      <c r="BT40" s="5">
        <v>59841.599999999999</v>
      </c>
      <c r="BU40" s="5">
        <v>59892.4</v>
      </c>
    </row>
    <row r="41" spans="4:73" x14ac:dyDescent="0.2">
      <c r="D41" s="3" t="s">
        <v>69</v>
      </c>
      <c r="E41" s="3" t="s">
        <v>82</v>
      </c>
      <c r="F41" s="11" t="s">
        <v>93</v>
      </c>
      <c r="G41" s="6" t="s">
        <v>72</v>
      </c>
      <c r="H41" s="3" t="s">
        <v>88</v>
      </c>
      <c r="I41" s="4"/>
      <c r="J41" s="5">
        <v>2751.9</v>
      </c>
      <c r="K41" s="5">
        <v>2763.2</v>
      </c>
      <c r="L41" s="5">
        <v>2737</v>
      </c>
      <c r="M41" s="5">
        <v>2767.5</v>
      </c>
      <c r="N41" s="5">
        <v>2747.9</v>
      </c>
      <c r="O41" s="5">
        <v>2782.8</v>
      </c>
      <c r="P41" s="5">
        <v>2771.2</v>
      </c>
      <c r="Q41" s="5">
        <v>2767.4</v>
      </c>
      <c r="R41" s="5">
        <v>2720.9</v>
      </c>
      <c r="S41" s="5">
        <v>2722.6</v>
      </c>
      <c r="T41" s="5">
        <v>2710.9</v>
      </c>
      <c r="U41" s="5">
        <v>2663.9</v>
      </c>
      <c r="V41" s="5">
        <v>2671</v>
      </c>
      <c r="W41" s="5">
        <v>2665.9</v>
      </c>
      <c r="X41" s="5">
        <v>2577.1</v>
      </c>
      <c r="Y41" s="5">
        <v>3015.6</v>
      </c>
      <c r="Z41" s="5">
        <v>3010.1</v>
      </c>
      <c r="AA41" s="5">
        <v>2552.5</v>
      </c>
      <c r="AB41" s="5">
        <v>2649.4</v>
      </c>
      <c r="AC41" s="5">
        <v>2629.4</v>
      </c>
      <c r="AD41" s="5">
        <v>2487.4</v>
      </c>
      <c r="AE41" s="5">
        <v>2659.3</v>
      </c>
      <c r="AF41" s="5">
        <v>2652.2</v>
      </c>
      <c r="AG41" s="5">
        <v>2466.8000000000002</v>
      </c>
      <c r="AH41" s="5">
        <v>2479.5</v>
      </c>
      <c r="AI41" s="5">
        <v>2469.9</v>
      </c>
      <c r="AJ41" s="5">
        <v>2491.3000000000002</v>
      </c>
      <c r="AK41" s="5">
        <v>2476.3000000000002</v>
      </c>
      <c r="AL41" s="5">
        <v>2468.4</v>
      </c>
      <c r="AM41" s="5">
        <v>2450.9</v>
      </c>
      <c r="AN41" s="5">
        <v>2462.5</v>
      </c>
      <c r="AO41" s="5">
        <v>2443.3000000000002</v>
      </c>
      <c r="AP41" s="5">
        <v>2434.6999999999998</v>
      </c>
      <c r="AQ41" s="5">
        <v>2451.8000000000002</v>
      </c>
      <c r="AR41" s="5">
        <v>2432</v>
      </c>
      <c r="AS41" s="5">
        <v>2433.5</v>
      </c>
      <c r="AT41" s="5">
        <v>2422.1999999999998</v>
      </c>
      <c r="AU41" s="5">
        <v>2411.4</v>
      </c>
      <c r="AV41" s="5">
        <v>2434.6999999999998</v>
      </c>
      <c r="AW41" s="5">
        <v>2398.1</v>
      </c>
      <c r="AX41" s="5">
        <v>2400.9</v>
      </c>
      <c r="AY41" s="5">
        <v>2344.1999999999998</v>
      </c>
      <c r="AZ41" s="5">
        <v>2395.5</v>
      </c>
      <c r="BA41" s="5">
        <v>2390.6999999999998</v>
      </c>
      <c r="BB41" s="5">
        <v>2276.9</v>
      </c>
      <c r="BC41" s="5">
        <v>2317.1999999999998</v>
      </c>
      <c r="BD41" s="5">
        <v>2271.4</v>
      </c>
      <c r="BE41" s="5">
        <v>2207.6</v>
      </c>
      <c r="BF41" s="5">
        <v>2185.4</v>
      </c>
      <c r="BG41" s="5">
        <v>2175.8000000000002</v>
      </c>
      <c r="BH41" s="5">
        <v>2149.6</v>
      </c>
      <c r="BI41" s="5">
        <v>2162.6</v>
      </c>
      <c r="BJ41" s="5">
        <v>2162.4</v>
      </c>
      <c r="BK41" s="5">
        <v>2114.5</v>
      </c>
      <c r="BL41" s="5">
        <v>2107.8000000000002</v>
      </c>
      <c r="BM41" s="5">
        <v>2101.1999999999998</v>
      </c>
      <c r="BN41" s="5">
        <v>2050.1999999999998</v>
      </c>
      <c r="BO41" s="5">
        <v>2044</v>
      </c>
      <c r="BP41" s="5">
        <v>2044.2</v>
      </c>
      <c r="BQ41" s="5">
        <v>1942.3</v>
      </c>
      <c r="BR41" s="5">
        <v>1933.6</v>
      </c>
      <c r="BS41" s="5">
        <v>1924.6</v>
      </c>
      <c r="BT41" s="5">
        <v>1839.1</v>
      </c>
      <c r="BU41" s="5">
        <v>1835.5</v>
      </c>
    </row>
    <row r="42" spans="4:73" x14ac:dyDescent="0.2">
      <c r="D42" s="3" t="s">
        <v>69</v>
      </c>
      <c r="E42" s="3" t="s">
        <v>82</v>
      </c>
      <c r="F42" s="11" t="s">
        <v>93</v>
      </c>
      <c r="G42" s="6" t="s">
        <v>73</v>
      </c>
      <c r="H42" s="3" t="s">
        <v>88</v>
      </c>
      <c r="I42" s="4"/>
      <c r="J42" s="5">
        <v>132.80000000000001</v>
      </c>
      <c r="K42" s="5">
        <v>132.80000000000001</v>
      </c>
      <c r="L42" s="5">
        <v>130.9</v>
      </c>
      <c r="M42" s="5">
        <v>136.5</v>
      </c>
      <c r="N42" s="5">
        <v>111.2</v>
      </c>
      <c r="O42" s="5">
        <v>134.80000000000001</v>
      </c>
      <c r="P42" s="5">
        <v>133.9</v>
      </c>
      <c r="Q42" s="5">
        <v>131.6</v>
      </c>
      <c r="R42" s="5">
        <v>123.4</v>
      </c>
      <c r="S42" s="5">
        <v>122.3</v>
      </c>
      <c r="T42" s="5">
        <v>124.4</v>
      </c>
      <c r="U42" s="5">
        <v>120.6</v>
      </c>
      <c r="V42" s="5">
        <v>121.9</v>
      </c>
      <c r="W42" s="5">
        <v>120.4</v>
      </c>
      <c r="X42" s="5">
        <v>116.6</v>
      </c>
      <c r="Y42" s="5">
        <v>122.4</v>
      </c>
      <c r="Z42" s="5">
        <v>121.5</v>
      </c>
      <c r="AA42" s="5">
        <v>115.2</v>
      </c>
      <c r="AB42" s="5">
        <v>114.3</v>
      </c>
      <c r="AC42" s="5">
        <v>114.9</v>
      </c>
      <c r="AD42" s="5">
        <v>116.4</v>
      </c>
      <c r="AE42" s="5">
        <v>122.1</v>
      </c>
      <c r="AF42" s="5">
        <v>119.2</v>
      </c>
      <c r="AG42" s="5">
        <v>116.7</v>
      </c>
      <c r="AH42" s="5">
        <v>125.6</v>
      </c>
      <c r="AI42" s="5">
        <v>129</v>
      </c>
      <c r="AJ42" s="5">
        <v>130.19999999999999</v>
      </c>
      <c r="AK42" s="5">
        <v>135.19999999999999</v>
      </c>
      <c r="AL42" s="5">
        <v>135.1</v>
      </c>
      <c r="AM42" s="5">
        <v>133</v>
      </c>
      <c r="AN42" s="5">
        <v>146.5</v>
      </c>
      <c r="AO42" s="5">
        <v>134.80000000000001</v>
      </c>
      <c r="AP42" s="5">
        <v>136.80000000000001</v>
      </c>
      <c r="AQ42" s="5">
        <v>138</v>
      </c>
      <c r="AR42" s="5">
        <v>137.19999999999999</v>
      </c>
      <c r="AS42" s="5">
        <v>135.30000000000001</v>
      </c>
      <c r="AT42" s="5">
        <v>138.6</v>
      </c>
      <c r="AU42" s="5">
        <v>138.69999999999999</v>
      </c>
      <c r="AV42" s="5">
        <v>144.30000000000001</v>
      </c>
      <c r="AW42" s="5">
        <v>144.19999999999999</v>
      </c>
      <c r="AX42" s="5">
        <v>148.69999999999999</v>
      </c>
      <c r="AY42" s="5">
        <v>142.4</v>
      </c>
      <c r="AZ42" s="5">
        <v>142.30000000000001</v>
      </c>
      <c r="BA42" s="5">
        <v>149.19999999999999</v>
      </c>
      <c r="BB42" s="5">
        <v>146.19999999999999</v>
      </c>
      <c r="BC42" s="5">
        <v>139.30000000000001</v>
      </c>
      <c r="BD42" s="5">
        <v>145.4</v>
      </c>
      <c r="BE42" s="5">
        <v>134.5</v>
      </c>
      <c r="BF42" s="5">
        <v>131.69999999999999</v>
      </c>
      <c r="BG42" s="5">
        <v>145.80000000000001</v>
      </c>
      <c r="BH42" s="5">
        <v>151</v>
      </c>
      <c r="BI42" s="5">
        <v>148.5</v>
      </c>
      <c r="BJ42" s="5">
        <v>132.19999999999999</v>
      </c>
      <c r="BK42" s="5">
        <v>125.4</v>
      </c>
      <c r="BL42" s="5">
        <v>132</v>
      </c>
      <c r="BM42" s="5">
        <v>120.4</v>
      </c>
      <c r="BN42" s="5">
        <v>117.2</v>
      </c>
      <c r="BO42" s="5">
        <v>108.8</v>
      </c>
      <c r="BP42" s="5">
        <v>106.2</v>
      </c>
      <c r="BQ42" s="5">
        <v>105</v>
      </c>
      <c r="BR42" s="5">
        <v>106.5</v>
      </c>
      <c r="BS42" s="5">
        <v>107.6</v>
      </c>
      <c r="BT42" s="5">
        <v>115.9</v>
      </c>
      <c r="BU42" s="5">
        <v>108.1</v>
      </c>
    </row>
    <row r="43" spans="4:73" x14ac:dyDescent="0.2">
      <c r="D43" s="3" t="s">
        <v>69</v>
      </c>
      <c r="E43" s="3" t="s">
        <v>82</v>
      </c>
      <c r="F43" s="11" t="s">
        <v>93</v>
      </c>
      <c r="G43" s="7" t="s">
        <v>74</v>
      </c>
      <c r="H43" s="3" t="s">
        <v>88</v>
      </c>
      <c r="I43" s="4"/>
      <c r="J43" s="5">
        <v>34.9</v>
      </c>
      <c r="K43" s="5">
        <v>34.799999999999997</v>
      </c>
      <c r="L43" s="5">
        <v>35.299999999999997</v>
      </c>
      <c r="M43" s="5">
        <v>35.9</v>
      </c>
      <c r="N43" s="5">
        <v>23.9</v>
      </c>
      <c r="O43" s="5">
        <v>32</v>
      </c>
      <c r="P43" s="5">
        <v>31.7</v>
      </c>
      <c r="Q43" s="5">
        <v>28.3</v>
      </c>
      <c r="R43" s="5">
        <v>22.5</v>
      </c>
      <c r="S43" s="5">
        <v>21.1</v>
      </c>
      <c r="T43" s="5">
        <v>23.2</v>
      </c>
      <c r="U43" s="5">
        <v>20.9</v>
      </c>
      <c r="V43" s="5">
        <v>22.7</v>
      </c>
      <c r="W43" s="5">
        <v>21.3</v>
      </c>
      <c r="X43" s="5">
        <v>18.399999999999999</v>
      </c>
      <c r="Y43" s="5">
        <v>24.2</v>
      </c>
      <c r="Z43" s="5">
        <v>22.6</v>
      </c>
      <c r="AA43" s="5">
        <v>19</v>
      </c>
      <c r="AB43" s="5">
        <v>17.7</v>
      </c>
      <c r="AC43" s="5">
        <v>17.7</v>
      </c>
      <c r="AD43" s="5">
        <v>18.399999999999999</v>
      </c>
      <c r="AE43" s="5">
        <v>19.399999999999999</v>
      </c>
      <c r="AF43" s="5">
        <v>16.5</v>
      </c>
      <c r="AG43" s="5">
        <v>20</v>
      </c>
      <c r="AH43" s="5">
        <v>31.9</v>
      </c>
      <c r="AI43" s="5">
        <v>33.799999999999997</v>
      </c>
      <c r="AJ43" s="5">
        <v>33.6</v>
      </c>
      <c r="AK43" s="5">
        <v>36.200000000000003</v>
      </c>
      <c r="AL43" s="5">
        <v>35</v>
      </c>
      <c r="AM43" s="5">
        <v>28.7</v>
      </c>
      <c r="AN43" s="5">
        <v>40.4</v>
      </c>
      <c r="AO43" s="5">
        <v>29.5</v>
      </c>
      <c r="AP43" s="5">
        <v>31.3</v>
      </c>
      <c r="AQ43" s="5">
        <v>34.299999999999997</v>
      </c>
      <c r="AR43" s="5">
        <v>33.6</v>
      </c>
      <c r="AS43" s="5">
        <v>35</v>
      </c>
      <c r="AT43" s="5">
        <v>36.5</v>
      </c>
      <c r="AU43" s="5">
        <v>36.6</v>
      </c>
      <c r="AV43" s="5">
        <v>44</v>
      </c>
      <c r="AW43" s="5">
        <v>38.4</v>
      </c>
      <c r="AX43" s="5">
        <v>42.7</v>
      </c>
      <c r="AY43" s="5">
        <v>38.5</v>
      </c>
      <c r="AZ43" s="5">
        <v>37</v>
      </c>
      <c r="BA43" s="5">
        <v>44.5</v>
      </c>
      <c r="BB43" s="5">
        <v>44.1</v>
      </c>
      <c r="BC43" s="5">
        <v>33.799999999999997</v>
      </c>
      <c r="BD43" s="5">
        <v>40.1</v>
      </c>
      <c r="BE43" s="5">
        <v>37.200000000000003</v>
      </c>
      <c r="BF43" s="5">
        <v>32.700000000000003</v>
      </c>
      <c r="BG43" s="5">
        <v>46.8</v>
      </c>
      <c r="BH43" s="5">
        <v>47.2</v>
      </c>
      <c r="BI43" s="5">
        <v>51.4</v>
      </c>
      <c r="BJ43" s="5">
        <v>41</v>
      </c>
      <c r="BK43" s="5">
        <v>37.1</v>
      </c>
      <c r="BL43" s="5">
        <v>40.5</v>
      </c>
      <c r="BM43" s="5">
        <v>29.6</v>
      </c>
      <c r="BN43" s="5">
        <v>25.4</v>
      </c>
      <c r="BO43" s="5">
        <v>22</v>
      </c>
      <c r="BP43" s="5">
        <v>24.2</v>
      </c>
      <c r="BQ43" s="4"/>
      <c r="BR43" s="5">
        <v>23.9</v>
      </c>
      <c r="BS43" s="5">
        <v>25.2</v>
      </c>
      <c r="BT43" s="5">
        <v>34.9</v>
      </c>
      <c r="BU43" s="5">
        <v>28.6</v>
      </c>
    </row>
    <row r="44" spans="4:73" x14ac:dyDescent="0.2">
      <c r="D44" s="3" t="s">
        <v>69</v>
      </c>
      <c r="E44" s="3" t="s">
        <v>82</v>
      </c>
      <c r="F44" s="11" t="s">
        <v>93</v>
      </c>
      <c r="G44" s="7" t="s">
        <v>75</v>
      </c>
      <c r="H44" s="3" t="s">
        <v>88</v>
      </c>
      <c r="I44" s="4"/>
      <c r="J44" s="5">
        <v>97.9</v>
      </c>
      <c r="K44" s="5">
        <v>98</v>
      </c>
      <c r="L44" s="5">
        <v>95.6</v>
      </c>
      <c r="M44" s="5">
        <v>100.6</v>
      </c>
      <c r="N44" s="5">
        <v>87.3</v>
      </c>
      <c r="O44" s="5">
        <v>102.8</v>
      </c>
      <c r="P44" s="5">
        <v>102.2</v>
      </c>
      <c r="Q44" s="5">
        <v>103.3</v>
      </c>
      <c r="R44" s="5">
        <v>101</v>
      </c>
      <c r="S44" s="5">
        <v>101.2</v>
      </c>
      <c r="T44" s="5">
        <v>101.2</v>
      </c>
      <c r="U44" s="5">
        <v>99.7</v>
      </c>
      <c r="V44" s="5">
        <v>99.2</v>
      </c>
      <c r="W44" s="5">
        <v>99.1</v>
      </c>
      <c r="X44" s="5">
        <v>98.3</v>
      </c>
      <c r="Y44" s="5">
        <v>98.3</v>
      </c>
      <c r="Z44" s="5">
        <v>98.9</v>
      </c>
      <c r="AA44" s="5">
        <v>96.2</v>
      </c>
      <c r="AB44" s="5">
        <v>96.6</v>
      </c>
      <c r="AC44" s="5">
        <v>97.2</v>
      </c>
      <c r="AD44" s="5">
        <v>98</v>
      </c>
      <c r="AE44" s="5">
        <v>102.7</v>
      </c>
      <c r="AF44" s="5">
        <v>102.6</v>
      </c>
      <c r="AG44" s="5">
        <v>96.7</v>
      </c>
      <c r="AH44" s="5">
        <v>93.7</v>
      </c>
      <c r="AI44" s="5">
        <v>95.2</v>
      </c>
      <c r="AJ44" s="5">
        <v>96.7</v>
      </c>
      <c r="AK44" s="5">
        <v>99.1</v>
      </c>
      <c r="AL44" s="5">
        <v>100.1</v>
      </c>
      <c r="AM44" s="5">
        <v>104.3</v>
      </c>
      <c r="AN44" s="5">
        <v>106.1</v>
      </c>
      <c r="AO44" s="5">
        <v>105.3</v>
      </c>
      <c r="AP44" s="5">
        <v>105.5</v>
      </c>
      <c r="AQ44" s="5">
        <v>103.7</v>
      </c>
      <c r="AR44" s="5">
        <v>103.6</v>
      </c>
      <c r="AS44" s="5">
        <v>100.4</v>
      </c>
      <c r="AT44" s="5">
        <v>102.1</v>
      </c>
      <c r="AU44" s="5">
        <v>102.1</v>
      </c>
      <c r="AV44" s="5">
        <v>100.3</v>
      </c>
      <c r="AW44" s="5">
        <v>105.8</v>
      </c>
      <c r="AX44" s="5">
        <v>106</v>
      </c>
      <c r="AY44" s="5">
        <v>103.9</v>
      </c>
      <c r="AZ44" s="5">
        <v>105.3</v>
      </c>
      <c r="BA44" s="5">
        <v>104.8</v>
      </c>
      <c r="BB44" s="5">
        <v>102.1</v>
      </c>
      <c r="BC44" s="5">
        <v>105.5</v>
      </c>
      <c r="BD44" s="5">
        <v>105.3</v>
      </c>
      <c r="BE44" s="5">
        <v>97.3</v>
      </c>
      <c r="BF44" s="5">
        <v>99</v>
      </c>
      <c r="BG44" s="5">
        <v>99</v>
      </c>
      <c r="BH44" s="5">
        <v>103.8</v>
      </c>
      <c r="BI44" s="5">
        <v>97</v>
      </c>
      <c r="BJ44" s="5">
        <v>91.3</v>
      </c>
      <c r="BK44" s="5">
        <v>88.3</v>
      </c>
      <c r="BL44" s="5">
        <v>91.5</v>
      </c>
      <c r="BM44" s="5">
        <v>90.9</v>
      </c>
      <c r="BN44" s="5">
        <v>91.9</v>
      </c>
      <c r="BO44" s="5">
        <v>86.9</v>
      </c>
      <c r="BP44" s="5">
        <v>82</v>
      </c>
      <c r="BQ44" s="5">
        <v>80</v>
      </c>
      <c r="BR44" s="5">
        <v>82.6</v>
      </c>
      <c r="BS44" s="5">
        <v>82.4</v>
      </c>
      <c r="BT44" s="5">
        <v>81</v>
      </c>
      <c r="BU44" s="5">
        <v>79.5</v>
      </c>
    </row>
    <row r="45" spans="4:73" x14ac:dyDescent="0.2">
      <c r="D45" s="3" t="s">
        <v>69</v>
      </c>
      <c r="E45" s="3" t="s">
        <v>82</v>
      </c>
      <c r="F45" s="11" t="s">
        <v>93</v>
      </c>
      <c r="G45" s="7" t="s">
        <v>76</v>
      </c>
      <c r="H45" s="3" t="s">
        <v>88</v>
      </c>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row>
    <row r="46" spans="4:73" x14ac:dyDescent="0.2">
      <c r="D46" s="3" t="s">
        <v>69</v>
      </c>
      <c r="E46" s="3" t="s">
        <v>82</v>
      </c>
      <c r="F46" s="11" t="s">
        <v>93</v>
      </c>
      <c r="G46" s="6" t="s">
        <v>77</v>
      </c>
      <c r="H46" s="3" t="s">
        <v>88</v>
      </c>
      <c r="I46" s="4"/>
      <c r="J46" s="5">
        <v>461.5</v>
      </c>
      <c r="K46" s="5">
        <v>397.7</v>
      </c>
      <c r="L46" s="5">
        <v>396.7</v>
      </c>
      <c r="M46" s="5">
        <v>461.4</v>
      </c>
      <c r="N46" s="5">
        <v>457.3</v>
      </c>
      <c r="O46" s="5">
        <v>383.3</v>
      </c>
      <c r="P46" s="5">
        <v>439.5</v>
      </c>
      <c r="Q46" s="5">
        <v>431.2</v>
      </c>
      <c r="R46" s="5">
        <v>427.5</v>
      </c>
      <c r="S46" s="5">
        <v>427.6</v>
      </c>
      <c r="T46" s="5">
        <v>428.5</v>
      </c>
      <c r="U46" s="5">
        <v>423.8</v>
      </c>
      <c r="V46" s="5">
        <v>424.9</v>
      </c>
      <c r="W46" s="5">
        <v>424.1</v>
      </c>
      <c r="X46" s="5">
        <v>420.2</v>
      </c>
      <c r="Y46" s="5">
        <v>419.5</v>
      </c>
      <c r="Z46" s="5">
        <v>419.8</v>
      </c>
      <c r="AA46" s="5">
        <v>387.4</v>
      </c>
      <c r="AB46" s="5">
        <v>386.9</v>
      </c>
      <c r="AC46" s="5">
        <v>386.8</v>
      </c>
      <c r="AD46" s="5">
        <v>382.1</v>
      </c>
      <c r="AE46" s="5">
        <v>377.4</v>
      </c>
      <c r="AF46" s="5">
        <v>376.5</v>
      </c>
      <c r="AG46" s="5">
        <v>372.9</v>
      </c>
      <c r="AH46" s="5">
        <v>371.1</v>
      </c>
      <c r="AI46" s="5">
        <v>371.2</v>
      </c>
      <c r="AJ46" s="5">
        <v>368</v>
      </c>
      <c r="AK46" s="5">
        <v>319.60000000000002</v>
      </c>
      <c r="AL46" s="5">
        <v>319.2</v>
      </c>
      <c r="AM46" s="5">
        <v>256.8</v>
      </c>
      <c r="AN46" s="5">
        <v>256.60000000000002</v>
      </c>
      <c r="AO46" s="5">
        <v>256.5</v>
      </c>
      <c r="AP46" s="5">
        <v>254.2</v>
      </c>
      <c r="AQ46" s="5">
        <v>253.5</v>
      </c>
      <c r="AR46" s="5">
        <v>250.2</v>
      </c>
      <c r="AS46" s="5">
        <v>245.1</v>
      </c>
      <c r="AT46" s="5">
        <v>243.7</v>
      </c>
      <c r="AU46" s="5">
        <v>243.5</v>
      </c>
      <c r="AV46" s="5">
        <v>240.1</v>
      </c>
      <c r="AW46" s="5">
        <v>240.1</v>
      </c>
      <c r="AX46" s="5">
        <v>239.9</v>
      </c>
      <c r="AY46" s="5">
        <v>237.2</v>
      </c>
      <c r="AZ46" s="5">
        <v>237</v>
      </c>
      <c r="BA46" s="5">
        <v>237.4</v>
      </c>
      <c r="BB46" s="5">
        <v>234.6</v>
      </c>
      <c r="BC46" s="5">
        <v>215.1</v>
      </c>
      <c r="BD46" s="5">
        <v>215.1</v>
      </c>
      <c r="BE46" s="5">
        <v>212.5</v>
      </c>
      <c r="BF46" s="5">
        <v>212.3</v>
      </c>
      <c r="BG46" s="5">
        <v>212.9</v>
      </c>
      <c r="BH46" s="5">
        <v>209.7</v>
      </c>
      <c r="BI46" s="5">
        <v>169</v>
      </c>
      <c r="BJ46" s="5">
        <v>169</v>
      </c>
      <c r="BK46" s="5">
        <v>166.9</v>
      </c>
      <c r="BL46" s="5">
        <v>146.19999999999999</v>
      </c>
      <c r="BM46" s="5">
        <v>146.30000000000001</v>
      </c>
      <c r="BN46" s="5">
        <v>144.19999999999999</v>
      </c>
      <c r="BO46" s="5">
        <v>144.1</v>
      </c>
      <c r="BP46" s="5">
        <v>144.4</v>
      </c>
      <c r="BQ46" s="5">
        <v>142.5</v>
      </c>
      <c r="BR46" s="5">
        <v>142.80000000000001</v>
      </c>
      <c r="BS46" s="5">
        <v>142.19999999999999</v>
      </c>
      <c r="BT46" s="5">
        <v>140.19999999999999</v>
      </c>
      <c r="BU46" s="5">
        <v>140.5</v>
      </c>
    </row>
    <row r="47" spans="4:73" x14ac:dyDescent="0.2">
      <c r="D47" s="3" t="s">
        <v>69</v>
      </c>
      <c r="E47" s="3" t="s">
        <v>82</v>
      </c>
      <c r="F47" s="11" t="s">
        <v>93</v>
      </c>
      <c r="G47" s="6" t="s">
        <v>78</v>
      </c>
      <c r="H47" s="3" t="s">
        <v>88</v>
      </c>
      <c r="I47" s="4"/>
      <c r="J47" s="5">
        <v>80821.2</v>
      </c>
      <c r="K47" s="5">
        <v>80686.8</v>
      </c>
      <c r="L47" s="5">
        <v>79896.800000000003</v>
      </c>
      <c r="M47" s="5">
        <v>79861.2</v>
      </c>
      <c r="N47" s="5">
        <v>79656.3</v>
      </c>
      <c r="O47" s="5">
        <v>78639.5</v>
      </c>
      <c r="P47" s="5">
        <v>78416.100000000006</v>
      </c>
      <c r="Q47" s="5">
        <v>78128</v>
      </c>
      <c r="R47" s="5">
        <v>77328.2</v>
      </c>
      <c r="S47" s="5">
        <v>76379.899999999994</v>
      </c>
      <c r="T47" s="5">
        <v>76187.199999999997</v>
      </c>
      <c r="U47" s="5">
        <v>74892.7</v>
      </c>
      <c r="V47" s="5">
        <v>73834.3</v>
      </c>
      <c r="W47" s="5">
        <v>72607.600000000006</v>
      </c>
      <c r="X47" s="5">
        <v>71460.100000000006</v>
      </c>
      <c r="Y47" s="5">
        <v>71088.2</v>
      </c>
      <c r="Z47" s="5">
        <v>69822.5</v>
      </c>
      <c r="AA47" s="5">
        <v>69449.600000000006</v>
      </c>
      <c r="AB47" s="5">
        <v>68628</v>
      </c>
      <c r="AC47" s="5">
        <v>67547.8</v>
      </c>
      <c r="AD47" s="5">
        <v>67063.5</v>
      </c>
      <c r="AE47" s="5">
        <v>67013.3</v>
      </c>
      <c r="AF47" s="5">
        <v>66473.100000000006</v>
      </c>
      <c r="AG47" s="5">
        <v>67273.399999999994</v>
      </c>
      <c r="AH47" s="5">
        <v>67121.7</v>
      </c>
      <c r="AI47" s="5">
        <v>66381</v>
      </c>
      <c r="AJ47" s="5">
        <v>67487.600000000006</v>
      </c>
      <c r="AK47" s="5">
        <v>68014.600000000006</v>
      </c>
      <c r="AL47" s="5">
        <v>67395.100000000006</v>
      </c>
      <c r="AM47" s="5">
        <v>68092.7</v>
      </c>
      <c r="AN47" s="5">
        <v>68460.399999999994</v>
      </c>
      <c r="AO47" s="5">
        <v>67868.399999999994</v>
      </c>
      <c r="AP47" s="5">
        <v>68360.899999999994</v>
      </c>
      <c r="AQ47" s="5">
        <v>68318.7</v>
      </c>
      <c r="AR47" s="5">
        <v>67574.899999999994</v>
      </c>
      <c r="AS47" s="5">
        <v>69021.8</v>
      </c>
      <c r="AT47" s="5">
        <v>67830.3</v>
      </c>
      <c r="AU47" s="5">
        <v>66721.5</v>
      </c>
      <c r="AV47" s="5">
        <v>65230.6</v>
      </c>
      <c r="AW47" s="5">
        <v>66475.199999999997</v>
      </c>
      <c r="AX47" s="5">
        <v>65943.199999999997</v>
      </c>
      <c r="AY47" s="5">
        <v>64866.400000000001</v>
      </c>
      <c r="AZ47" s="5">
        <v>66203.399999999994</v>
      </c>
      <c r="BA47" s="5">
        <v>65615</v>
      </c>
      <c r="BB47" s="5">
        <v>64647.8</v>
      </c>
      <c r="BC47" s="5">
        <v>66354.2</v>
      </c>
      <c r="BD47" s="5">
        <v>65559.7</v>
      </c>
      <c r="BE47" s="5">
        <v>64114.3</v>
      </c>
      <c r="BF47" s="5">
        <v>66210.600000000006</v>
      </c>
      <c r="BG47" s="5">
        <v>65347.9</v>
      </c>
      <c r="BH47" s="5">
        <v>62821.8</v>
      </c>
      <c r="BI47" s="5">
        <v>64131.9</v>
      </c>
      <c r="BJ47" s="5">
        <v>63554.8</v>
      </c>
      <c r="BK47" s="5">
        <v>62339.199999999997</v>
      </c>
      <c r="BL47" s="5">
        <v>62598.9</v>
      </c>
      <c r="BM47" s="5">
        <v>62192.7</v>
      </c>
      <c r="BN47" s="5">
        <v>60841.2</v>
      </c>
      <c r="BO47" s="5">
        <v>60795.199999999997</v>
      </c>
      <c r="BP47" s="5">
        <v>60411.7</v>
      </c>
      <c r="BQ47" s="5">
        <v>59234.8</v>
      </c>
      <c r="BR47" s="5">
        <v>58907.1</v>
      </c>
      <c r="BS47" s="5">
        <v>58464.4</v>
      </c>
      <c r="BT47" s="5">
        <v>57336.2</v>
      </c>
      <c r="BU47" s="5">
        <v>57398</v>
      </c>
    </row>
    <row r="48" spans="4:73" x14ac:dyDescent="0.2">
      <c r="D48" s="3" t="s">
        <v>69</v>
      </c>
      <c r="E48" s="3" t="s">
        <v>82</v>
      </c>
      <c r="F48" s="11" t="s">
        <v>93</v>
      </c>
      <c r="G48" s="6" t="s">
        <v>79</v>
      </c>
      <c r="H48" s="3" t="s">
        <v>88</v>
      </c>
      <c r="I48" s="4"/>
      <c r="J48" s="5">
        <v>637.9</v>
      </c>
      <c r="K48" s="5">
        <v>707</v>
      </c>
      <c r="L48" s="5">
        <v>697.9</v>
      </c>
      <c r="M48" s="5">
        <v>633.6</v>
      </c>
      <c r="N48" s="5">
        <v>631.5</v>
      </c>
      <c r="O48" s="5">
        <v>680.1</v>
      </c>
      <c r="P48" s="5">
        <v>621.5</v>
      </c>
      <c r="Q48" s="5">
        <v>615.29999999999995</v>
      </c>
      <c r="R48" s="5">
        <v>606.20000000000005</v>
      </c>
      <c r="S48" s="5">
        <v>595</v>
      </c>
      <c r="T48" s="5">
        <v>595.5</v>
      </c>
      <c r="U48" s="5">
        <v>588.79999999999995</v>
      </c>
      <c r="V48" s="5">
        <v>602.4</v>
      </c>
      <c r="W48" s="5">
        <v>602.20000000000005</v>
      </c>
      <c r="X48" s="5">
        <v>578.1</v>
      </c>
      <c r="Y48" s="5">
        <v>571.4</v>
      </c>
      <c r="Z48" s="5">
        <v>570.20000000000005</v>
      </c>
      <c r="AA48" s="5">
        <v>574</v>
      </c>
      <c r="AB48" s="5">
        <v>592.79999999999995</v>
      </c>
      <c r="AC48" s="5">
        <v>592.70000000000005</v>
      </c>
      <c r="AD48" s="5">
        <v>566.1</v>
      </c>
      <c r="AE48" s="5">
        <v>558.20000000000005</v>
      </c>
      <c r="AF48" s="5">
        <v>557.20000000000005</v>
      </c>
      <c r="AG48" s="5">
        <v>547.70000000000005</v>
      </c>
      <c r="AH48" s="5">
        <v>547</v>
      </c>
      <c r="AI48" s="5">
        <v>537.70000000000005</v>
      </c>
      <c r="AJ48" s="5">
        <v>528.9</v>
      </c>
      <c r="AK48" s="5">
        <v>529.29999999999995</v>
      </c>
      <c r="AL48" s="5">
        <v>511.7</v>
      </c>
      <c r="AM48" s="5">
        <v>562.5</v>
      </c>
      <c r="AN48" s="5">
        <v>564.6</v>
      </c>
      <c r="AO48" s="5">
        <v>564</v>
      </c>
      <c r="AP48" s="5">
        <v>556.79999999999995</v>
      </c>
      <c r="AQ48" s="5">
        <v>557.1</v>
      </c>
      <c r="AR48" s="5">
        <v>555.70000000000005</v>
      </c>
      <c r="AS48" s="5">
        <v>548.29999999999995</v>
      </c>
      <c r="AT48" s="5">
        <v>542.1</v>
      </c>
      <c r="AU48" s="5">
        <v>541.70000000000005</v>
      </c>
      <c r="AV48" s="5">
        <v>523.1</v>
      </c>
      <c r="AW48" s="5">
        <v>521.20000000000005</v>
      </c>
      <c r="AX48" s="5">
        <v>521.4</v>
      </c>
      <c r="AY48" s="5">
        <v>513.79999999999995</v>
      </c>
      <c r="AZ48" s="5">
        <v>513.70000000000005</v>
      </c>
      <c r="BA48" s="5">
        <v>498.5</v>
      </c>
      <c r="BB48" s="5">
        <v>490.7</v>
      </c>
      <c r="BC48" s="5">
        <v>489.7</v>
      </c>
      <c r="BD48" s="5">
        <v>486.2</v>
      </c>
      <c r="BE48" s="5">
        <v>468.9</v>
      </c>
      <c r="BF48" s="5">
        <v>472.7</v>
      </c>
      <c r="BG48" s="5">
        <v>472.2</v>
      </c>
      <c r="BH48" s="5">
        <v>458.6</v>
      </c>
      <c r="BI48" s="5">
        <v>458.4</v>
      </c>
      <c r="BJ48" s="5">
        <v>453.1</v>
      </c>
      <c r="BK48" s="5">
        <v>444.2</v>
      </c>
      <c r="BL48" s="5">
        <v>442.9</v>
      </c>
      <c r="BM48" s="5">
        <v>442.9</v>
      </c>
      <c r="BN48" s="5">
        <v>430.4</v>
      </c>
      <c r="BO48" s="5">
        <v>430.4</v>
      </c>
      <c r="BP48" s="5">
        <v>430.7</v>
      </c>
      <c r="BQ48" s="5">
        <v>423.7</v>
      </c>
      <c r="BR48" s="5">
        <v>423.8</v>
      </c>
      <c r="BS48" s="5">
        <v>419</v>
      </c>
      <c r="BT48" s="5">
        <v>410.2</v>
      </c>
      <c r="BU48" s="5">
        <v>410.3</v>
      </c>
    </row>
    <row r="49" spans="4:73" x14ac:dyDescent="0.2">
      <c r="D49" s="3" t="s">
        <v>83</v>
      </c>
      <c r="E49" s="3" t="s">
        <v>84</v>
      </c>
      <c r="F49" s="11" t="s">
        <v>93</v>
      </c>
      <c r="G49" s="3" t="s">
        <v>70</v>
      </c>
      <c r="H49" s="3" t="s">
        <v>89</v>
      </c>
      <c r="I49" s="4"/>
      <c r="J49" s="5">
        <v>1339019.5</v>
      </c>
      <c r="K49" s="5">
        <v>1345266.6</v>
      </c>
      <c r="L49" s="5">
        <v>1330851.6000000001</v>
      </c>
      <c r="M49" s="5">
        <v>1319442.3</v>
      </c>
      <c r="N49" s="5">
        <v>1323180.7</v>
      </c>
      <c r="O49" s="5">
        <v>1331387.7</v>
      </c>
      <c r="P49" s="5">
        <v>1330478.3</v>
      </c>
      <c r="Q49" s="5">
        <v>1334721.3999999999</v>
      </c>
      <c r="R49" s="5">
        <v>1334974.1000000001</v>
      </c>
      <c r="S49" s="5">
        <v>1335342.2</v>
      </c>
      <c r="T49" s="5">
        <v>1341384.8999999999</v>
      </c>
      <c r="U49" s="5">
        <v>1337910.8</v>
      </c>
      <c r="V49" s="5">
        <v>1334276.5</v>
      </c>
      <c r="W49" s="5">
        <v>1333664.1000000001</v>
      </c>
      <c r="X49" s="5">
        <v>1325151.1000000001</v>
      </c>
      <c r="Y49" s="5">
        <v>1309794.8</v>
      </c>
      <c r="Z49" s="5">
        <v>1307902.7</v>
      </c>
      <c r="AA49" s="5">
        <v>1299193.5</v>
      </c>
      <c r="AB49" s="5">
        <v>1289556</v>
      </c>
      <c r="AC49" s="5">
        <v>1283525.8</v>
      </c>
      <c r="AD49" s="5">
        <v>1273614.8</v>
      </c>
      <c r="AE49" s="5">
        <v>1272016.1000000001</v>
      </c>
      <c r="AF49" s="5">
        <v>1270422.2</v>
      </c>
      <c r="AG49" s="5">
        <v>1265236.8</v>
      </c>
      <c r="AH49" s="5">
        <v>1265147</v>
      </c>
      <c r="AI49" s="5">
        <v>1268999</v>
      </c>
      <c r="AJ49" s="5">
        <v>1253863.8999999999</v>
      </c>
      <c r="AK49" s="5">
        <v>1239820.1000000001</v>
      </c>
      <c r="AL49" s="5">
        <v>1242957.2</v>
      </c>
      <c r="AM49" s="5">
        <v>1241676</v>
      </c>
      <c r="AN49" s="5">
        <v>1241268.7</v>
      </c>
      <c r="AO49" s="5">
        <v>1243918.7</v>
      </c>
      <c r="AP49" s="5">
        <v>1247431</v>
      </c>
      <c r="AQ49" s="5">
        <v>1246173.8999999999</v>
      </c>
      <c r="AR49" s="5">
        <v>1247250.2</v>
      </c>
      <c r="AS49" s="5">
        <v>1242070.3</v>
      </c>
      <c r="AT49" s="5">
        <v>1238072</v>
      </c>
      <c r="AU49" s="5">
        <v>1238709.8999999999</v>
      </c>
      <c r="AV49" s="5">
        <v>1236790.5</v>
      </c>
      <c r="AW49" s="5">
        <v>1208306.6000000001</v>
      </c>
      <c r="AX49" s="5">
        <v>1217885.3999999999</v>
      </c>
      <c r="AY49" s="5">
        <v>1211962.8</v>
      </c>
      <c r="AZ49" s="5">
        <v>1208008.3</v>
      </c>
      <c r="BA49" s="5">
        <v>1213234</v>
      </c>
      <c r="BB49" s="5">
        <v>1215500.2</v>
      </c>
      <c r="BC49" s="5">
        <v>1212602.7</v>
      </c>
      <c r="BD49" s="5">
        <v>1219632.3</v>
      </c>
      <c r="BE49" s="5">
        <v>1218162.8999999999</v>
      </c>
      <c r="BF49" s="5">
        <v>1210936</v>
      </c>
      <c r="BG49" s="5">
        <v>1214362.2</v>
      </c>
      <c r="BH49" s="5">
        <v>1203661.2</v>
      </c>
      <c r="BI49" s="5">
        <v>1180452.3</v>
      </c>
      <c r="BJ49" s="5">
        <v>1179817.5</v>
      </c>
      <c r="BK49" s="5">
        <v>1182932.3999999999</v>
      </c>
      <c r="BL49" s="5">
        <v>1180841.8999999999</v>
      </c>
      <c r="BM49" s="5">
        <v>1184975.8999999999</v>
      </c>
      <c r="BN49" s="5">
        <v>1190685.3</v>
      </c>
      <c r="BO49" s="5">
        <v>1189651.8999999999</v>
      </c>
      <c r="BP49" s="5">
        <v>1193529.1000000001</v>
      </c>
      <c r="BQ49" s="5">
        <v>1189957.5</v>
      </c>
      <c r="BR49" s="5">
        <v>1190535.5</v>
      </c>
      <c r="BS49" s="5">
        <v>1196572.3</v>
      </c>
      <c r="BT49" s="5">
        <v>1181012.3999999999</v>
      </c>
      <c r="BU49" s="5">
        <v>1177391.8999999999</v>
      </c>
    </row>
    <row r="50" spans="4:73" x14ac:dyDescent="0.2">
      <c r="D50" s="3" t="s">
        <v>83</v>
      </c>
      <c r="E50" s="3" t="s">
        <v>84</v>
      </c>
      <c r="F50" s="11" t="s">
        <v>93</v>
      </c>
      <c r="G50" s="6" t="s">
        <v>72</v>
      </c>
      <c r="H50" s="3" t="s">
        <v>89</v>
      </c>
      <c r="I50" s="4"/>
      <c r="J50" s="5">
        <v>297757.7</v>
      </c>
      <c r="K50" s="5">
        <v>299642.90000000002</v>
      </c>
      <c r="L50" s="5">
        <v>293208.2</v>
      </c>
      <c r="M50" s="5">
        <v>292218.59999999998</v>
      </c>
      <c r="N50" s="5">
        <v>292689.3</v>
      </c>
      <c r="O50" s="5">
        <v>303074.40000000002</v>
      </c>
      <c r="P50" s="5">
        <v>303331</v>
      </c>
      <c r="Q50" s="5">
        <v>304665.09999999998</v>
      </c>
      <c r="R50" s="5">
        <v>304600</v>
      </c>
      <c r="S50" s="5">
        <v>305671.5</v>
      </c>
      <c r="T50" s="5">
        <v>306730.2</v>
      </c>
      <c r="U50" s="5">
        <v>307412.7</v>
      </c>
      <c r="V50" s="5">
        <v>306913.59999999998</v>
      </c>
      <c r="W50" s="5">
        <v>306748.2</v>
      </c>
      <c r="X50" s="5">
        <v>306422.3</v>
      </c>
      <c r="Y50" s="5">
        <v>303226.7</v>
      </c>
      <c r="Z50" s="5">
        <v>304045.8</v>
      </c>
      <c r="AA50" s="5">
        <v>304085.2</v>
      </c>
      <c r="AB50" s="5">
        <v>301006.7</v>
      </c>
      <c r="AC50" s="5">
        <v>299413.5</v>
      </c>
      <c r="AD50" s="5">
        <v>297052.5</v>
      </c>
      <c r="AE50" s="5">
        <v>294749.40000000002</v>
      </c>
      <c r="AF50" s="5">
        <v>294108.3</v>
      </c>
      <c r="AG50" s="5">
        <v>294348.09999999998</v>
      </c>
      <c r="AH50" s="5">
        <v>292058.5</v>
      </c>
      <c r="AI50" s="5">
        <v>293551.8</v>
      </c>
      <c r="AJ50" s="5">
        <v>289617.5</v>
      </c>
      <c r="AK50" s="5">
        <v>285785.2</v>
      </c>
      <c r="AL50" s="5">
        <v>286571.2</v>
      </c>
      <c r="AM50" s="5">
        <v>287166.7</v>
      </c>
      <c r="AN50" s="5">
        <v>286323</v>
      </c>
      <c r="AO50" s="5">
        <v>286661.8</v>
      </c>
      <c r="AP50" s="5">
        <v>289111.3</v>
      </c>
      <c r="AQ50" s="5">
        <v>287762.59999999998</v>
      </c>
      <c r="AR50" s="5">
        <v>287450.09999999998</v>
      </c>
      <c r="AS50" s="5">
        <v>287178.5</v>
      </c>
      <c r="AT50" s="5">
        <v>287150.7</v>
      </c>
      <c r="AU50" s="5">
        <v>287570.5</v>
      </c>
      <c r="AV50" s="5">
        <v>286777.8</v>
      </c>
      <c r="AW50" s="5">
        <v>275635.8</v>
      </c>
      <c r="AX50" s="5">
        <v>279052.3</v>
      </c>
      <c r="AY50" s="5">
        <v>277931.5</v>
      </c>
      <c r="AZ50" s="5">
        <v>274804.8</v>
      </c>
      <c r="BA50" s="5">
        <v>276996.3</v>
      </c>
      <c r="BB50" s="5">
        <v>276615.59999999998</v>
      </c>
      <c r="BC50" s="5">
        <v>275156.90000000002</v>
      </c>
      <c r="BD50" s="5">
        <v>278013.09999999998</v>
      </c>
      <c r="BE50" s="5">
        <v>277791.90000000002</v>
      </c>
      <c r="BF50" s="5">
        <v>275425.40000000002</v>
      </c>
      <c r="BG50" s="5">
        <v>276882</v>
      </c>
      <c r="BH50" s="5">
        <v>274292.09999999998</v>
      </c>
      <c r="BI50" s="5">
        <v>267653.59999999998</v>
      </c>
      <c r="BJ50" s="5">
        <v>268108.5</v>
      </c>
      <c r="BK50" s="5">
        <v>269586.3</v>
      </c>
      <c r="BL50" s="5">
        <v>269161.40000000002</v>
      </c>
      <c r="BM50" s="5">
        <v>270487.7</v>
      </c>
      <c r="BN50" s="5">
        <v>273600.7</v>
      </c>
      <c r="BO50" s="5">
        <v>273952.59999999998</v>
      </c>
      <c r="BP50" s="5">
        <v>275354.09999999998</v>
      </c>
      <c r="BQ50" s="5">
        <v>274533.3</v>
      </c>
      <c r="BR50" s="5">
        <v>276781.7</v>
      </c>
      <c r="BS50" s="5">
        <v>280018.40000000002</v>
      </c>
      <c r="BT50" s="5">
        <v>279233.40000000002</v>
      </c>
      <c r="BU50" s="5">
        <v>278908.79999999999</v>
      </c>
    </row>
    <row r="51" spans="4:73" x14ac:dyDescent="0.2">
      <c r="D51" s="3" t="s">
        <v>83</v>
      </c>
      <c r="E51" s="3" t="s">
        <v>84</v>
      </c>
      <c r="F51" s="11" t="s">
        <v>93</v>
      </c>
      <c r="G51" s="6" t="s">
        <v>73</v>
      </c>
      <c r="H51" s="3" t="s">
        <v>89</v>
      </c>
      <c r="I51" s="4"/>
      <c r="J51" s="5">
        <v>14131.8</v>
      </c>
      <c r="K51" s="5">
        <v>13977.9</v>
      </c>
      <c r="L51" s="5">
        <v>13811.6</v>
      </c>
      <c r="M51" s="5">
        <v>13957.7</v>
      </c>
      <c r="N51" s="5">
        <v>14796.4</v>
      </c>
      <c r="O51" s="5">
        <v>13928.2</v>
      </c>
      <c r="P51" s="5">
        <v>14134.3</v>
      </c>
      <c r="Q51" s="5">
        <v>14099.1</v>
      </c>
      <c r="R51" s="5">
        <v>14084.5</v>
      </c>
      <c r="S51" s="5">
        <v>14144.8</v>
      </c>
      <c r="T51" s="5">
        <v>14397.6</v>
      </c>
      <c r="U51" s="5">
        <v>14340.7</v>
      </c>
      <c r="V51" s="5">
        <v>14384.6</v>
      </c>
      <c r="W51" s="5">
        <v>14060.6</v>
      </c>
      <c r="X51" s="5">
        <v>13948.7</v>
      </c>
      <c r="Y51" s="5">
        <v>13705.2</v>
      </c>
      <c r="Z51" s="5">
        <v>13756.8</v>
      </c>
      <c r="AA51" s="5">
        <v>13597.2</v>
      </c>
      <c r="AB51" s="5">
        <v>13599.6</v>
      </c>
      <c r="AC51" s="5">
        <v>13548.6</v>
      </c>
      <c r="AD51" s="5">
        <v>14071.9</v>
      </c>
      <c r="AE51" s="5">
        <v>14126.9</v>
      </c>
      <c r="AF51" s="5">
        <v>14163.9</v>
      </c>
      <c r="AG51" s="5">
        <v>13696.9</v>
      </c>
      <c r="AH51" s="5">
        <v>14719</v>
      </c>
      <c r="AI51" s="5">
        <v>14193.1</v>
      </c>
      <c r="AJ51" s="5">
        <v>14374</v>
      </c>
      <c r="AK51" s="5">
        <v>13974.6</v>
      </c>
      <c r="AL51" s="5">
        <v>14026.4</v>
      </c>
      <c r="AM51" s="5">
        <v>14939.6</v>
      </c>
      <c r="AN51" s="5">
        <v>14286</v>
      </c>
      <c r="AO51" s="5">
        <v>14418.9</v>
      </c>
      <c r="AP51" s="5">
        <v>14327</v>
      </c>
      <c r="AQ51" s="5">
        <v>14278.2</v>
      </c>
      <c r="AR51" s="5">
        <v>14396.9</v>
      </c>
      <c r="AS51" s="5">
        <v>14549.9</v>
      </c>
      <c r="AT51" s="5">
        <v>14490.9</v>
      </c>
      <c r="AU51" s="5">
        <v>14591.5</v>
      </c>
      <c r="AV51" s="5">
        <v>13718.2</v>
      </c>
      <c r="AW51" s="5">
        <v>13113.3</v>
      </c>
      <c r="AX51" s="5">
        <v>13064.3</v>
      </c>
      <c r="AY51" s="5">
        <v>13047</v>
      </c>
      <c r="AZ51" s="5">
        <v>12829.6</v>
      </c>
      <c r="BA51" s="5">
        <v>12946.1</v>
      </c>
      <c r="BB51" s="5">
        <v>13097.6</v>
      </c>
      <c r="BC51" s="5">
        <v>12859.2</v>
      </c>
      <c r="BD51" s="5">
        <v>12856.8</v>
      </c>
      <c r="BE51" s="5">
        <v>12450.9</v>
      </c>
      <c r="BF51" s="5">
        <v>12087.8</v>
      </c>
      <c r="BG51" s="5">
        <v>11828.3</v>
      </c>
      <c r="BH51" s="5">
        <v>11832.6</v>
      </c>
      <c r="BI51" s="5">
        <v>11408.3</v>
      </c>
      <c r="BJ51" s="5">
        <v>11454.9</v>
      </c>
      <c r="BK51" s="5">
        <v>10080.5</v>
      </c>
      <c r="BL51" s="5">
        <v>10593.7</v>
      </c>
      <c r="BM51" s="5">
        <v>10671.9</v>
      </c>
      <c r="BN51" s="5">
        <v>10657.5</v>
      </c>
      <c r="BO51" s="5">
        <v>10726.6</v>
      </c>
      <c r="BP51" s="5">
        <v>11258.4</v>
      </c>
      <c r="BQ51" s="5">
        <v>11094.1</v>
      </c>
      <c r="BR51" s="5">
        <v>10519.8</v>
      </c>
      <c r="BS51" s="5">
        <v>10719.2</v>
      </c>
      <c r="BT51" s="5">
        <v>9180</v>
      </c>
      <c r="BU51" s="5">
        <v>9158.6</v>
      </c>
    </row>
    <row r="52" spans="4:73" x14ac:dyDescent="0.2">
      <c r="D52" s="3" t="s">
        <v>83</v>
      </c>
      <c r="E52" s="3" t="s">
        <v>84</v>
      </c>
      <c r="F52" s="11" t="s">
        <v>93</v>
      </c>
      <c r="G52" s="7" t="s">
        <v>74</v>
      </c>
      <c r="H52" s="3" t="s">
        <v>89</v>
      </c>
      <c r="I52" s="4"/>
      <c r="J52" s="5">
        <v>2372.5</v>
      </c>
      <c r="K52" s="5">
        <v>2408.4</v>
      </c>
      <c r="L52" s="5">
        <v>2320.5</v>
      </c>
      <c r="M52" s="5">
        <v>2222</v>
      </c>
      <c r="N52" s="5">
        <v>2099.3000000000002</v>
      </c>
      <c r="O52" s="5">
        <v>2211.4</v>
      </c>
      <c r="P52" s="5">
        <v>2161.4</v>
      </c>
      <c r="Q52" s="5">
        <v>2120.1999999999998</v>
      </c>
      <c r="R52" s="5">
        <v>2116.3000000000002</v>
      </c>
      <c r="S52" s="5">
        <v>2132.3000000000002</v>
      </c>
      <c r="T52" s="5">
        <v>2159.5</v>
      </c>
      <c r="U52" s="5">
        <v>2143.5</v>
      </c>
      <c r="V52" s="5">
        <v>2114.4</v>
      </c>
      <c r="W52" s="5">
        <v>2133.1</v>
      </c>
      <c r="X52" s="5">
        <v>2228</v>
      </c>
      <c r="Y52" s="5">
        <v>2156.6</v>
      </c>
      <c r="Z52" s="5">
        <v>2182.6</v>
      </c>
      <c r="AA52" s="5">
        <v>2040.3</v>
      </c>
      <c r="AB52" s="5">
        <v>2035.9</v>
      </c>
      <c r="AC52" s="5">
        <v>1983.1</v>
      </c>
      <c r="AD52" s="5">
        <v>1980.5</v>
      </c>
      <c r="AE52" s="5">
        <v>2025.6</v>
      </c>
      <c r="AF52" s="5">
        <v>2001.1</v>
      </c>
      <c r="AG52" s="5">
        <v>2019.9</v>
      </c>
      <c r="AH52" s="5">
        <v>2048.1</v>
      </c>
      <c r="AI52" s="5">
        <v>1996.2</v>
      </c>
      <c r="AJ52" s="5">
        <v>2036.7</v>
      </c>
      <c r="AK52" s="5">
        <v>1920.3</v>
      </c>
      <c r="AL52" s="5">
        <v>1995.1</v>
      </c>
      <c r="AM52" s="5">
        <v>2032.5</v>
      </c>
      <c r="AN52" s="5">
        <v>1972.7</v>
      </c>
      <c r="AO52" s="5">
        <v>1964.6</v>
      </c>
      <c r="AP52" s="5">
        <v>1897.2</v>
      </c>
      <c r="AQ52" s="5">
        <v>1908</v>
      </c>
      <c r="AR52" s="5">
        <v>1945.1</v>
      </c>
      <c r="AS52" s="5">
        <v>1932.7</v>
      </c>
      <c r="AT52" s="5">
        <v>1903.7</v>
      </c>
      <c r="AU52" s="5">
        <v>1945</v>
      </c>
      <c r="AV52" s="5">
        <v>1966.1</v>
      </c>
      <c r="AW52" s="5">
        <v>1798.3</v>
      </c>
      <c r="AX52" s="5">
        <v>1780.1</v>
      </c>
      <c r="AY52" s="5">
        <v>1807</v>
      </c>
      <c r="AZ52" s="5">
        <v>1655.7</v>
      </c>
      <c r="BA52" s="5">
        <v>1671.1</v>
      </c>
      <c r="BB52" s="5">
        <v>1696.6</v>
      </c>
      <c r="BC52" s="5">
        <v>1608.4</v>
      </c>
      <c r="BD52" s="5">
        <v>1516.8</v>
      </c>
      <c r="BE52" s="5">
        <v>1504.3</v>
      </c>
      <c r="BF52" s="4"/>
      <c r="BG52" s="5">
        <v>1292.5999999999999</v>
      </c>
      <c r="BH52" s="4"/>
      <c r="BI52" s="4"/>
      <c r="BJ52" s="4"/>
      <c r="BK52" s="4"/>
      <c r="BL52" s="4"/>
      <c r="BM52" s="4"/>
      <c r="BN52" s="4"/>
      <c r="BO52" s="4"/>
      <c r="BP52" s="4"/>
      <c r="BQ52" s="4"/>
      <c r="BR52" s="4"/>
      <c r="BS52" s="4"/>
      <c r="BT52" s="4"/>
      <c r="BU52" s="4"/>
    </row>
    <row r="53" spans="4:73" x14ac:dyDescent="0.2">
      <c r="D53" s="3" t="s">
        <v>83</v>
      </c>
      <c r="E53" s="3" t="s">
        <v>84</v>
      </c>
      <c r="F53" s="11" t="s">
        <v>93</v>
      </c>
      <c r="G53" s="7" t="s">
        <v>75</v>
      </c>
      <c r="H53" s="3" t="s">
        <v>89</v>
      </c>
      <c r="I53" s="4"/>
      <c r="J53" s="5">
        <v>11629.3</v>
      </c>
      <c r="K53" s="5">
        <v>11438.5</v>
      </c>
      <c r="L53" s="5">
        <v>11360.9</v>
      </c>
      <c r="M53" s="5">
        <v>11604.5</v>
      </c>
      <c r="N53" s="5">
        <v>12565.5</v>
      </c>
      <c r="O53" s="5">
        <v>11585.1</v>
      </c>
      <c r="P53" s="5">
        <v>11841.2</v>
      </c>
      <c r="Q53" s="5">
        <v>11846.5</v>
      </c>
      <c r="R53" s="5">
        <v>11835.2</v>
      </c>
      <c r="S53" s="5">
        <v>11879.7</v>
      </c>
      <c r="T53" s="5">
        <v>11779.9</v>
      </c>
      <c r="U53" s="5">
        <v>11740.1</v>
      </c>
      <c r="V53" s="5">
        <v>11794</v>
      </c>
      <c r="W53" s="5">
        <v>11474.1</v>
      </c>
      <c r="X53" s="5">
        <v>11272.1</v>
      </c>
      <c r="Y53" s="5">
        <v>11113.5</v>
      </c>
      <c r="Z53" s="5">
        <v>11145.4</v>
      </c>
      <c r="AA53" s="5">
        <v>11192.5</v>
      </c>
      <c r="AB53" s="5">
        <v>11144.5</v>
      </c>
      <c r="AC53" s="5">
        <v>11161.1</v>
      </c>
      <c r="AD53" s="5">
        <v>11690.9</v>
      </c>
      <c r="AE53" s="5">
        <v>11712.8</v>
      </c>
      <c r="AF53" s="5">
        <v>11780.8</v>
      </c>
      <c r="AG53" s="5">
        <v>11308.1</v>
      </c>
      <c r="AH53" s="5">
        <v>12311.9</v>
      </c>
      <c r="AI53" s="5">
        <v>11975.6</v>
      </c>
      <c r="AJ53" s="5">
        <v>12123.5</v>
      </c>
      <c r="AK53" s="5">
        <v>11847.3</v>
      </c>
      <c r="AL53" s="5">
        <v>11830.4</v>
      </c>
      <c r="AM53" s="5">
        <v>12577.9</v>
      </c>
      <c r="AN53" s="5">
        <v>11989.6</v>
      </c>
      <c r="AO53" s="5">
        <v>12293.4</v>
      </c>
      <c r="AP53" s="5">
        <v>12298.3</v>
      </c>
      <c r="AQ53" s="5">
        <v>12238.7</v>
      </c>
      <c r="AR53" s="5">
        <v>12320.5</v>
      </c>
      <c r="AS53" s="5">
        <v>12485.9</v>
      </c>
      <c r="AT53" s="5">
        <v>12456.1</v>
      </c>
      <c r="AU53" s="5">
        <v>12515.6</v>
      </c>
      <c r="AV53" s="5">
        <v>11621.3</v>
      </c>
      <c r="AW53" s="5">
        <v>11184.5</v>
      </c>
      <c r="AX53" s="5">
        <v>11153.3</v>
      </c>
      <c r="AY53" s="5">
        <v>11109.3</v>
      </c>
      <c r="AZ53" s="5">
        <v>11043.7</v>
      </c>
      <c r="BA53" s="5">
        <v>11144.6</v>
      </c>
      <c r="BB53" s="5">
        <v>11265.2</v>
      </c>
      <c r="BC53" s="5">
        <v>11115.1</v>
      </c>
      <c r="BD53" s="5">
        <v>11204.7</v>
      </c>
      <c r="BE53" s="5">
        <v>10811.2</v>
      </c>
      <c r="BF53" s="5">
        <v>10547</v>
      </c>
      <c r="BG53" s="5">
        <v>10535.7</v>
      </c>
      <c r="BH53" s="5">
        <v>10424.700000000001</v>
      </c>
      <c r="BI53" s="5">
        <v>10031.5</v>
      </c>
      <c r="BJ53" s="5">
        <v>10084.6</v>
      </c>
      <c r="BK53" s="5">
        <v>8703.9</v>
      </c>
      <c r="BL53" s="5">
        <v>9231.1</v>
      </c>
      <c r="BM53" s="5">
        <v>9294.5</v>
      </c>
      <c r="BN53" s="5">
        <v>9283.9</v>
      </c>
      <c r="BO53" s="5">
        <v>9370.6</v>
      </c>
      <c r="BP53" s="5">
        <v>9885.1</v>
      </c>
      <c r="BQ53" s="5">
        <v>9875.7999999999993</v>
      </c>
      <c r="BR53" s="5">
        <v>9315.2000000000007</v>
      </c>
      <c r="BS53" s="5">
        <v>9508.9</v>
      </c>
      <c r="BT53" s="5">
        <v>7973.5</v>
      </c>
      <c r="BU53" s="5">
        <v>7964.3</v>
      </c>
    </row>
    <row r="54" spans="4:73" x14ac:dyDescent="0.2">
      <c r="D54" s="3" t="s">
        <v>83</v>
      </c>
      <c r="E54" s="3" t="s">
        <v>84</v>
      </c>
      <c r="F54" s="11" t="s">
        <v>93</v>
      </c>
      <c r="G54" s="7" t="s">
        <v>76</v>
      </c>
      <c r="H54" s="3" t="s">
        <v>89</v>
      </c>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row>
    <row r="55" spans="4:73" x14ac:dyDescent="0.2">
      <c r="D55" s="3" t="s">
        <v>83</v>
      </c>
      <c r="E55" s="3" t="s">
        <v>84</v>
      </c>
      <c r="F55" s="11" t="s">
        <v>93</v>
      </c>
      <c r="G55" s="6" t="s">
        <v>77</v>
      </c>
      <c r="H55" s="3" t="s">
        <v>89</v>
      </c>
      <c r="I55" s="4"/>
      <c r="J55" s="5">
        <v>5290.3</v>
      </c>
      <c r="K55" s="5">
        <v>5113.2</v>
      </c>
      <c r="L55" s="5">
        <v>4986.3999999999996</v>
      </c>
      <c r="M55" s="5">
        <v>5191.6000000000004</v>
      </c>
      <c r="N55" s="5">
        <v>5231.8</v>
      </c>
      <c r="O55" s="5">
        <v>4863.1000000000004</v>
      </c>
      <c r="P55" s="5">
        <v>5094.7</v>
      </c>
      <c r="Q55" s="5">
        <v>5118.5</v>
      </c>
      <c r="R55" s="5">
        <v>5115.8</v>
      </c>
      <c r="S55" s="5">
        <v>5243.9</v>
      </c>
      <c r="T55" s="5">
        <v>5237.3</v>
      </c>
      <c r="U55" s="5">
        <v>5167.7</v>
      </c>
      <c r="V55" s="5">
        <v>5159.6000000000004</v>
      </c>
      <c r="W55" s="5">
        <v>5173.2</v>
      </c>
      <c r="X55" s="5">
        <v>5080.3999999999996</v>
      </c>
      <c r="Y55" s="5">
        <v>5096.2</v>
      </c>
      <c r="Z55" s="5">
        <v>5079</v>
      </c>
      <c r="AA55" s="5">
        <v>5096.6000000000004</v>
      </c>
      <c r="AB55" s="5">
        <v>4976.5</v>
      </c>
      <c r="AC55" s="5">
        <v>4944.5</v>
      </c>
      <c r="AD55" s="5">
        <v>5159.8</v>
      </c>
      <c r="AE55" s="5">
        <v>5070.5</v>
      </c>
      <c r="AF55" s="5">
        <v>5066.3999999999996</v>
      </c>
      <c r="AG55" s="5">
        <v>6017.4</v>
      </c>
      <c r="AH55" s="5">
        <v>5979.4</v>
      </c>
      <c r="AI55" s="5">
        <v>6088.9</v>
      </c>
      <c r="AJ55" s="5">
        <v>6029.7</v>
      </c>
      <c r="AK55" s="5">
        <v>5995.4</v>
      </c>
      <c r="AL55" s="5">
        <v>6014.3</v>
      </c>
      <c r="AM55" s="5">
        <v>5838.2</v>
      </c>
      <c r="AN55" s="5">
        <v>5844.2</v>
      </c>
      <c r="AO55" s="5">
        <v>5850</v>
      </c>
      <c r="AP55" s="5">
        <v>5899.4</v>
      </c>
      <c r="AQ55" s="5">
        <v>5900.7</v>
      </c>
      <c r="AR55" s="5">
        <v>5916.3</v>
      </c>
      <c r="AS55" s="5">
        <v>5884</v>
      </c>
      <c r="AT55" s="5">
        <v>5896.9</v>
      </c>
      <c r="AU55" s="5">
        <v>6042.5</v>
      </c>
      <c r="AV55" s="5">
        <v>6647.2</v>
      </c>
      <c r="AW55" s="5">
        <v>6394.6</v>
      </c>
      <c r="AX55" s="5">
        <v>6406.3</v>
      </c>
      <c r="AY55" s="5">
        <v>6347.5</v>
      </c>
      <c r="AZ55" s="5">
        <v>6345.8</v>
      </c>
      <c r="BA55" s="5">
        <v>6366.8</v>
      </c>
      <c r="BB55" s="5">
        <v>6413.3</v>
      </c>
      <c r="BC55" s="5">
        <v>6404.4</v>
      </c>
      <c r="BD55" s="5">
        <v>6450.5</v>
      </c>
      <c r="BE55" s="5">
        <v>6921.9</v>
      </c>
      <c r="BF55" s="5">
        <v>6873.7</v>
      </c>
      <c r="BG55" s="5">
        <v>6958.1</v>
      </c>
      <c r="BH55" s="5">
        <v>6949.1</v>
      </c>
      <c r="BI55" s="5">
        <v>6761.1</v>
      </c>
      <c r="BJ55" s="5">
        <v>6843</v>
      </c>
      <c r="BK55" s="5">
        <v>6922.2</v>
      </c>
      <c r="BL55" s="5">
        <v>7025.8</v>
      </c>
      <c r="BM55" s="5">
        <v>7022.4</v>
      </c>
      <c r="BN55" s="5">
        <v>7088.9</v>
      </c>
      <c r="BO55" s="5">
        <v>7147.2</v>
      </c>
      <c r="BP55" s="5">
        <v>7138.3</v>
      </c>
      <c r="BQ55" s="5">
        <v>7000.6</v>
      </c>
      <c r="BR55" s="5">
        <v>6936.5</v>
      </c>
      <c r="BS55" s="5">
        <v>6931.8</v>
      </c>
      <c r="BT55" s="5">
        <v>6851.9</v>
      </c>
      <c r="BU55" s="5">
        <v>6955.9</v>
      </c>
    </row>
    <row r="56" spans="4:73" x14ac:dyDescent="0.2">
      <c r="D56" s="3" t="s">
        <v>83</v>
      </c>
      <c r="E56" s="3" t="s">
        <v>84</v>
      </c>
      <c r="F56" s="11" t="s">
        <v>93</v>
      </c>
      <c r="G56" s="6" t="s">
        <v>78</v>
      </c>
      <c r="H56" s="3" t="s">
        <v>89</v>
      </c>
      <c r="I56" s="4"/>
      <c r="J56" s="5">
        <v>1018457.2</v>
      </c>
      <c r="K56" s="5">
        <v>1023178.9</v>
      </c>
      <c r="L56" s="5">
        <v>1015604.2</v>
      </c>
      <c r="M56" s="5">
        <v>1004841.8</v>
      </c>
      <c r="N56" s="5">
        <v>1007230.8</v>
      </c>
      <c r="O56" s="5">
        <v>1007120.6</v>
      </c>
      <c r="P56" s="5">
        <v>1004679.6</v>
      </c>
      <c r="Q56" s="5">
        <v>1007609.8</v>
      </c>
      <c r="R56" s="5">
        <v>1007919.5</v>
      </c>
      <c r="S56" s="5">
        <v>1007018</v>
      </c>
      <c r="T56" s="5">
        <v>1011736.7</v>
      </c>
      <c r="U56" s="5">
        <v>1007608.8</v>
      </c>
      <c r="V56" s="5">
        <v>1004568.6</v>
      </c>
      <c r="W56" s="5">
        <v>1004457</v>
      </c>
      <c r="X56" s="5">
        <v>996517.7</v>
      </c>
      <c r="Y56" s="5">
        <v>984647.8</v>
      </c>
      <c r="Z56" s="5">
        <v>981814.4</v>
      </c>
      <c r="AA56" s="5">
        <v>973250.8</v>
      </c>
      <c r="AB56" s="5">
        <v>966792.8</v>
      </c>
      <c r="AC56" s="5">
        <v>962493.6</v>
      </c>
      <c r="AD56" s="5">
        <v>954281.6</v>
      </c>
      <c r="AE56" s="5">
        <v>955067.8</v>
      </c>
      <c r="AF56" s="5">
        <v>954076.4</v>
      </c>
      <c r="AG56" s="5">
        <v>948154.1</v>
      </c>
      <c r="AH56" s="5">
        <v>949344.8</v>
      </c>
      <c r="AI56" s="5">
        <v>952045.3</v>
      </c>
      <c r="AJ56" s="5">
        <v>941038.6</v>
      </c>
      <c r="AK56" s="5">
        <v>931331.8</v>
      </c>
      <c r="AL56" s="5">
        <v>933604.7</v>
      </c>
      <c r="AM56" s="5">
        <v>931801.8</v>
      </c>
      <c r="AN56" s="5">
        <v>932851.1</v>
      </c>
      <c r="AO56" s="5">
        <v>935147.3</v>
      </c>
      <c r="AP56" s="5">
        <v>936280.5</v>
      </c>
      <c r="AQ56" s="5">
        <v>936380.7</v>
      </c>
      <c r="AR56" s="5">
        <v>937609.5</v>
      </c>
      <c r="AS56" s="5">
        <v>932605.5</v>
      </c>
      <c r="AT56" s="5">
        <v>928684.1</v>
      </c>
      <c r="AU56" s="5">
        <v>928660.5</v>
      </c>
      <c r="AV56" s="5">
        <v>927798</v>
      </c>
      <c r="AW56" s="5">
        <v>911382</v>
      </c>
      <c r="AX56" s="5">
        <v>917576.9</v>
      </c>
      <c r="AY56" s="5">
        <v>912855.5</v>
      </c>
      <c r="AZ56" s="5">
        <v>912236.8</v>
      </c>
      <c r="BA56" s="5">
        <v>915126.8</v>
      </c>
      <c r="BB56" s="5">
        <v>917547.5</v>
      </c>
      <c r="BC56" s="5">
        <v>916398.4</v>
      </c>
      <c r="BD56" s="5">
        <v>920535.1</v>
      </c>
      <c r="BE56" s="5">
        <v>919247.1</v>
      </c>
      <c r="BF56" s="5">
        <v>914849.8</v>
      </c>
      <c r="BG56" s="5">
        <v>916984.9</v>
      </c>
      <c r="BH56" s="5">
        <v>908900.1</v>
      </c>
      <c r="BI56" s="5">
        <v>892980.7</v>
      </c>
      <c r="BJ56" s="5">
        <v>891679.3</v>
      </c>
      <c r="BK56" s="5">
        <v>894604.9</v>
      </c>
      <c r="BL56" s="5">
        <v>892330.3</v>
      </c>
      <c r="BM56" s="5">
        <v>895063.1</v>
      </c>
      <c r="BN56" s="5">
        <v>897620.5</v>
      </c>
      <c r="BO56" s="5">
        <v>896097.3</v>
      </c>
      <c r="BP56" s="5">
        <v>898049.7</v>
      </c>
      <c r="BQ56" s="5">
        <v>895605.3</v>
      </c>
      <c r="BR56" s="5">
        <v>894608.8</v>
      </c>
      <c r="BS56" s="5">
        <v>897221.8</v>
      </c>
      <c r="BT56" s="5">
        <v>884085.3</v>
      </c>
      <c r="BU56" s="5">
        <v>880723.2</v>
      </c>
    </row>
    <row r="57" spans="4:73" x14ac:dyDescent="0.2">
      <c r="D57" s="3" t="s">
        <v>83</v>
      </c>
      <c r="E57" s="3" t="s">
        <v>84</v>
      </c>
      <c r="F57" s="11" t="s">
        <v>93</v>
      </c>
      <c r="G57" s="6" t="s">
        <v>79</v>
      </c>
      <c r="H57" s="3" t="s">
        <v>89</v>
      </c>
      <c r="I57" s="4"/>
      <c r="J57" s="5">
        <v>3382.6</v>
      </c>
      <c r="K57" s="5">
        <v>3353.7</v>
      </c>
      <c r="L57" s="5">
        <v>3241.2</v>
      </c>
      <c r="M57" s="5">
        <v>3232.6</v>
      </c>
      <c r="N57" s="5">
        <v>3232.3</v>
      </c>
      <c r="O57" s="5">
        <v>2401.5</v>
      </c>
      <c r="P57" s="5">
        <v>3238.8</v>
      </c>
      <c r="Q57" s="5">
        <v>3228.9</v>
      </c>
      <c r="R57" s="5">
        <v>3254.4</v>
      </c>
      <c r="S57" s="5">
        <v>3263.9</v>
      </c>
      <c r="T57" s="5">
        <v>3283.1</v>
      </c>
      <c r="U57" s="5">
        <v>3380.9</v>
      </c>
      <c r="V57" s="5">
        <v>3250</v>
      </c>
      <c r="W57" s="5">
        <v>3225.1</v>
      </c>
      <c r="X57" s="5">
        <v>3181.9</v>
      </c>
      <c r="Y57" s="5">
        <v>3119</v>
      </c>
      <c r="Z57" s="5">
        <v>3206.6</v>
      </c>
      <c r="AA57" s="5">
        <v>3163.7</v>
      </c>
      <c r="AB57" s="5">
        <v>3180.4</v>
      </c>
      <c r="AC57" s="5">
        <v>3125.6</v>
      </c>
      <c r="AD57" s="5">
        <v>3048.9</v>
      </c>
      <c r="AE57" s="5">
        <v>3001.5</v>
      </c>
      <c r="AF57" s="5">
        <v>3007.3</v>
      </c>
      <c r="AG57" s="5">
        <v>3020.2</v>
      </c>
      <c r="AH57" s="5">
        <v>3045.4</v>
      </c>
      <c r="AI57" s="5">
        <v>3119.9</v>
      </c>
      <c r="AJ57" s="5">
        <v>2804</v>
      </c>
      <c r="AK57" s="5">
        <v>2733.2</v>
      </c>
      <c r="AL57" s="5">
        <v>2740.6</v>
      </c>
      <c r="AM57" s="5">
        <v>1929.8</v>
      </c>
      <c r="AN57" s="5">
        <v>1964.3</v>
      </c>
      <c r="AO57" s="5">
        <v>1840.6</v>
      </c>
      <c r="AP57" s="5">
        <v>1812.9</v>
      </c>
      <c r="AQ57" s="5">
        <v>1851.6</v>
      </c>
      <c r="AR57" s="5">
        <v>1877.3</v>
      </c>
      <c r="AS57" s="5">
        <v>1852.4</v>
      </c>
      <c r="AT57" s="5">
        <v>1849.4</v>
      </c>
      <c r="AU57" s="5">
        <v>1844.9</v>
      </c>
      <c r="AV57" s="5">
        <v>1849.4</v>
      </c>
      <c r="AW57" s="5">
        <v>1780.9</v>
      </c>
      <c r="AX57" s="5">
        <v>1785.8</v>
      </c>
      <c r="AY57" s="5">
        <v>1781.4</v>
      </c>
      <c r="AZ57" s="5">
        <v>1791.3</v>
      </c>
      <c r="BA57" s="5">
        <v>1798.1</v>
      </c>
      <c r="BB57" s="5">
        <v>1826.2</v>
      </c>
      <c r="BC57" s="5">
        <v>1783.8</v>
      </c>
      <c r="BD57" s="5">
        <v>1776.7</v>
      </c>
      <c r="BE57" s="5">
        <v>1751.2</v>
      </c>
      <c r="BF57" s="5">
        <v>1699.3</v>
      </c>
      <c r="BG57" s="5">
        <v>1708.9</v>
      </c>
      <c r="BH57" s="5">
        <v>1687.3</v>
      </c>
      <c r="BI57" s="5">
        <v>1648.6</v>
      </c>
      <c r="BJ57" s="5">
        <v>1731.8</v>
      </c>
      <c r="BK57" s="5">
        <v>1738.6</v>
      </c>
      <c r="BL57" s="5">
        <v>1730.7</v>
      </c>
      <c r="BM57" s="5">
        <v>1730.9</v>
      </c>
      <c r="BN57" s="5">
        <v>1717.8</v>
      </c>
      <c r="BO57" s="5">
        <v>1728.2</v>
      </c>
      <c r="BP57" s="5">
        <v>1728.7</v>
      </c>
      <c r="BQ57" s="5">
        <v>1724.1</v>
      </c>
      <c r="BR57" s="5">
        <v>1688.7</v>
      </c>
      <c r="BS57" s="5">
        <v>1681.1</v>
      </c>
      <c r="BT57" s="5">
        <v>1661.8</v>
      </c>
      <c r="BU57" s="5">
        <v>1645.5</v>
      </c>
    </row>
    <row r="58" spans="4:73" x14ac:dyDescent="0.2">
      <c r="D58" s="3" t="s">
        <v>83</v>
      </c>
      <c r="E58" s="3" t="s">
        <v>80</v>
      </c>
      <c r="F58" s="11" t="s">
        <v>93</v>
      </c>
      <c r="G58" s="3" t="s">
        <v>70</v>
      </c>
      <c r="H58" s="3" t="s">
        <v>90</v>
      </c>
      <c r="I58" s="4"/>
      <c r="J58" s="5">
        <v>185204.2</v>
      </c>
      <c r="K58" s="5">
        <v>187366.6</v>
      </c>
      <c r="L58" s="5">
        <v>185402.5</v>
      </c>
      <c r="M58" s="5">
        <v>188031.1</v>
      </c>
      <c r="N58" s="5">
        <v>190132.7</v>
      </c>
      <c r="O58" s="5">
        <v>191453.5</v>
      </c>
      <c r="P58" s="5">
        <v>191981.9</v>
      </c>
      <c r="Q58" s="5">
        <v>194343.9</v>
      </c>
      <c r="R58" s="5">
        <v>194343.2</v>
      </c>
      <c r="S58" s="5">
        <v>195872.7</v>
      </c>
      <c r="T58" s="5">
        <v>200245.1</v>
      </c>
      <c r="U58" s="5">
        <v>198416.5</v>
      </c>
      <c r="V58" s="5">
        <v>197502</v>
      </c>
      <c r="W58" s="5">
        <v>198193.7</v>
      </c>
      <c r="X58" s="5">
        <v>196118</v>
      </c>
      <c r="Y58" s="5">
        <v>197965.9</v>
      </c>
      <c r="Z58" s="5">
        <v>198988.4</v>
      </c>
      <c r="AA58" s="5">
        <v>204519.2</v>
      </c>
      <c r="AB58" s="5">
        <v>203865.4</v>
      </c>
      <c r="AC58" s="5">
        <v>203412.8</v>
      </c>
      <c r="AD58" s="5">
        <v>198738</v>
      </c>
      <c r="AE58" s="5">
        <v>201773.9</v>
      </c>
      <c r="AF58" s="5">
        <v>203181.7</v>
      </c>
      <c r="AG58" s="5">
        <v>206022.3</v>
      </c>
      <c r="AH58" s="5">
        <v>208172.9</v>
      </c>
      <c r="AI58" s="5">
        <v>209995.5</v>
      </c>
      <c r="AJ58" s="5">
        <v>209910.1</v>
      </c>
      <c r="AK58" s="5">
        <v>213120.4</v>
      </c>
      <c r="AL58" s="5">
        <v>214411.4</v>
      </c>
      <c r="AM58" s="5">
        <v>215516.9</v>
      </c>
      <c r="AN58" s="5">
        <v>215985.5</v>
      </c>
      <c r="AO58" s="5">
        <v>217483.9</v>
      </c>
      <c r="AP58" s="5">
        <v>219144.9</v>
      </c>
      <c r="AQ58" s="5">
        <v>220071.2</v>
      </c>
      <c r="AR58" s="5">
        <v>221860.3</v>
      </c>
      <c r="AS58" s="5">
        <v>224436.9</v>
      </c>
      <c r="AT58" s="5">
        <v>219694.1</v>
      </c>
      <c r="AU58" s="5">
        <v>219327.1</v>
      </c>
      <c r="AV58" s="5">
        <v>219969.9</v>
      </c>
      <c r="AW58" s="5">
        <v>218461.3</v>
      </c>
      <c r="AX58" s="5">
        <v>222940.2</v>
      </c>
      <c r="AY58" s="5">
        <v>224323.3</v>
      </c>
      <c r="AZ58" s="5">
        <v>225219.4</v>
      </c>
      <c r="BA58" s="5">
        <v>226970.5</v>
      </c>
      <c r="BB58" s="5">
        <v>227690.7</v>
      </c>
      <c r="BC58" s="5">
        <v>228810.2</v>
      </c>
      <c r="BD58" s="5">
        <v>234025.9</v>
      </c>
      <c r="BE58" s="5">
        <v>234064.9</v>
      </c>
      <c r="BF58" s="5">
        <v>234450.2</v>
      </c>
      <c r="BG58" s="5">
        <v>236328.3</v>
      </c>
      <c r="BH58" s="5">
        <v>234521.60000000001</v>
      </c>
      <c r="BI58" s="5">
        <v>233684.7</v>
      </c>
      <c r="BJ58" s="5">
        <v>231736.9</v>
      </c>
      <c r="BK58" s="5">
        <v>235551</v>
      </c>
      <c r="BL58" s="5">
        <v>237511.3</v>
      </c>
      <c r="BM58" s="5">
        <v>240062.1</v>
      </c>
      <c r="BN58" s="5">
        <v>242749.3</v>
      </c>
      <c r="BO58" s="5">
        <v>244248.2</v>
      </c>
      <c r="BP58" s="5">
        <v>246912</v>
      </c>
      <c r="BQ58" s="5">
        <v>247529.60000000001</v>
      </c>
      <c r="BR58" s="5">
        <v>249454.8</v>
      </c>
      <c r="BS58" s="5">
        <v>252254.3</v>
      </c>
      <c r="BT58" s="5">
        <v>254044.9</v>
      </c>
      <c r="BU58" s="5">
        <v>258191.6</v>
      </c>
    </row>
    <row r="59" spans="4:73" x14ac:dyDescent="0.2">
      <c r="D59" s="3" t="s">
        <v>83</v>
      </c>
      <c r="E59" s="3" t="s">
        <v>80</v>
      </c>
      <c r="F59" s="11" t="s">
        <v>93</v>
      </c>
      <c r="G59" s="6" t="s">
        <v>72</v>
      </c>
      <c r="H59" s="3" t="s">
        <v>90</v>
      </c>
      <c r="I59" s="4"/>
      <c r="J59" s="5">
        <v>13767.6</v>
      </c>
      <c r="K59" s="5">
        <v>13865.6</v>
      </c>
      <c r="L59" s="5">
        <v>13931.6</v>
      </c>
      <c r="M59" s="5">
        <v>14331.2</v>
      </c>
      <c r="N59" s="5">
        <v>14903.9</v>
      </c>
      <c r="O59" s="5">
        <v>15487.8</v>
      </c>
      <c r="P59" s="5">
        <v>15387.5</v>
      </c>
      <c r="Q59" s="5">
        <v>15498.3</v>
      </c>
      <c r="R59" s="5">
        <v>15990.5</v>
      </c>
      <c r="S59" s="5">
        <v>16365.6</v>
      </c>
      <c r="T59" s="5">
        <v>16635.3</v>
      </c>
      <c r="U59" s="5">
        <v>16967.2</v>
      </c>
      <c r="V59" s="5">
        <v>16700.8</v>
      </c>
      <c r="W59" s="5">
        <v>16416.5</v>
      </c>
      <c r="X59" s="5">
        <v>17082.3</v>
      </c>
      <c r="Y59" s="5">
        <v>17242</v>
      </c>
      <c r="Z59" s="5">
        <v>17628.599999999999</v>
      </c>
      <c r="AA59" s="5">
        <v>19883.2</v>
      </c>
      <c r="AB59" s="5">
        <v>19448.8</v>
      </c>
      <c r="AC59" s="5">
        <v>19378.3</v>
      </c>
      <c r="AD59" s="5">
        <v>20072.900000000001</v>
      </c>
      <c r="AE59" s="5">
        <v>19054.599999999999</v>
      </c>
      <c r="AF59" s="5">
        <v>19246.2</v>
      </c>
      <c r="AG59" s="5">
        <v>19838.900000000001</v>
      </c>
      <c r="AH59" s="5">
        <v>19389.099999999999</v>
      </c>
      <c r="AI59" s="5">
        <v>19705.8</v>
      </c>
      <c r="AJ59" s="5">
        <v>20809.5</v>
      </c>
      <c r="AK59" s="5">
        <v>21198.3</v>
      </c>
      <c r="AL59" s="5">
        <v>21442.3</v>
      </c>
      <c r="AM59" s="5">
        <v>21655.9</v>
      </c>
      <c r="AN59" s="5">
        <v>21816.9</v>
      </c>
      <c r="AO59" s="5">
        <v>21922.1</v>
      </c>
      <c r="AP59" s="5">
        <v>22568.7</v>
      </c>
      <c r="AQ59" s="5">
        <v>22657.8</v>
      </c>
      <c r="AR59" s="5">
        <v>22847.599999999999</v>
      </c>
      <c r="AS59" s="5">
        <v>24709.8</v>
      </c>
      <c r="AT59" s="5">
        <v>22304.799999999999</v>
      </c>
      <c r="AU59" s="5">
        <v>22354.2</v>
      </c>
      <c r="AV59" s="5">
        <v>23509.7</v>
      </c>
      <c r="AW59" s="5">
        <v>23324.6</v>
      </c>
      <c r="AX59" s="5">
        <v>23955.9</v>
      </c>
      <c r="AY59" s="5">
        <v>24697.7</v>
      </c>
      <c r="AZ59" s="5">
        <v>24887.5</v>
      </c>
      <c r="BA59" s="5">
        <v>25154.799999999999</v>
      </c>
      <c r="BB59" s="5">
        <v>25311.599999999999</v>
      </c>
      <c r="BC59" s="5">
        <v>26120.7</v>
      </c>
      <c r="BD59" s="5">
        <v>27134.3</v>
      </c>
      <c r="BE59" s="5">
        <v>27371.599999999999</v>
      </c>
      <c r="BF59" s="5">
        <v>27359.1</v>
      </c>
      <c r="BG59" s="5">
        <v>27436.799999999999</v>
      </c>
      <c r="BH59" s="5">
        <v>27880.1</v>
      </c>
      <c r="BI59" s="5">
        <v>27997.7</v>
      </c>
      <c r="BJ59" s="5">
        <v>27635</v>
      </c>
      <c r="BK59" s="5">
        <v>28281.5</v>
      </c>
      <c r="BL59" s="5">
        <v>29289.8</v>
      </c>
      <c r="BM59" s="5">
        <v>29841.9</v>
      </c>
      <c r="BN59" s="5">
        <v>30608.1</v>
      </c>
      <c r="BO59" s="5">
        <v>31049.9</v>
      </c>
      <c r="BP59" s="5">
        <v>31090.3</v>
      </c>
      <c r="BQ59" s="5">
        <v>31660.3</v>
      </c>
      <c r="BR59" s="5">
        <v>32024.400000000001</v>
      </c>
      <c r="BS59" s="5">
        <v>32536.2</v>
      </c>
      <c r="BT59" s="5">
        <v>33728.699999999997</v>
      </c>
      <c r="BU59" s="5">
        <v>34890.1</v>
      </c>
    </row>
    <row r="60" spans="4:73" x14ac:dyDescent="0.2">
      <c r="D60" s="3" t="s">
        <v>83</v>
      </c>
      <c r="E60" s="3" t="s">
        <v>80</v>
      </c>
      <c r="F60" s="11" t="s">
        <v>93</v>
      </c>
      <c r="G60" s="6" t="s">
        <v>73</v>
      </c>
      <c r="H60" s="3" t="s">
        <v>90</v>
      </c>
      <c r="I60" s="4"/>
      <c r="J60" s="5">
        <v>325.89999999999998</v>
      </c>
      <c r="K60" s="5">
        <v>323.8</v>
      </c>
      <c r="L60" s="5">
        <v>325.10000000000002</v>
      </c>
      <c r="M60" s="5">
        <v>335.7</v>
      </c>
      <c r="N60" s="5">
        <v>329.4</v>
      </c>
      <c r="O60" s="5">
        <v>320.5</v>
      </c>
      <c r="P60" s="5">
        <v>338</v>
      </c>
      <c r="Q60" s="5">
        <v>331.2</v>
      </c>
      <c r="R60" s="5">
        <v>325.5</v>
      </c>
      <c r="S60" s="5">
        <v>354.4</v>
      </c>
      <c r="T60" s="5">
        <v>365.5</v>
      </c>
      <c r="U60" s="5">
        <v>364.5</v>
      </c>
      <c r="V60" s="5">
        <v>354.7</v>
      </c>
      <c r="W60" s="5">
        <v>307.5</v>
      </c>
      <c r="X60" s="5">
        <v>365.3</v>
      </c>
      <c r="Y60" s="5">
        <v>369.2</v>
      </c>
      <c r="Z60" s="5">
        <v>362.4</v>
      </c>
      <c r="AA60" s="5">
        <v>655.1</v>
      </c>
      <c r="AB60" s="5">
        <v>534.9</v>
      </c>
      <c r="AC60" s="5">
        <v>567.5</v>
      </c>
      <c r="AD60" s="5">
        <v>576</v>
      </c>
      <c r="AE60" s="5">
        <v>617.20000000000005</v>
      </c>
      <c r="AF60" s="5">
        <v>552.5</v>
      </c>
      <c r="AG60" s="5">
        <v>619.9</v>
      </c>
      <c r="AH60" s="5">
        <v>582.20000000000005</v>
      </c>
      <c r="AI60" s="5">
        <v>568.5</v>
      </c>
      <c r="AJ60" s="5">
        <v>594.79999999999995</v>
      </c>
      <c r="AK60" s="5">
        <v>588.29999999999995</v>
      </c>
      <c r="AL60" s="5">
        <v>597.4</v>
      </c>
      <c r="AM60" s="5">
        <v>640.1</v>
      </c>
      <c r="AN60" s="5">
        <v>639.9</v>
      </c>
      <c r="AO60" s="5">
        <v>645.1</v>
      </c>
      <c r="AP60" s="5">
        <v>633.79999999999995</v>
      </c>
      <c r="AQ60" s="5">
        <v>604.70000000000005</v>
      </c>
      <c r="AR60" s="5">
        <v>642.5</v>
      </c>
      <c r="AS60" s="5">
        <v>873.9</v>
      </c>
      <c r="AT60" s="5">
        <v>820.3</v>
      </c>
      <c r="AU60" s="5">
        <v>847.4</v>
      </c>
      <c r="AV60" s="5">
        <v>863.6</v>
      </c>
      <c r="AW60" s="5">
        <v>818.8</v>
      </c>
      <c r="AX60" s="5">
        <v>841.5</v>
      </c>
      <c r="AY60" s="5">
        <v>892.9</v>
      </c>
      <c r="AZ60" s="5">
        <v>874.8</v>
      </c>
      <c r="BA60" s="5">
        <v>895.8</v>
      </c>
      <c r="BB60" s="5">
        <v>887.6</v>
      </c>
      <c r="BC60" s="5">
        <v>841.1</v>
      </c>
      <c r="BD60" s="5">
        <v>864.6</v>
      </c>
      <c r="BE60" s="5">
        <v>768.5</v>
      </c>
      <c r="BF60" s="5">
        <v>766.6</v>
      </c>
      <c r="BG60" s="5">
        <v>744.1</v>
      </c>
      <c r="BH60" s="5">
        <v>738.6</v>
      </c>
      <c r="BI60" s="5">
        <v>747.7</v>
      </c>
      <c r="BJ60" s="5">
        <v>752.7</v>
      </c>
      <c r="BK60" s="5">
        <v>797.9</v>
      </c>
      <c r="BL60" s="5">
        <v>830.1</v>
      </c>
      <c r="BM60" s="5">
        <v>841.2</v>
      </c>
      <c r="BN60" s="5">
        <v>905</v>
      </c>
      <c r="BO60" s="5">
        <v>940.7</v>
      </c>
      <c r="BP60" s="5">
        <v>939.7</v>
      </c>
      <c r="BQ60" s="5">
        <v>950</v>
      </c>
      <c r="BR60" s="5">
        <v>947.7</v>
      </c>
      <c r="BS60" s="5">
        <v>971.8</v>
      </c>
      <c r="BT60" s="5">
        <v>1022.1</v>
      </c>
      <c r="BU60" s="5">
        <v>1036.4000000000001</v>
      </c>
    </row>
    <row r="61" spans="4:73" x14ac:dyDescent="0.2">
      <c r="D61" s="3" t="s">
        <v>83</v>
      </c>
      <c r="E61" s="3" t="s">
        <v>80</v>
      </c>
      <c r="F61" s="11" t="s">
        <v>93</v>
      </c>
      <c r="G61" s="7" t="s">
        <v>74</v>
      </c>
      <c r="H61" s="3" t="s">
        <v>90</v>
      </c>
      <c r="I61" s="4"/>
      <c r="J61" s="5">
        <v>87.9</v>
      </c>
      <c r="K61" s="5">
        <v>74.7</v>
      </c>
      <c r="L61" s="5">
        <v>68.7</v>
      </c>
      <c r="M61" s="5">
        <v>75.099999999999994</v>
      </c>
      <c r="N61" s="5">
        <v>64.2</v>
      </c>
      <c r="O61" s="5">
        <v>52.4</v>
      </c>
      <c r="P61" s="5">
        <v>60.7</v>
      </c>
      <c r="Q61" s="5">
        <v>58.5</v>
      </c>
      <c r="R61" s="5">
        <v>54.7</v>
      </c>
      <c r="S61" s="5">
        <v>53.9</v>
      </c>
      <c r="T61" s="5">
        <v>57.5</v>
      </c>
      <c r="U61" s="5">
        <v>48.4</v>
      </c>
      <c r="V61" s="5">
        <v>48.3</v>
      </c>
      <c r="W61" s="5">
        <v>47</v>
      </c>
      <c r="X61" s="5">
        <v>54.5</v>
      </c>
      <c r="Y61" s="5">
        <v>49.4</v>
      </c>
      <c r="Z61" s="5">
        <v>45.2</v>
      </c>
      <c r="AA61" s="5">
        <v>45.8</v>
      </c>
      <c r="AB61" s="5">
        <v>47.3</v>
      </c>
      <c r="AC61" s="5">
        <v>45.4</v>
      </c>
      <c r="AD61" s="5">
        <v>45.7</v>
      </c>
      <c r="AE61" s="5">
        <v>92.3</v>
      </c>
      <c r="AF61" s="5">
        <v>61.2</v>
      </c>
      <c r="AG61" s="5">
        <v>62.2</v>
      </c>
      <c r="AH61" s="5">
        <v>67.5</v>
      </c>
      <c r="AI61" s="5">
        <v>37.4</v>
      </c>
      <c r="AJ61" s="5">
        <v>54.6</v>
      </c>
      <c r="AK61" s="5">
        <v>33.700000000000003</v>
      </c>
      <c r="AL61" s="5">
        <v>39</v>
      </c>
      <c r="AM61" s="5">
        <v>51.9</v>
      </c>
      <c r="AN61" s="5">
        <v>49.5</v>
      </c>
      <c r="AO61" s="5">
        <v>48.4</v>
      </c>
      <c r="AP61" s="5">
        <v>43.2</v>
      </c>
      <c r="AQ61" s="5">
        <v>38.6</v>
      </c>
      <c r="AR61" s="5">
        <v>62</v>
      </c>
      <c r="AS61" s="5">
        <v>74.400000000000006</v>
      </c>
      <c r="AT61" s="5">
        <v>51.1</v>
      </c>
      <c r="AU61" s="5">
        <v>44.7</v>
      </c>
      <c r="AV61" s="5">
        <v>56.8</v>
      </c>
      <c r="AW61" s="5">
        <v>26.9</v>
      </c>
      <c r="AX61" s="4"/>
      <c r="AY61" s="4"/>
      <c r="AZ61" s="5">
        <v>28.7</v>
      </c>
      <c r="BA61" s="5">
        <v>30.2</v>
      </c>
      <c r="BB61" s="5">
        <v>43.2</v>
      </c>
      <c r="BC61" s="5">
        <v>15.8</v>
      </c>
      <c r="BD61" s="4"/>
      <c r="BE61" s="4"/>
      <c r="BF61" s="5">
        <v>15.8</v>
      </c>
      <c r="BG61" s="5">
        <v>21.3</v>
      </c>
      <c r="BH61" s="4"/>
      <c r="BI61" s="4"/>
      <c r="BJ61" s="4"/>
      <c r="BK61" s="4"/>
      <c r="BL61" s="4"/>
      <c r="BM61" s="4"/>
      <c r="BN61" s="4"/>
      <c r="BO61" s="4"/>
      <c r="BP61" s="4"/>
      <c r="BQ61" s="5">
        <v>26.5</v>
      </c>
      <c r="BR61" s="5">
        <v>14.2</v>
      </c>
      <c r="BS61" s="4"/>
      <c r="BT61" s="5">
        <v>10.6</v>
      </c>
      <c r="BU61" s="4"/>
    </row>
    <row r="62" spans="4:73" x14ac:dyDescent="0.2">
      <c r="D62" s="3" t="s">
        <v>83</v>
      </c>
      <c r="E62" s="3" t="s">
        <v>80</v>
      </c>
      <c r="F62" s="11" t="s">
        <v>93</v>
      </c>
      <c r="G62" s="7" t="s">
        <v>75</v>
      </c>
      <c r="H62" s="3" t="s">
        <v>90</v>
      </c>
      <c r="I62" s="4"/>
      <c r="J62" s="5">
        <v>238.1</v>
      </c>
      <c r="K62" s="5">
        <v>249.1</v>
      </c>
      <c r="L62" s="5">
        <v>256.39999999999998</v>
      </c>
      <c r="M62" s="5">
        <v>260.60000000000002</v>
      </c>
      <c r="N62" s="5">
        <v>265.2</v>
      </c>
      <c r="O62" s="5">
        <v>268.10000000000002</v>
      </c>
      <c r="P62" s="5">
        <v>277.3</v>
      </c>
      <c r="Q62" s="5">
        <v>272.7</v>
      </c>
      <c r="R62" s="5">
        <v>270.8</v>
      </c>
      <c r="S62" s="5">
        <v>300.39999999999998</v>
      </c>
      <c r="T62" s="5">
        <v>308.10000000000002</v>
      </c>
      <c r="U62" s="5">
        <v>316.10000000000002</v>
      </c>
      <c r="V62" s="5">
        <v>306.39999999999998</v>
      </c>
      <c r="W62" s="5">
        <v>260.60000000000002</v>
      </c>
      <c r="X62" s="5">
        <v>310.7</v>
      </c>
      <c r="Y62" s="5">
        <v>319.8</v>
      </c>
      <c r="Z62" s="5">
        <v>317.10000000000002</v>
      </c>
      <c r="AA62" s="5">
        <v>609.29999999999995</v>
      </c>
      <c r="AB62" s="5">
        <v>487.7</v>
      </c>
      <c r="AC62" s="5">
        <v>522.1</v>
      </c>
      <c r="AD62" s="5">
        <v>530.20000000000005</v>
      </c>
      <c r="AE62" s="5">
        <v>525</v>
      </c>
      <c r="AF62" s="5">
        <v>491.2</v>
      </c>
      <c r="AG62" s="5">
        <v>557.70000000000005</v>
      </c>
      <c r="AH62" s="5">
        <v>514.70000000000005</v>
      </c>
      <c r="AI62" s="5">
        <v>531</v>
      </c>
      <c r="AJ62" s="5">
        <v>540.20000000000005</v>
      </c>
      <c r="AK62" s="5">
        <v>554.6</v>
      </c>
      <c r="AL62" s="5">
        <v>558.29999999999995</v>
      </c>
      <c r="AM62" s="5">
        <v>588.20000000000005</v>
      </c>
      <c r="AN62" s="5">
        <v>590.4</v>
      </c>
      <c r="AO62" s="5">
        <v>596.6</v>
      </c>
      <c r="AP62" s="5">
        <v>590.70000000000005</v>
      </c>
      <c r="AQ62" s="5">
        <v>566.1</v>
      </c>
      <c r="AR62" s="5">
        <v>580.5</v>
      </c>
      <c r="AS62" s="5">
        <v>799.6</v>
      </c>
      <c r="AT62" s="5">
        <v>769.2</v>
      </c>
      <c r="AU62" s="5">
        <v>802.7</v>
      </c>
      <c r="AV62" s="5">
        <v>806.8</v>
      </c>
      <c r="AW62" s="5">
        <v>791.9</v>
      </c>
      <c r="AX62" s="5">
        <v>801.1</v>
      </c>
      <c r="AY62" s="5">
        <v>839.2</v>
      </c>
      <c r="AZ62" s="5">
        <v>846.1</v>
      </c>
      <c r="BA62" s="5">
        <v>865.7</v>
      </c>
      <c r="BB62" s="5">
        <v>844.4</v>
      </c>
      <c r="BC62" s="5">
        <v>825.3</v>
      </c>
      <c r="BD62" s="5">
        <v>842.1</v>
      </c>
      <c r="BE62" s="5">
        <v>748</v>
      </c>
      <c r="BF62" s="5">
        <v>750.8</v>
      </c>
      <c r="BG62" s="5">
        <v>722.8</v>
      </c>
      <c r="BH62" s="5">
        <v>715.8</v>
      </c>
      <c r="BI62" s="5">
        <v>729.5</v>
      </c>
      <c r="BJ62" s="5">
        <v>740.1</v>
      </c>
      <c r="BK62" s="5">
        <v>778.3</v>
      </c>
      <c r="BL62" s="5">
        <v>813.3</v>
      </c>
      <c r="BM62" s="5">
        <v>821.9</v>
      </c>
      <c r="BN62" s="5">
        <v>891.8</v>
      </c>
      <c r="BO62" s="5">
        <v>928.3</v>
      </c>
      <c r="BP62" s="5">
        <v>925.5</v>
      </c>
      <c r="BQ62" s="5">
        <v>923.6</v>
      </c>
      <c r="BR62" s="5">
        <v>933.5</v>
      </c>
      <c r="BS62" s="5">
        <v>958.1</v>
      </c>
      <c r="BT62" s="5">
        <v>1011.5</v>
      </c>
      <c r="BU62" s="5">
        <v>1025.8</v>
      </c>
    </row>
    <row r="63" spans="4:73" x14ac:dyDescent="0.2">
      <c r="D63" s="3" t="s">
        <v>83</v>
      </c>
      <c r="E63" s="3" t="s">
        <v>80</v>
      </c>
      <c r="F63" s="11" t="s">
        <v>93</v>
      </c>
      <c r="G63" s="7" t="s">
        <v>76</v>
      </c>
      <c r="H63" s="3" t="s">
        <v>90</v>
      </c>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row>
    <row r="64" spans="4:73" x14ac:dyDescent="0.2">
      <c r="D64" s="3" t="s">
        <v>83</v>
      </c>
      <c r="E64" s="3" t="s">
        <v>80</v>
      </c>
      <c r="F64" s="11" t="s">
        <v>93</v>
      </c>
      <c r="G64" s="6" t="s">
        <v>77</v>
      </c>
      <c r="H64" s="3" t="s">
        <v>90</v>
      </c>
      <c r="I64" s="4"/>
      <c r="J64" s="5">
        <v>247.4</v>
      </c>
      <c r="K64" s="5">
        <v>205.7</v>
      </c>
      <c r="L64" s="5">
        <v>242.4</v>
      </c>
      <c r="M64" s="5">
        <v>296.39999999999998</v>
      </c>
      <c r="N64" s="5">
        <v>293.39999999999998</v>
      </c>
      <c r="O64" s="5">
        <v>305.7</v>
      </c>
      <c r="P64" s="5">
        <v>353</v>
      </c>
      <c r="Q64" s="5">
        <v>356.4</v>
      </c>
      <c r="R64" s="5">
        <v>355.7</v>
      </c>
      <c r="S64" s="5">
        <v>356.8</v>
      </c>
      <c r="T64" s="5">
        <v>359.3</v>
      </c>
      <c r="U64" s="5">
        <v>372.2</v>
      </c>
      <c r="V64" s="5">
        <v>372.5</v>
      </c>
      <c r="W64" s="5">
        <v>372.4</v>
      </c>
      <c r="X64" s="5">
        <v>380.3</v>
      </c>
      <c r="Y64" s="5">
        <v>422.6</v>
      </c>
      <c r="Z64" s="5">
        <v>422.1</v>
      </c>
      <c r="AA64" s="5">
        <v>491</v>
      </c>
      <c r="AB64" s="5">
        <v>400</v>
      </c>
      <c r="AC64" s="5">
        <v>355.8</v>
      </c>
      <c r="AD64" s="5">
        <v>417.6</v>
      </c>
      <c r="AE64" s="5">
        <v>421.7</v>
      </c>
      <c r="AF64" s="5">
        <v>420.7</v>
      </c>
      <c r="AG64" s="5">
        <v>432.9</v>
      </c>
      <c r="AH64" s="5">
        <v>385.2</v>
      </c>
      <c r="AI64" s="5">
        <v>452.2</v>
      </c>
      <c r="AJ64" s="5">
        <v>446.9</v>
      </c>
      <c r="AK64" s="5">
        <v>450.6</v>
      </c>
      <c r="AL64" s="5">
        <v>451.6</v>
      </c>
      <c r="AM64" s="5">
        <v>421.4</v>
      </c>
      <c r="AN64" s="5">
        <v>421.5</v>
      </c>
      <c r="AO64" s="5">
        <v>423.2</v>
      </c>
      <c r="AP64" s="5">
        <v>425.9</v>
      </c>
      <c r="AQ64" s="5">
        <v>424.1</v>
      </c>
      <c r="AR64" s="5">
        <v>440.9</v>
      </c>
      <c r="AS64" s="5">
        <v>442.9</v>
      </c>
      <c r="AT64" s="5">
        <v>438.3</v>
      </c>
      <c r="AU64" s="5">
        <v>436.7</v>
      </c>
      <c r="AV64" s="5">
        <v>415</v>
      </c>
      <c r="AW64" s="5">
        <v>390.7</v>
      </c>
      <c r="AX64" s="5">
        <v>396.2</v>
      </c>
      <c r="AY64" s="5">
        <v>417.8</v>
      </c>
      <c r="AZ64" s="5">
        <v>417.8</v>
      </c>
      <c r="BA64" s="5">
        <v>417.7</v>
      </c>
      <c r="BB64" s="5">
        <v>430</v>
      </c>
      <c r="BC64" s="5">
        <v>461.5</v>
      </c>
      <c r="BD64" s="5">
        <v>468.7</v>
      </c>
      <c r="BE64" s="5">
        <v>471.9</v>
      </c>
      <c r="BF64" s="5">
        <v>450.9</v>
      </c>
      <c r="BG64" s="5">
        <v>453.8</v>
      </c>
      <c r="BH64" s="5">
        <v>527.1</v>
      </c>
      <c r="BI64" s="5">
        <v>434.8</v>
      </c>
      <c r="BJ64" s="5">
        <v>427.1</v>
      </c>
      <c r="BK64" s="5">
        <v>436.1</v>
      </c>
      <c r="BL64" s="5">
        <v>499.4</v>
      </c>
      <c r="BM64" s="5">
        <v>500.9</v>
      </c>
      <c r="BN64" s="5">
        <v>583.1</v>
      </c>
      <c r="BO64" s="5">
        <v>600.5</v>
      </c>
      <c r="BP64" s="5">
        <v>602.5</v>
      </c>
      <c r="BQ64" s="5">
        <v>606.5</v>
      </c>
      <c r="BR64" s="5">
        <v>539.29999999999995</v>
      </c>
      <c r="BS64" s="5">
        <v>540</v>
      </c>
      <c r="BT64" s="5">
        <v>551.4</v>
      </c>
      <c r="BU64" s="5">
        <v>597.20000000000005</v>
      </c>
    </row>
    <row r="65" spans="4:73" x14ac:dyDescent="0.2">
      <c r="D65" s="3" t="s">
        <v>83</v>
      </c>
      <c r="E65" s="3" t="s">
        <v>80</v>
      </c>
      <c r="F65" s="11" t="s">
        <v>93</v>
      </c>
      <c r="G65" s="6" t="s">
        <v>78</v>
      </c>
      <c r="H65" s="3" t="s">
        <v>90</v>
      </c>
      <c r="I65" s="4"/>
      <c r="J65" s="5">
        <v>170702.4</v>
      </c>
      <c r="K65" s="5">
        <v>172572.2</v>
      </c>
      <c r="L65" s="5">
        <v>170527.9</v>
      </c>
      <c r="M65" s="5">
        <v>172853.3</v>
      </c>
      <c r="N65" s="5">
        <v>174390.6</v>
      </c>
      <c r="O65" s="5">
        <v>175066.6</v>
      </c>
      <c r="P65" s="5">
        <v>175671.3</v>
      </c>
      <c r="Q65" s="5">
        <v>177920.6</v>
      </c>
      <c r="R65" s="5">
        <v>177431.1</v>
      </c>
      <c r="S65" s="5">
        <v>178563.9</v>
      </c>
      <c r="T65" s="5">
        <v>182634.6</v>
      </c>
      <c r="U65" s="5">
        <v>180423.1</v>
      </c>
      <c r="V65" s="5">
        <v>179845</v>
      </c>
      <c r="W65" s="5">
        <v>180864.4</v>
      </c>
      <c r="X65" s="5">
        <v>178045.3</v>
      </c>
      <c r="Y65" s="5">
        <v>179718.5</v>
      </c>
      <c r="Z65" s="5">
        <v>180209.4</v>
      </c>
      <c r="AA65" s="5">
        <v>182923.9</v>
      </c>
      <c r="AB65" s="5">
        <v>183119.5</v>
      </c>
      <c r="AC65" s="5">
        <v>182754.3</v>
      </c>
      <c r="AD65" s="5">
        <v>177335.7</v>
      </c>
      <c r="AE65" s="5">
        <v>181356.7</v>
      </c>
      <c r="AF65" s="5">
        <v>182629.7</v>
      </c>
      <c r="AG65" s="5">
        <v>184766.9</v>
      </c>
      <c r="AH65" s="5">
        <v>187471.6</v>
      </c>
      <c r="AI65" s="5">
        <v>188905.1</v>
      </c>
      <c r="AJ65" s="5">
        <v>187711.3</v>
      </c>
      <c r="AK65" s="5">
        <v>190528.6</v>
      </c>
      <c r="AL65" s="5">
        <v>191564.3</v>
      </c>
      <c r="AM65" s="5">
        <v>192581.1</v>
      </c>
      <c r="AN65" s="5">
        <v>192828.79999999999</v>
      </c>
      <c r="AO65" s="5">
        <v>194213.7</v>
      </c>
      <c r="AP65" s="5">
        <v>195241.5</v>
      </c>
      <c r="AQ65" s="5">
        <v>196113.9</v>
      </c>
      <c r="AR65" s="5">
        <v>197657.5</v>
      </c>
      <c r="AS65" s="5">
        <v>198133.7</v>
      </c>
      <c r="AT65" s="5">
        <v>195849.4</v>
      </c>
      <c r="AU65" s="5">
        <v>195408.4</v>
      </c>
      <c r="AV65" s="5">
        <v>194898.8</v>
      </c>
      <c r="AW65" s="5">
        <v>193642.5</v>
      </c>
      <c r="AX65" s="5">
        <v>197458.3</v>
      </c>
      <c r="AY65" s="5">
        <v>198018.2</v>
      </c>
      <c r="AZ65" s="5">
        <v>198665.1</v>
      </c>
      <c r="BA65" s="5">
        <v>200127.4</v>
      </c>
      <c r="BB65" s="5">
        <v>200687.2</v>
      </c>
      <c r="BC65" s="5">
        <v>201016.5</v>
      </c>
      <c r="BD65" s="5">
        <v>205184.3</v>
      </c>
      <c r="BE65" s="5">
        <v>205077.5</v>
      </c>
      <c r="BF65" s="5">
        <v>205500.2</v>
      </c>
      <c r="BG65" s="5">
        <v>207318.5</v>
      </c>
      <c r="BH65" s="5">
        <v>204969.7</v>
      </c>
      <c r="BI65" s="5">
        <v>204097.2</v>
      </c>
      <c r="BJ65" s="5">
        <v>202517.6</v>
      </c>
      <c r="BK65" s="5">
        <v>205616.9</v>
      </c>
      <c r="BL65" s="5">
        <v>206469.4</v>
      </c>
      <c r="BM65" s="5">
        <v>208454.9</v>
      </c>
      <c r="BN65" s="5">
        <v>210229.4</v>
      </c>
      <c r="BO65" s="5">
        <v>211237.5</v>
      </c>
      <c r="BP65" s="5">
        <v>213847.7</v>
      </c>
      <c r="BQ65" s="5">
        <v>213891.1</v>
      </c>
      <c r="BR65" s="5">
        <v>215522.2</v>
      </c>
      <c r="BS65" s="5">
        <v>217792.4</v>
      </c>
      <c r="BT65" s="5">
        <v>218325.4</v>
      </c>
      <c r="BU65" s="5">
        <v>221243.7</v>
      </c>
    </row>
    <row r="66" spans="4:73" x14ac:dyDescent="0.2">
      <c r="D66" s="3" t="s">
        <v>83</v>
      </c>
      <c r="E66" s="3" t="s">
        <v>80</v>
      </c>
      <c r="F66" s="11" t="s">
        <v>93</v>
      </c>
      <c r="G66" s="6" t="s">
        <v>79</v>
      </c>
      <c r="H66" s="3" t="s">
        <v>90</v>
      </c>
      <c r="I66" s="4"/>
      <c r="J66" s="5">
        <v>160.9</v>
      </c>
      <c r="K66" s="5">
        <v>399.2</v>
      </c>
      <c r="L66" s="5">
        <v>375.5</v>
      </c>
      <c r="M66" s="5">
        <v>214.5</v>
      </c>
      <c r="N66" s="5">
        <v>215.4</v>
      </c>
      <c r="O66" s="5">
        <v>273</v>
      </c>
      <c r="P66" s="5">
        <v>232.1</v>
      </c>
      <c r="Q66" s="5">
        <v>237.4</v>
      </c>
      <c r="R66" s="5">
        <v>240.4</v>
      </c>
      <c r="S66" s="5">
        <v>232</v>
      </c>
      <c r="T66" s="5">
        <v>250.4</v>
      </c>
      <c r="U66" s="5">
        <v>289.39999999999998</v>
      </c>
      <c r="V66" s="5">
        <v>229</v>
      </c>
      <c r="W66" s="5">
        <v>232.9</v>
      </c>
      <c r="X66" s="5">
        <v>244.9</v>
      </c>
      <c r="Y66" s="5">
        <v>213.6</v>
      </c>
      <c r="Z66" s="5">
        <v>366</v>
      </c>
      <c r="AA66" s="5">
        <v>566.1</v>
      </c>
      <c r="AB66" s="5">
        <v>362.3</v>
      </c>
      <c r="AC66" s="5">
        <v>356.8</v>
      </c>
      <c r="AD66" s="5">
        <v>335.8</v>
      </c>
      <c r="AE66" s="5">
        <v>323.5</v>
      </c>
      <c r="AF66" s="5">
        <v>332.6</v>
      </c>
      <c r="AG66" s="5">
        <v>363.6</v>
      </c>
      <c r="AH66" s="5">
        <v>344.8</v>
      </c>
      <c r="AI66" s="5">
        <v>364</v>
      </c>
      <c r="AJ66" s="5">
        <v>347.5</v>
      </c>
      <c r="AK66" s="5">
        <v>354.5</v>
      </c>
      <c r="AL66" s="5">
        <v>355.9</v>
      </c>
      <c r="AM66" s="5">
        <v>218.4</v>
      </c>
      <c r="AN66" s="5">
        <v>278.39999999999998</v>
      </c>
      <c r="AO66" s="5">
        <v>279.8</v>
      </c>
      <c r="AP66" s="5">
        <v>275</v>
      </c>
      <c r="AQ66" s="5">
        <v>270.60000000000002</v>
      </c>
      <c r="AR66" s="5">
        <v>271.8</v>
      </c>
      <c r="AS66" s="5">
        <v>276.60000000000002</v>
      </c>
      <c r="AT66" s="5">
        <v>281.39999999999998</v>
      </c>
      <c r="AU66" s="5">
        <v>280.39999999999998</v>
      </c>
      <c r="AV66" s="5">
        <v>282.7</v>
      </c>
      <c r="AW66" s="5">
        <v>284.60000000000002</v>
      </c>
      <c r="AX66" s="5">
        <v>288.3</v>
      </c>
      <c r="AY66" s="5">
        <v>296.7</v>
      </c>
      <c r="AZ66" s="5">
        <v>374.2</v>
      </c>
      <c r="BA66" s="5">
        <v>374.7</v>
      </c>
      <c r="BB66" s="5">
        <v>374.2</v>
      </c>
      <c r="BC66" s="5">
        <v>370.4</v>
      </c>
      <c r="BD66" s="5">
        <v>374</v>
      </c>
      <c r="BE66" s="5">
        <v>375.4</v>
      </c>
      <c r="BF66" s="5">
        <v>373.4</v>
      </c>
      <c r="BG66" s="5">
        <v>375.2</v>
      </c>
      <c r="BH66" s="5">
        <v>406.2</v>
      </c>
      <c r="BI66" s="5">
        <v>407.4</v>
      </c>
      <c r="BJ66" s="5">
        <v>404.6</v>
      </c>
      <c r="BK66" s="5">
        <v>418.6</v>
      </c>
      <c r="BL66" s="5">
        <v>422.7</v>
      </c>
      <c r="BM66" s="5">
        <v>423.2</v>
      </c>
      <c r="BN66" s="5">
        <v>423.8</v>
      </c>
      <c r="BO66" s="5">
        <v>419.6</v>
      </c>
      <c r="BP66" s="5">
        <v>431.9</v>
      </c>
      <c r="BQ66" s="5">
        <v>421.6</v>
      </c>
      <c r="BR66" s="5">
        <v>421.2</v>
      </c>
      <c r="BS66" s="5">
        <v>413.9</v>
      </c>
      <c r="BT66" s="5">
        <v>417.4</v>
      </c>
      <c r="BU66" s="5">
        <v>424.1</v>
      </c>
    </row>
    <row r="67" spans="4:73" x14ac:dyDescent="0.2">
      <c r="D67" s="3" t="s">
        <v>83</v>
      </c>
      <c r="E67" s="3" t="s">
        <v>81</v>
      </c>
      <c r="F67" s="11" t="s">
        <v>93</v>
      </c>
      <c r="G67" s="3" t="s">
        <v>70</v>
      </c>
      <c r="H67" s="3" t="s">
        <v>91</v>
      </c>
      <c r="I67" s="4"/>
      <c r="J67" s="5">
        <v>1039811.6</v>
      </c>
      <c r="K67" s="5">
        <v>1043898.1</v>
      </c>
      <c r="L67" s="5">
        <v>1032220.9</v>
      </c>
      <c r="M67" s="5">
        <v>1018690.8</v>
      </c>
      <c r="N67" s="5">
        <v>1020641.6</v>
      </c>
      <c r="O67" s="5">
        <v>1027981.5</v>
      </c>
      <c r="P67" s="5">
        <v>1027061.9</v>
      </c>
      <c r="Q67" s="5">
        <v>1029082.5</v>
      </c>
      <c r="R67" s="5">
        <v>1029760.7</v>
      </c>
      <c r="S67" s="5">
        <v>1030019.9</v>
      </c>
      <c r="T67" s="5">
        <v>1032122</v>
      </c>
      <c r="U67" s="5">
        <v>1031475.8</v>
      </c>
      <c r="V67" s="5">
        <v>1030273.3</v>
      </c>
      <c r="W67" s="5">
        <v>1030258.8</v>
      </c>
      <c r="X67" s="5">
        <v>1027304.5</v>
      </c>
      <c r="Y67" s="5">
        <v>1012294.4</v>
      </c>
      <c r="Z67" s="5">
        <v>1010505.2</v>
      </c>
      <c r="AA67" s="5">
        <v>1000268.7</v>
      </c>
      <c r="AB67" s="5">
        <v>993111.1</v>
      </c>
      <c r="AC67" s="5">
        <v>988820.5</v>
      </c>
      <c r="AD67" s="5">
        <v>986786.5</v>
      </c>
      <c r="AE67" s="5">
        <v>984080.9</v>
      </c>
      <c r="AF67" s="5">
        <v>981812.8</v>
      </c>
      <c r="AG67" s="5">
        <v>976875.3</v>
      </c>
      <c r="AH67" s="5">
        <v>976659.5</v>
      </c>
      <c r="AI67" s="5">
        <v>979646.8</v>
      </c>
      <c r="AJ67" s="5">
        <v>970022.6</v>
      </c>
      <c r="AK67" s="5">
        <v>955391.8</v>
      </c>
      <c r="AL67" s="5">
        <v>957740.1</v>
      </c>
      <c r="AM67" s="5">
        <v>957946</v>
      </c>
      <c r="AN67" s="5">
        <v>958750.2</v>
      </c>
      <c r="AO67" s="5">
        <v>960476.8</v>
      </c>
      <c r="AP67" s="5">
        <v>965100.4</v>
      </c>
      <c r="AQ67" s="5">
        <v>964551.1</v>
      </c>
      <c r="AR67" s="5">
        <v>964638.6</v>
      </c>
      <c r="AS67" s="5">
        <v>961085.9</v>
      </c>
      <c r="AT67" s="5">
        <v>963665.2</v>
      </c>
      <c r="AU67" s="5">
        <v>965476.9</v>
      </c>
      <c r="AV67" s="5">
        <v>965128.5</v>
      </c>
      <c r="AW67" s="5">
        <v>941715.4</v>
      </c>
      <c r="AX67" s="5">
        <v>947116.2</v>
      </c>
      <c r="AY67" s="5">
        <v>940801.9</v>
      </c>
      <c r="AZ67" s="5">
        <v>938247.8</v>
      </c>
      <c r="BA67" s="5">
        <v>942165.3</v>
      </c>
      <c r="BB67" s="5">
        <v>944867.1</v>
      </c>
      <c r="BC67" s="5">
        <v>943822.1</v>
      </c>
      <c r="BD67" s="5">
        <v>946180.5</v>
      </c>
      <c r="BE67" s="5">
        <v>945272.4</v>
      </c>
      <c r="BF67" s="5">
        <v>941849.7</v>
      </c>
      <c r="BG67" s="5">
        <v>944248.4</v>
      </c>
      <c r="BH67" s="5">
        <v>939819.6</v>
      </c>
      <c r="BI67" s="5">
        <v>919630.2</v>
      </c>
      <c r="BJ67" s="5">
        <v>921132.1</v>
      </c>
      <c r="BK67" s="5">
        <v>921081.4</v>
      </c>
      <c r="BL67" s="5">
        <v>917839.5</v>
      </c>
      <c r="BM67" s="5">
        <v>919541.9</v>
      </c>
      <c r="BN67" s="5">
        <v>922588.2</v>
      </c>
      <c r="BO67" s="5">
        <v>920678.9</v>
      </c>
      <c r="BP67" s="5">
        <v>921959.2</v>
      </c>
      <c r="BQ67" s="5">
        <v>917894.9</v>
      </c>
      <c r="BR67" s="5">
        <v>916777.7</v>
      </c>
      <c r="BS67" s="5">
        <v>920132.3</v>
      </c>
      <c r="BT67" s="5">
        <v>902952.2</v>
      </c>
      <c r="BU67" s="5">
        <v>895609.9</v>
      </c>
    </row>
    <row r="68" spans="4:73" x14ac:dyDescent="0.2">
      <c r="D68" s="3" t="s">
        <v>83</v>
      </c>
      <c r="E68" s="3" t="s">
        <v>81</v>
      </c>
      <c r="F68" s="11" t="s">
        <v>93</v>
      </c>
      <c r="G68" s="6" t="s">
        <v>72</v>
      </c>
      <c r="H68" s="3" t="s">
        <v>91</v>
      </c>
      <c r="I68" s="4"/>
      <c r="J68" s="5">
        <v>281296.59999999998</v>
      </c>
      <c r="K68" s="5">
        <v>283122.40000000002</v>
      </c>
      <c r="L68" s="5">
        <v>276623.90000000002</v>
      </c>
      <c r="M68" s="5">
        <v>274984.8</v>
      </c>
      <c r="N68" s="5">
        <v>274885.09999999998</v>
      </c>
      <c r="O68" s="5">
        <v>284586.59999999998</v>
      </c>
      <c r="P68" s="5">
        <v>284900.7</v>
      </c>
      <c r="Q68" s="5">
        <v>286128.59999999998</v>
      </c>
      <c r="R68" s="5">
        <v>285598.40000000002</v>
      </c>
      <c r="S68" s="5">
        <v>286319</v>
      </c>
      <c r="T68" s="5">
        <v>287175.3</v>
      </c>
      <c r="U68" s="5">
        <v>287584.7</v>
      </c>
      <c r="V68" s="5">
        <v>287363.09999999998</v>
      </c>
      <c r="W68" s="5">
        <v>287509.40000000002</v>
      </c>
      <c r="X68" s="5">
        <v>286588.90000000002</v>
      </c>
      <c r="Y68" s="5">
        <v>283741.7</v>
      </c>
      <c r="Z68" s="5">
        <v>284175.40000000002</v>
      </c>
      <c r="AA68" s="5">
        <v>282219.2</v>
      </c>
      <c r="AB68" s="5">
        <v>279674.59999999998</v>
      </c>
      <c r="AC68" s="5">
        <v>278163</v>
      </c>
      <c r="AD68" s="5">
        <v>275384.5</v>
      </c>
      <c r="AE68" s="5">
        <v>274228.8</v>
      </c>
      <c r="AF68" s="5">
        <v>273399.40000000002</v>
      </c>
      <c r="AG68" s="5">
        <v>273101.7</v>
      </c>
      <c r="AH68" s="5">
        <v>271323.3</v>
      </c>
      <c r="AI68" s="5">
        <v>272496.90000000002</v>
      </c>
      <c r="AJ68" s="5">
        <v>267572</v>
      </c>
      <c r="AK68" s="5">
        <v>263397.3</v>
      </c>
      <c r="AL68" s="5">
        <v>263936.59999999998</v>
      </c>
      <c r="AM68" s="5">
        <v>264377.7</v>
      </c>
      <c r="AN68" s="5">
        <v>263404.59999999998</v>
      </c>
      <c r="AO68" s="5">
        <v>263655.90000000002</v>
      </c>
      <c r="AP68" s="5">
        <v>265515.3</v>
      </c>
      <c r="AQ68" s="5">
        <v>264122.90000000002</v>
      </c>
      <c r="AR68" s="5">
        <v>263618.7</v>
      </c>
      <c r="AS68" s="5">
        <v>261600.6</v>
      </c>
      <c r="AT68" s="5">
        <v>264013</v>
      </c>
      <c r="AU68" s="5">
        <v>264394.7</v>
      </c>
      <c r="AV68" s="5">
        <v>262546.90000000002</v>
      </c>
      <c r="AW68" s="5">
        <v>251655.7</v>
      </c>
      <c r="AX68" s="5">
        <v>254437.8</v>
      </c>
      <c r="AY68" s="5">
        <v>252585.9</v>
      </c>
      <c r="AZ68" s="5">
        <v>249333.8</v>
      </c>
      <c r="BA68" s="5">
        <v>251259.8</v>
      </c>
      <c r="BB68" s="5">
        <v>250743.1</v>
      </c>
      <c r="BC68" s="5">
        <v>248522.5</v>
      </c>
      <c r="BD68" s="5">
        <v>250361.8</v>
      </c>
      <c r="BE68" s="5">
        <v>249901.4</v>
      </c>
      <c r="BF68" s="5">
        <v>247669.4</v>
      </c>
      <c r="BG68" s="5">
        <v>249048.7</v>
      </c>
      <c r="BH68" s="5">
        <v>246120.2</v>
      </c>
      <c r="BI68" s="5">
        <v>239380.7</v>
      </c>
      <c r="BJ68" s="5">
        <v>240202.4</v>
      </c>
      <c r="BK68" s="5">
        <v>241046.7</v>
      </c>
      <c r="BL68" s="5">
        <v>239614.2</v>
      </c>
      <c r="BM68" s="5">
        <v>240388.7</v>
      </c>
      <c r="BN68" s="5">
        <v>242727.6</v>
      </c>
      <c r="BO68" s="5">
        <v>242649.3</v>
      </c>
      <c r="BP68" s="5">
        <v>244010</v>
      </c>
      <c r="BQ68" s="5">
        <v>242619.8</v>
      </c>
      <c r="BR68" s="5">
        <v>244503.5</v>
      </c>
      <c r="BS68" s="5">
        <v>247227.8</v>
      </c>
      <c r="BT68" s="5">
        <v>245251.1</v>
      </c>
      <c r="BU68" s="5">
        <v>243766.6</v>
      </c>
    </row>
    <row r="69" spans="4:73" x14ac:dyDescent="0.2">
      <c r="D69" s="3" t="s">
        <v>83</v>
      </c>
      <c r="E69" s="3" t="s">
        <v>81</v>
      </c>
      <c r="F69" s="11" t="s">
        <v>93</v>
      </c>
      <c r="G69" s="6" t="s">
        <v>73</v>
      </c>
      <c r="H69" s="3" t="s">
        <v>91</v>
      </c>
      <c r="I69" s="4"/>
      <c r="J69" s="5">
        <v>13662.5</v>
      </c>
      <c r="K69" s="5">
        <v>13505.2</v>
      </c>
      <c r="L69" s="5">
        <v>13343.9</v>
      </c>
      <c r="M69" s="5">
        <v>13487.5</v>
      </c>
      <c r="N69" s="5">
        <v>14330.9</v>
      </c>
      <c r="O69" s="5">
        <v>13484.5</v>
      </c>
      <c r="P69" s="5">
        <v>13663.8</v>
      </c>
      <c r="Q69" s="5">
        <v>13637.6</v>
      </c>
      <c r="R69" s="5">
        <v>13622.5</v>
      </c>
      <c r="S69" s="5">
        <v>13646.7</v>
      </c>
      <c r="T69" s="5">
        <v>13894.9</v>
      </c>
      <c r="U69" s="5">
        <v>13842.2</v>
      </c>
      <c r="V69" s="5">
        <v>13898.5</v>
      </c>
      <c r="W69" s="5">
        <v>13615.3</v>
      </c>
      <c r="X69" s="5">
        <v>13443.4</v>
      </c>
      <c r="Y69" s="5">
        <v>13204.5</v>
      </c>
      <c r="Z69" s="5">
        <v>13265.7</v>
      </c>
      <c r="AA69" s="5">
        <v>12822.7</v>
      </c>
      <c r="AB69" s="5">
        <v>12941.5</v>
      </c>
      <c r="AC69" s="5">
        <v>12858.9</v>
      </c>
      <c r="AD69" s="5">
        <v>13366.6</v>
      </c>
      <c r="AE69" s="5">
        <v>13383.8</v>
      </c>
      <c r="AF69" s="5">
        <v>13487.9</v>
      </c>
      <c r="AG69" s="5">
        <v>12956.1</v>
      </c>
      <c r="AH69" s="5">
        <v>14014.2</v>
      </c>
      <c r="AI69" s="5">
        <v>13507.9</v>
      </c>
      <c r="AJ69" s="5">
        <v>13668.5</v>
      </c>
      <c r="AK69" s="5">
        <v>13279.6</v>
      </c>
      <c r="AL69" s="5">
        <v>13318.8</v>
      </c>
      <c r="AM69" s="5">
        <v>14197.2</v>
      </c>
      <c r="AN69" s="5">
        <v>13548.4</v>
      </c>
      <c r="AO69" s="5">
        <v>13678</v>
      </c>
      <c r="AP69" s="5">
        <v>13607.3</v>
      </c>
      <c r="AQ69" s="5">
        <v>13587.2</v>
      </c>
      <c r="AR69" s="5">
        <v>13680.6</v>
      </c>
      <c r="AS69" s="5">
        <v>13613.8</v>
      </c>
      <c r="AT69" s="5">
        <v>13606.4</v>
      </c>
      <c r="AU69" s="5">
        <v>13683.7</v>
      </c>
      <c r="AV69" s="5">
        <v>12786.4</v>
      </c>
      <c r="AW69" s="5">
        <v>12223.2</v>
      </c>
      <c r="AX69" s="5">
        <v>12151</v>
      </c>
      <c r="AY69" s="5">
        <v>12088.2</v>
      </c>
      <c r="AZ69" s="5">
        <v>11887.9</v>
      </c>
      <c r="BA69" s="5">
        <v>11971.7</v>
      </c>
      <c r="BB69" s="5">
        <v>12136.3</v>
      </c>
      <c r="BC69" s="5">
        <v>11959.5</v>
      </c>
      <c r="BD69" s="5">
        <v>11935</v>
      </c>
      <c r="BE69" s="5">
        <v>11624.7</v>
      </c>
      <c r="BF69" s="5">
        <v>11269.5</v>
      </c>
      <c r="BG69" s="5">
        <v>11030.2</v>
      </c>
      <c r="BH69" s="5">
        <v>11051.2</v>
      </c>
      <c r="BI69" s="5">
        <v>10634.3</v>
      </c>
      <c r="BJ69" s="5">
        <v>10676.3</v>
      </c>
      <c r="BK69" s="5">
        <v>9256</v>
      </c>
      <c r="BL69" s="5">
        <v>9741.5</v>
      </c>
      <c r="BM69" s="5">
        <v>9808.1</v>
      </c>
      <c r="BN69" s="5">
        <v>9733.1</v>
      </c>
      <c r="BO69" s="5">
        <v>9769.9</v>
      </c>
      <c r="BP69" s="5">
        <v>10303.4</v>
      </c>
      <c r="BQ69" s="5">
        <v>10128</v>
      </c>
      <c r="BR69" s="5">
        <v>9555.7999999999993</v>
      </c>
      <c r="BS69" s="5">
        <v>9729.7000000000007</v>
      </c>
      <c r="BT69" s="5">
        <v>8140.9</v>
      </c>
      <c r="BU69" s="5">
        <v>8109.3</v>
      </c>
    </row>
    <row r="70" spans="4:73" x14ac:dyDescent="0.2">
      <c r="D70" s="3" t="s">
        <v>83</v>
      </c>
      <c r="E70" s="3" t="s">
        <v>81</v>
      </c>
      <c r="F70" s="11" t="s">
        <v>93</v>
      </c>
      <c r="G70" s="7" t="s">
        <v>74</v>
      </c>
      <c r="H70" s="3" t="s">
        <v>91</v>
      </c>
      <c r="I70" s="4"/>
      <c r="J70" s="5">
        <v>2227.3000000000002</v>
      </c>
      <c r="K70" s="5">
        <v>2269.8000000000002</v>
      </c>
      <c r="L70" s="5">
        <v>2192.5</v>
      </c>
      <c r="M70" s="5">
        <v>2098.3000000000002</v>
      </c>
      <c r="N70" s="5">
        <v>2001.3</v>
      </c>
      <c r="O70" s="5">
        <v>2117.6</v>
      </c>
      <c r="P70" s="5">
        <v>2055.1</v>
      </c>
      <c r="Q70" s="5">
        <v>2017.8</v>
      </c>
      <c r="R70" s="5">
        <v>2012.2</v>
      </c>
      <c r="S70" s="5">
        <v>2021.9</v>
      </c>
      <c r="T70" s="5">
        <v>2053</v>
      </c>
      <c r="U70" s="5">
        <v>2050.4</v>
      </c>
      <c r="V70" s="5">
        <v>2022.8</v>
      </c>
      <c r="W70" s="5">
        <v>2036.4</v>
      </c>
      <c r="X70" s="5">
        <v>2121.1999999999998</v>
      </c>
      <c r="Y70" s="5">
        <v>2061.8000000000002</v>
      </c>
      <c r="Z70" s="5">
        <v>2096</v>
      </c>
      <c r="AA70" s="5">
        <v>1957.3</v>
      </c>
      <c r="AB70" s="5">
        <v>1947.4</v>
      </c>
      <c r="AC70" s="5">
        <v>1897.7</v>
      </c>
      <c r="AD70" s="5">
        <v>1883.3</v>
      </c>
      <c r="AE70" s="5">
        <v>1878.8</v>
      </c>
      <c r="AF70" s="5">
        <v>1885.6</v>
      </c>
      <c r="AG70" s="5">
        <v>1903.5</v>
      </c>
      <c r="AH70" s="5">
        <v>1924.8</v>
      </c>
      <c r="AI70" s="5">
        <v>1905.9</v>
      </c>
      <c r="AJ70" s="5">
        <v>1933</v>
      </c>
      <c r="AK70" s="5">
        <v>1838</v>
      </c>
      <c r="AL70" s="5">
        <v>1904.2</v>
      </c>
      <c r="AM70" s="5">
        <v>1936.4</v>
      </c>
      <c r="AN70" s="5">
        <v>1879.8</v>
      </c>
      <c r="AO70" s="5">
        <v>1874.7</v>
      </c>
      <c r="AP70" s="5">
        <v>1818</v>
      </c>
      <c r="AQ70" s="5">
        <v>1831.5</v>
      </c>
      <c r="AR70" s="5">
        <v>1849.5</v>
      </c>
      <c r="AS70" s="5">
        <v>1834.9</v>
      </c>
      <c r="AT70" s="5">
        <v>1824.5</v>
      </c>
      <c r="AU70" s="5">
        <v>1875.2</v>
      </c>
      <c r="AV70" s="5">
        <v>1875.5</v>
      </c>
      <c r="AW70" s="5">
        <v>1737.8</v>
      </c>
      <c r="AX70" s="5">
        <v>1705.6</v>
      </c>
      <c r="AY70" s="5">
        <v>1725.1</v>
      </c>
      <c r="AZ70" s="5">
        <v>1597.8</v>
      </c>
      <c r="BA70" s="5">
        <v>1600.8</v>
      </c>
      <c r="BB70" s="5">
        <v>1616.3</v>
      </c>
      <c r="BC70" s="5">
        <v>1566.4</v>
      </c>
      <c r="BD70" s="5">
        <v>1469.4</v>
      </c>
      <c r="BE70" s="5">
        <v>1458.5</v>
      </c>
      <c r="BF70" s="4"/>
      <c r="BG70" s="4"/>
      <c r="BH70" s="4"/>
      <c r="BI70" s="4"/>
      <c r="BJ70" s="4"/>
      <c r="BK70" s="4"/>
      <c r="BL70" s="4"/>
      <c r="BM70" s="4"/>
      <c r="BN70" s="4"/>
      <c r="BO70" s="4"/>
      <c r="BP70" s="4"/>
      <c r="BQ70" s="4"/>
      <c r="BR70" s="4"/>
      <c r="BS70" s="4"/>
      <c r="BT70" s="4"/>
      <c r="BU70" s="4"/>
    </row>
    <row r="71" spans="4:73" x14ac:dyDescent="0.2">
      <c r="D71" s="3" t="s">
        <v>83</v>
      </c>
      <c r="E71" s="3" t="s">
        <v>81</v>
      </c>
      <c r="F71" s="11" t="s">
        <v>93</v>
      </c>
      <c r="G71" s="7" t="s">
        <v>75</v>
      </c>
      <c r="H71" s="3" t="s">
        <v>91</v>
      </c>
      <c r="I71" s="4"/>
      <c r="J71" s="5">
        <v>11305.1</v>
      </c>
      <c r="K71" s="5">
        <v>11104.5</v>
      </c>
      <c r="L71" s="5">
        <v>11021.2</v>
      </c>
      <c r="M71" s="5">
        <v>11257.9</v>
      </c>
      <c r="N71" s="5">
        <v>12198.1</v>
      </c>
      <c r="O71" s="5">
        <v>11235.2</v>
      </c>
      <c r="P71" s="5">
        <v>11477</v>
      </c>
      <c r="Q71" s="5">
        <v>11487.4</v>
      </c>
      <c r="R71" s="5">
        <v>11477.4</v>
      </c>
      <c r="S71" s="5">
        <v>11492.1</v>
      </c>
      <c r="T71" s="5">
        <v>11383.7</v>
      </c>
      <c r="U71" s="5">
        <v>11334.6</v>
      </c>
      <c r="V71" s="5">
        <v>11399.6</v>
      </c>
      <c r="W71" s="5">
        <v>11125.5</v>
      </c>
      <c r="X71" s="5">
        <v>10873.5</v>
      </c>
      <c r="Y71" s="5">
        <v>10707.7</v>
      </c>
      <c r="Z71" s="5">
        <v>10740.8</v>
      </c>
      <c r="AA71" s="5">
        <v>10501</v>
      </c>
      <c r="AB71" s="5">
        <v>10574.9</v>
      </c>
      <c r="AC71" s="5">
        <v>10556.8</v>
      </c>
      <c r="AD71" s="5">
        <v>11082.9</v>
      </c>
      <c r="AE71" s="5">
        <v>11116.5</v>
      </c>
      <c r="AF71" s="5">
        <v>11220.3</v>
      </c>
      <c r="AG71" s="5">
        <v>10683.7</v>
      </c>
      <c r="AH71" s="5">
        <v>11730.3</v>
      </c>
      <c r="AI71" s="5">
        <v>11380.6</v>
      </c>
      <c r="AJ71" s="5">
        <v>11521.7</v>
      </c>
      <c r="AK71" s="5">
        <v>11234.8</v>
      </c>
      <c r="AL71" s="5">
        <v>11213.7</v>
      </c>
      <c r="AM71" s="5">
        <v>11931.6</v>
      </c>
      <c r="AN71" s="5">
        <v>11344.9</v>
      </c>
      <c r="AO71" s="5">
        <v>11642.5</v>
      </c>
      <c r="AP71" s="5">
        <v>11657.7</v>
      </c>
      <c r="AQ71" s="5">
        <v>11624.2</v>
      </c>
      <c r="AR71" s="5">
        <v>11699.8</v>
      </c>
      <c r="AS71" s="5">
        <v>11647.5</v>
      </c>
      <c r="AT71" s="5">
        <v>11650.8</v>
      </c>
      <c r="AU71" s="5">
        <v>11677.5</v>
      </c>
      <c r="AV71" s="5">
        <v>10780.2</v>
      </c>
      <c r="AW71" s="5">
        <v>10354.9</v>
      </c>
      <c r="AX71" s="5">
        <v>10314.6</v>
      </c>
      <c r="AY71" s="5">
        <v>10232.4</v>
      </c>
      <c r="AZ71" s="5">
        <v>10159.9</v>
      </c>
      <c r="BA71" s="5">
        <v>10240.700000000001</v>
      </c>
      <c r="BB71" s="5">
        <v>10384.299999999999</v>
      </c>
      <c r="BC71" s="5">
        <v>10257.4</v>
      </c>
      <c r="BD71" s="5">
        <v>10330.200000000001</v>
      </c>
      <c r="BE71" s="5">
        <v>10030.799999999999</v>
      </c>
      <c r="BF71" s="5">
        <v>9764.2999999999993</v>
      </c>
      <c r="BG71" s="5">
        <v>9782.1</v>
      </c>
      <c r="BH71" s="5">
        <v>9689</v>
      </c>
      <c r="BI71" s="5">
        <v>9286.2000000000007</v>
      </c>
      <c r="BJ71" s="5">
        <v>9328.5</v>
      </c>
      <c r="BK71" s="5">
        <v>7909.7</v>
      </c>
      <c r="BL71" s="5">
        <v>8402.6</v>
      </c>
      <c r="BM71" s="5">
        <v>8457.4</v>
      </c>
      <c r="BN71" s="5">
        <v>8381.4</v>
      </c>
      <c r="BO71" s="5">
        <v>8431.6</v>
      </c>
      <c r="BP71" s="5">
        <v>8948.7999999999993</v>
      </c>
      <c r="BQ71" s="5">
        <v>8941.5</v>
      </c>
      <c r="BR71" s="5">
        <v>8371</v>
      </c>
      <c r="BS71" s="5">
        <v>8540</v>
      </c>
      <c r="BT71" s="5">
        <v>6952.6</v>
      </c>
      <c r="BU71" s="5">
        <v>6929.2</v>
      </c>
    </row>
    <row r="72" spans="4:73" x14ac:dyDescent="0.2">
      <c r="D72" s="3" t="s">
        <v>83</v>
      </c>
      <c r="E72" s="3" t="s">
        <v>81</v>
      </c>
      <c r="F72" s="11" t="s">
        <v>93</v>
      </c>
      <c r="G72" s="7" t="s">
        <v>76</v>
      </c>
      <c r="H72" s="3" t="s">
        <v>91</v>
      </c>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row>
    <row r="73" spans="4:73" x14ac:dyDescent="0.2">
      <c r="D73" s="3" t="s">
        <v>83</v>
      </c>
      <c r="E73" s="3" t="s">
        <v>81</v>
      </c>
      <c r="F73" s="11" t="s">
        <v>93</v>
      </c>
      <c r="G73" s="6" t="s">
        <v>77</v>
      </c>
      <c r="H73" s="3" t="s">
        <v>91</v>
      </c>
      <c r="I73" s="4"/>
      <c r="J73" s="5">
        <v>5040</v>
      </c>
      <c r="K73" s="5">
        <v>4904.5</v>
      </c>
      <c r="L73" s="5">
        <v>4743.2</v>
      </c>
      <c r="M73" s="5">
        <v>4894.3999999999996</v>
      </c>
      <c r="N73" s="5">
        <v>4937.6000000000004</v>
      </c>
      <c r="O73" s="5">
        <v>4556.6000000000004</v>
      </c>
      <c r="P73" s="5">
        <v>4740.8999999999996</v>
      </c>
      <c r="Q73" s="5">
        <v>4761.3</v>
      </c>
      <c r="R73" s="5">
        <v>4759.3</v>
      </c>
      <c r="S73" s="5">
        <v>4886.3</v>
      </c>
      <c r="T73" s="5">
        <v>4878</v>
      </c>
      <c r="U73" s="5">
        <v>4795.5</v>
      </c>
      <c r="V73" s="5">
        <v>4787.2</v>
      </c>
      <c r="W73" s="5">
        <v>4800.8</v>
      </c>
      <c r="X73" s="5">
        <v>4700.1000000000004</v>
      </c>
      <c r="Y73" s="5">
        <v>4673.6000000000004</v>
      </c>
      <c r="Z73" s="5">
        <v>4656.8999999999996</v>
      </c>
      <c r="AA73" s="5">
        <v>4605.7</v>
      </c>
      <c r="AB73" s="5">
        <v>4576.5</v>
      </c>
      <c r="AC73" s="5">
        <v>4588.7</v>
      </c>
      <c r="AD73" s="5">
        <v>4742.2</v>
      </c>
      <c r="AE73" s="5">
        <v>4648.8</v>
      </c>
      <c r="AF73" s="5">
        <v>4645.8</v>
      </c>
      <c r="AG73" s="5">
        <v>5584.5</v>
      </c>
      <c r="AH73" s="5">
        <v>5594.2</v>
      </c>
      <c r="AI73" s="5">
        <v>5636.8</v>
      </c>
      <c r="AJ73" s="5">
        <v>5582.8</v>
      </c>
      <c r="AK73" s="5">
        <v>5544.7</v>
      </c>
      <c r="AL73" s="5">
        <v>5562.7</v>
      </c>
      <c r="AM73" s="5">
        <v>5416.8</v>
      </c>
      <c r="AN73" s="5">
        <v>5422.7</v>
      </c>
      <c r="AO73" s="5">
        <v>5426.9</v>
      </c>
      <c r="AP73" s="5">
        <v>5473.5</v>
      </c>
      <c r="AQ73" s="5">
        <v>5476.6</v>
      </c>
      <c r="AR73" s="5">
        <v>5475.4</v>
      </c>
      <c r="AS73" s="5">
        <v>5441.1</v>
      </c>
      <c r="AT73" s="5">
        <v>5458.6</v>
      </c>
      <c r="AU73" s="5">
        <v>5605.8</v>
      </c>
      <c r="AV73" s="5">
        <v>6232.2</v>
      </c>
      <c r="AW73" s="5">
        <v>6003.9</v>
      </c>
      <c r="AX73" s="5">
        <v>6010.1</v>
      </c>
      <c r="AY73" s="5">
        <v>5929.6</v>
      </c>
      <c r="AZ73" s="5">
        <v>5928</v>
      </c>
      <c r="BA73" s="5">
        <v>5949.1</v>
      </c>
      <c r="BB73" s="5">
        <v>5983.3</v>
      </c>
      <c r="BC73" s="5">
        <v>5942.9</v>
      </c>
      <c r="BD73" s="5">
        <v>5981.8</v>
      </c>
      <c r="BE73" s="5">
        <v>6450</v>
      </c>
      <c r="BF73" s="5">
        <v>6422.8</v>
      </c>
      <c r="BG73" s="5">
        <v>6504.3</v>
      </c>
      <c r="BH73" s="5">
        <v>6422</v>
      </c>
      <c r="BI73" s="5">
        <v>6326.3</v>
      </c>
      <c r="BJ73" s="5">
        <v>6415.9</v>
      </c>
      <c r="BK73" s="5">
        <v>6486.1</v>
      </c>
      <c r="BL73" s="5">
        <v>6526.5</v>
      </c>
      <c r="BM73" s="5">
        <v>6521.5</v>
      </c>
      <c r="BN73" s="5">
        <v>6505.8</v>
      </c>
      <c r="BO73" s="5">
        <v>6546.7</v>
      </c>
      <c r="BP73" s="5">
        <v>6535.8</v>
      </c>
      <c r="BQ73" s="5">
        <v>6394.1</v>
      </c>
      <c r="BR73" s="5">
        <v>6397.2</v>
      </c>
      <c r="BS73" s="5">
        <v>6391.8</v>
      </c>
      <c r="BT73" s="5">
        <v>6300.5</v>
      </c>
      <c r="BU73" s="5">
        <v>6358.7</v>
      </c>
    </row>
    <row r="74" spans="4:73" x14ac:dyDescent="0.2">
      <c r="D74" s="3" t="s">
        <v>83</v>
      </c>
      <c r="E74" s="3" t="s">
        <v>81</v>
      </c>
      <c r="F74" s="11" t="s">
        <v>93</v>
      </c>
      <c r="G74" s="6" t="s">
        <v>78</v>
      </c>
      <c r="H74" s="3" t="s">
        <v>91</v>
      </c>
      <c r="I74" s="4"/>
      <c r="J74" s="5">
        <v>736672.1</v>
      </c>
      <c r="K74" s="5">
        <v>739589.9</v>
      </c>
      <c r="L74" s="5">
        <v>734822.7</v>
      </c>
      <c r="M74" s="5">
        <v>722388.9</v>
      </c>
      <c r="N74" s="5">
        <v>723554</v>
      </c>
      <c r="O74" s="5">
        <v>723307.4</v>
      </c>
      <c r="P74" s="5">
        <v>720832.7</v>
      </c>
      <c r="Q74" s="5">
        <v>721646.8</v>
      </c>
      <c r="R74" s="5">
        <v>722849.7</v>
      </c>
      <c r="S74" s="5">
        <v>722219.4</v>
      </c>
      <c r="T74" s="5">
        <v>723224.4</v>
      </c>
      <c r="U74" s="5">
        <v>722225.8</v>
      </c>
      <c r="V74" s="5">
        <v>721267.4</v>
      </c>
      <c r="W74" s="5">
        <v>721403.7</v>
      </c>
      <c r="X74" s="5">
        <v>719697.7</v>
      </c>
      <c r="Y74" s="5">
        <v>707832</v>
      </c>
      <c r="Z74" s="5">
        <v>705629.3</v>
      </c>
      <c r="AA74" s="5">
        <v>698057</v>
      </c>
      <c r="AB74" s="5">
        <v>693131</v>
      </c>
      <c r="AC74" s="5">
        <v>690471.8</v>
      </c>
      <c r="AD74" s="5">
        <v>690610</v>
      </c>
      <c r="AE74" s="5">
        <v>689171.4</v>
      </c>
      <c r="AF74" s="5">
        <v>687634.9</v>
      </c>
      <c r="AG74" s="5">
        <v>682606.1</v>
      </c>
      <c r="AH74" s="5">
        <v>683056.4</v>
      </c>
      <c r="AI74" s="5">
        <v>685278.7</v>
      </c>
      <c r="AJ74" s="5">
        <v>680772</v>
      </c>
      <c r="AK74" s="5">
        <v>670819.69999999995</v>
      </c>
      <c r="AL74" s="5">
        <v>672581.6</v>
      </c>
      <c r="AM74" s="5">
        <v>672280</v>
      </c>
      <c r="AN74" s="5">
        <v>674723.2</v>
      </c>
      <c r="AO74" s="5">
        <v>676189.9</v>
      </c>
      <c r="AP74" s="5">
        <v>678999</v>
      </c>
      <c r="AQ74" s="5">
        <v>679816</v>
      </c>
      <c r="AR74" s="5">
        <v>680291.1</v>
      </c>
      <c r="AS74" s="5">
        <v>678887.5</v>
      </c>
      <c r="AT74" s="5">
        <v>679052</v>
      </c>
      <c r="AU74" s="5">
        <v>680261.1</v>
      </c>
      <c r="AV74" s="5">
        <v>682033</v>
      </c>
      <c r="AW74" s="5">
        <v>670372.9</v>
      </c>
      <c r="AX74" s="5">
        <v>673056.4</v>
      </c>
      <c r="AY74" s="5">
        <v>668750.1</v>
      </c>
      <c r="AZ74" s="5">
        <v>669717.6</v>
      </c>
      <c r="BA74" s="5">
        <v>671598.1</v>
      </c>
      <c r="BB74" s="5">
        <v>674589</v>
      </c>
      <c r="BC74" s="5">
        <v>676020.6</v>
      </c>
      <c r="BD74" s="5">
        <v>676535.8</v>
      </c>
      <c r="BE74" s="5">
        <v>675954</v>
      </c>
      <c r="BF74" s="5">
        <v>675189.2</v>
      </c>
      <c r="BG74" s="5">
        <v>676358.5</v>
      </c>
      <c r="BH74" s="5">
        <v>674965.9</v>
      </c>
      <c r="BI74" s="5">
        <v>662068.6</v>
      </c>
      <c r="BJ74" s="5">
        <v>662531.1</v>
      </c>
      <c r="BK74" s="5">
        <v>662993.6</v>
      </c>
      <c r="BL74" s="5">
        <v>660670.19999999995</v>
      </c>
      <c r="BM74" s="5">
        <v>661536.69999999995</v>
      </c>
      <c r="BN74" s="5">
        <v>662348.6</v>
      </c>
      <c r="BO74" s="5">
        <v>660425.19999999995</v>
      </c>
      <c r="BP74" s="5">
        <v>659834.1</v>
      </c>
      <c r="BQ74" s="5">
        <v>657471.4</v>
      </c>
      <c r="BR74" s="5">
        <v>655074.6</v>
      </c>
      <c r="BS74" s="5">
        <v>655536.69999999995</v>
      </c>
      <c r="BT74" s="5">
        <v>642036.19999999995</v>
      </c>
      <c r="BU74" s="5">
        <v>636174.80000000005</v>
      </c>
    </row>
    <row r="75" spans="4:73" x14ac:dyDescent="0.2">
      <c r="D75" s="3" t="s">
        <v>83</v>
      </c>
      <c r="E75" s="3" t="s">
        <v>81</v>
      </c>
      <c r="F75" s="11" t="s">
        <v>93</v>
      </c>
      <c r="G75" s="6" t="s">
        <v>79</v>
      </c>
      <c r="H75" s="3" t="s">
        <v>91</v>
      </c>
      <c r="I75" s="4"/>
      <c r="J75" s="5">
        <v>3140.5</v>
      </c>
      <c r="K75" s="5">
        <v>2776</v>
      </c>
      <c r="L75" s="5">
        <v>2687.3</v>
      </c>
      <c r="M75" s="5">
        <v>2935.2</v>
      </c>
      <c r="N75" s="5">
        <v>2933.9</v>
      </c>
      <c r="O75" s="5">
        <v>2046.4</v>
      </c>
      <c r="P75" s="5">
        <v>2923.7</v>
      </c>
      <c r="Q75" s="5">
        <v>2908.3</v>
      </c>
      <c r="R75" s="5">
        <v>2930.8</v>
      </c>
      <c r="S75" s="5">
        <v>2948.5</v>
      </c>
      <c r="T75" s="5">
        <v>2949.4</v>
      </c>
      <c r="U75" s="5">
        <v>3027.7</v>
      </c>
      <c r="V75" s="5">
        <v>2957.2</v>
      </c>
      <c r="W75" s="5">
        <v>2929.5</v>
      </c>
      <c r="X75" s="5">
        <v>2874.4</v>
      </c>
      <c r="Y75" s="5">
        <v>2842.7</v>
      </c>
      <c r="Z75" s="5">
        <v>2778</v>
      </c>
      <c r="AA75" s="5">
        <v>2564.1</v>
      </c>
      <c r="AB75" s="5">
        <v>2787.4</v>
      </c>
      <c r="AC75" s="5">
        <v>2738.1</v>
      </c>
      <c r="AD75" s="5">
        <v>2683.3</v>
      </c>
      <c r="AE75" s="5">
        <v>2648.1</v>
      </c>
      <c r="AF75" s="5">
        <v>2644.8</v>
      </c>
      <c r="AG75" s="5">
        <v>2626.8</v>
      </c>
      <c r="AH75" s="5">
        <v>2671.4</v>
      </c>
      <c r="AI75" s="5">
        <v>2726.7</v>
      </c>
      <c r="AJ75" s="5">
        <v>2427.1999999999998</v>
      </c>
      <c r="AK75" s="5">
        <v>2350.5</v>
      </c>
      <c r="AL75" s="5">
        <v>2340.4</v>
      </c>
      <c r="AM75" s="5">
        <v>1674.4</v>
      </c>
      <c r="AN75" s="5">
        <v>1651.3</v>
      </c>
      <c r="AO75" s="5">
        <v>1526.1</v>
      </c>
      <c r="AP75" s="5">
        <v>1505.3</v>
      </c>
      <c r="AQ75" s="5">
        <v>1548.4</v>
      </c>
      <c r="AR75" s="5">
        <v>1572.8</v>
      </c>
      <c r="AS75" s="5">
        <v>1543</v>
      </c>
      <c r="AT75" s="5">
        <v>1535.3</v>
      </c>
      <c r="AU75" s="5">
        <v>1531.7</v>
      </c>
      <c r="AV75" s="5">
        <v>1530.1</v>
      </c>
      <c r="AW75" s="5">
        <v>1459.7</v>
      </c>
      <c r="AX75" s="5">
        <v>1460.9</v>
      </c>
      <c r="AY75" s="5">
        <v>1448.1</v>
      </c>
      <c r="AZ75" s="5">
        <v>1380.5</v>
      </c>
      <c r="BA75" s="5">
        <v>1386.7</v>
      </c>
      <c r="BB75" s="5">
        <v>1415.4</v>
      </c>
      <c r="BC75" s="5">
        <v>1376.7</v>
      </c>
      <c r="BD75" s="5">
        <v>1366.1</v>
      </c>
      <c r="BE75" s="5">
        <v>1342.3</v>
      </c>
      <c r="BF75" s="5">
        <v>1298.7</v>
      </c>
      <c r="BG75" s="5">
        <v>1306.5999999999999</v>
      </c>
      <c r="BH75" s="5">
        <v>1260.3</v>
      </c>
      <c r="BI75" s="5">
        <v>1220.3</v>
      </c>
      <c r="BJ75" s="5">
        <v>1306.4000000000001</v>
      </c>
      <c r="BK75" s="5">
        <v>1299</v>
      </c>
      <c r="BL75" s="5">
        <v>1287.0999999999999</v>
      </c>
      <c r="BM75" s="5">
        <v>1286.8</v>
      </c>
      <c r="BN75" s="5">
        <v>1273.0999999999999</v>
      </c>
      <c r="BO75" s="5">
        <v>1287.8</v>
      </c>
      <c r="BP75" s="5">
        <v>1275.9000000000001</v>
      </c>
      <c r="BQ75" s="5">
        <v>1281.5999999999999</v>
      </c>
      <c r="BR75" s="5">
        <v>1246.5999999999999</v>
      </c>
      <c r="BS75" s="5">
        <v>1246.3</v>
      </c>
      <c r="BT75" s="5">
        <v>1223.5999999999999</v>
      </c>
      <c r="BU75" s="5">
        <v>1200.5</v>
      </c>
    </row>
    <row r="76" spans="4:73" x14ac:dyDescent="0.2">
      <c r="D76" s="3" t="s">
        <v>83</v>
      </c>
      <c r="E76" s="3" t="s">
        <v>82</v>
      </c>
      <c r="F76" s="11" t="s">
        <v>93</v>
      </c>
      <c r="G76" s="3" t="s">
        <v>70</v>
      </c>
      <c r="H76" s="3" t="s">
        <v>92</v>
      </c>
      <c r="I76" s="4"/>
      <c r="J76" s="5">
        <v>113048.4</v>
      </c>
      <c r="K76" s="5">
        <v>113053.4</v>
      </c>
      <c r="L76" s="5">
        <v>112396.8</v>
      </c>
      <c r="M76" s="5">
        <v>111899.7</v>
      </c>
      <c r="N76" s="5">
        <v>111597.6</v>
      </c>
      <c r="O76" s="5">
        <v>111158.2</v>
      </c>
      <c r="P76" s="5">
        <v>110655.9</v>
      </c>
      <c r="Q76" s="5">
        <v>110517</v>
      </c>
      <c r="R76" s="5">
        <v>110118.39999999999</v>
      </c>
      <c r="S76" s="5">
        <v>108708.6</v>
      </c>
      <c r="T76" s="5">
        <v>108289</v>
      </c>
      <c r="U76" s="5">
        <v>107313.8</v>
      </c>
      <c r="V76" s="5">
        <v>105830</v>
      </c>
      <c r="W76" s="5">
        <v>104553</v>
      </c>
      <c r="X76" s="5">
        <v>101105.7</v>
      </c>
      <c r="Y76" s="5">
        <v>98976.6</v>
      </c>
      <c r="Z76" s="5">
        <v>97859.6</v>
      </c>
      <c r="AA76" s="5">
        <v>93874.8</v>
      </c>
      <c r="AB76" s="5">
        <v>92052.7</v>
      </c>
      <c r="AC76" s="5">
        <v>90766.5</v>
      </c>
      <c r="AD76" s="5">
        <v>87580.2</v>
      </c>
      <c r="AE76" s="5">
        <v>85663.5</v>
      </c>
      <c r="AF76" s="5">
        <v>84928.5</v>
      </c>
      <c r="AG76" s="5">
        <v>81850.3</v>
      </c>
      <c r="AH76" s="5">
        <v>79828.100000000006</v>
      </c>
      <c r="AI76" s="5">
        <v>78872.899999999994</v>
      </c>
      <c r="AJ76" s="5">
        <v>73457.3</v>
      </c>
      <c r="AK76" s="5">
        <v>70843.3</v>
      </c>
      <c r="AL76" s="5">
        <v>70345.100000000006</v>
      </c>
      <c r="AM76" s="5">
        <v>67756.5</v>
      </c>
      <c r="AN76" s="5">
        <v>66076.3</v>
      </c>
      <c r="AO76" s="5">
        <v>65507.4</v>
      </c>
      <c r="AP76" s="5">
        <v>62729.9</v>
      </c>
      <c r="AQ76" s="5">
        <v>61097.5</v>
      </c>
      <c r="AR76" s="5">
        <v>60299.4</v>
      </c>
      <c r="AS76" s="5">
        <v>56110.9</v>
      </c>
      <c r="AT76" s="5">
        <v>54270.3</v>
      </c>
      <c r="AU76" s="5">
        <v>53465.8</v>
      </c>
      <c r="AV76" s="5">
        <v>51255.8</v>
      </c>
      <c r="AW76" s="5">
        <v>47701.599999999999</v>
      </c>
      <c r="AX76" s="5">
        <v>47403.5</v>
      </c>
      <c r="AY76" s="5">
        <v>46424.800000000003</v>
      </c>
      <c r="AZ76" s="5">
        <v>44130.6</v>
      </c>
      <c r="BA76" s="5">
        <v>43693</v>
      </c>
      <c r="BB76" s="5">
        <v>42544.6</v>
      </c>
      <c r="BC76" s="5">
        <v>39576.199999999997</v>
      </c>
      <c r="BD76" s="5">
        <v>39003.5</v>
      </c>
      <c r="BE76" s="5">
        <v>38456.400000000001</v>
      </c>
      <c r="BF76" s="5">
        <v>34433.199999999997</v>
      </c>
      <c r="BG76" s="5">
        <v>33582.199999999997</v>
      </c>
      <c r="BH76" s="5">
        <v>29126</v>
      </c>
      <c r="BI76" s="5">
        <v>26948.6</v>
      </c>
      <c r="BJ76" s="5">
        <v>26760.2</v>
      </c>
      <c r="BK76" s="5">
        <v>26197.1</v>
      </c>
      <c r="BL76" s="5">
        <v>25435.200000000001</v>
      </c>
      <c r="BM76" s="5">
        <v>25316.799999999999</v>
      </c>
      <c r="BN76" s="5">
        <v>25310.9</v>
      </c>
      <c r="BO76" s="5">
        <v>24688</v>
      </c>
      <c r="BP76" s="5">
        <v>24620.9</v>
      </c>
      <c r="BQ76" s="5">
        <v>24499.8</v>
      </c>
      <c r="BR76" s="5">
        <v>24274.400000000001</v>
      </c>
      <c r="BS76" s="5">
        <v>24157.1</v>
      </c>
      <c r="BT76" s="5">
        <v>23987.1</v>
      </c>
      <c r="BU76" s="5">
        <v>23562.3</v>
      </c>
    </row>
    <row r="77" spans="4:73" x14ac:dyDescent="0.2">
      <c r="D77" s="3" t="s">
        <v>83</v>
      </c>
      <c r="E77" s="3" t="s">
        <v>82</v>
      </c>
      <c r="F77" s="11" t="s">
        <v>93</v>
      </c>
      <c r="G77" s="6" t="s">
        <v>72</v>
      </c>
      <c r="H77" s="3" t="s">
        <v>92</v>
      </c>
      <c r="I77" s="4"/>
      <c r="J77" s="5">
        <v>2687.5</v>
      </c>
      <c r="K77" s="5">
        <v>2648.8</v>
      </c>
      <c r="L77" s="5">
        <v>2648</v>
      </c>
      <c r="M77" s="5">
        <v>2897.9</v>
      </c>
      <c r="N77" s="5">
        <v>2895.6</v>
      </c>
      <c r="O77" s="5">
        <v>2995.3</v>
      </c>
      <c r="P77" s="5">
        <v>3038</v>
      </c>
      <c r="Q77" s="5">
        <v>3033.4</v>
      </c>
      <c r="R77" s="5">
        <v>3006.3</v>
      </c>
      <c r="S77" s="5">
        <v>2982.1</v>
      </c>
      <c r="T77" s="5">
        <v>2914.8</v>
      </c>
      <c r="U77" s="5">
        <v>2856</v>
      </c>
      <c r="V77" s="5">
        <v>2844.9</v>
      </c>
      <c r="W77" s="5">
        <v>2817.6</v>
      </c>
      <c r="X77" s="5">
        <v>2746.7</v>
      </c>
      <c r="Y77" s="5">
        <v>2236.6</v>
      </c>
      <c r="Z77" s="5">
        <v>2235.4</v>
      </c>
      <c r="AA77" s="5">
        <v>1976.2</v>
      </c>
      <c r="AB77" s="5">
        <v>1877.7</v>
      </c>
      <c r="AC77" s="5">
        <v>1866.6</v>
      </c>
      <c r="AD77" s="5">
        <v>1589.6</v>
      </c>
      <c r="AE77" s="5">
        <v>1460.5</v>
      </c>
      <c r="AF77" s="5">
        <v>1457.1</v>
      </c>
      <c r="AG77" s="5">
        <v>1401.9</v>
      </c>
      <c r="AH77" s="5">
        <v>1340.6</v>
      </c>
      <c r="AI77" s="5">
        <v>1343.5</v>
      </c>
      <c r="AJ77" s="5">
        <v>1230.5</v>
      </c>
      <c r="AK77" s="5">
        <v>1185.5</v>
      </c>
      <c r="AL77" s="5">
        <v>1188.3</v>
      </c>
      <c r="AM77" s="5">
        <v>1130.0999999999999</v>
      </c>
      <c r="AN77" s="5">
        <v>1098.4000000000001</v>
      </c>
      <c r="AO77" s="5">
        <v>1080.8</v>
      </c>
      <c r="AP77" s="5">
        <v>1024.0999999999999</v>
      </c>
      <c r="AQ77" s="5">
        <v>978.7</v>
      </c>
      <c r="AR77" s="5">
        <v>980.7</v>
      </c>
      <c r="AS77" s="5">
        <v>864.9</v>
      </c>
      <c r="AT77" s="5">
        <v>829.7</v>
      </c>
      <c r="AU77" s="5">
        <v>818.4</v>
      </c>
      <c r="AV77" s="5">
        <v>718</v>
      </c>
      <c r="AW77" s="5">
        <v>652.29999999999995</v>
      </c>
      <c r="AX77" s="5">
        <v>655.4</v>
      </c>
      <c r="AY77" s="5">
        <v>644.70000000000005</v>
      </c>
      <c r="AZ77" s="5">
        <v>580.20000000000005</v>
      </c>
      <c r="BA77" s="5">
        <v>578.5</v>
      </c>
      <c r="BB77" s="5">
        <v>557.6</v>
      </c>
      <c r="BC77" s="5">
        <v>510.5</v>
      </c>
      <c r="BD77" s="5">
        <v>513.70000000000005</v>
      </c>
      <c r="BE77" s="5">
        <v>515.6</v>
      </c>
      <c r="BF77" s="5">
        <v>396.9</v>
      </c>
      <c r="BG77" s="5">
        <v>396.5</v>
      </c>
      <c r="BH77" s="5">
        <v>291.8</v>
      </c>
      <c r="BI77" s="5">
        <v>275.2</v>
      </c>
      <c r="BJ77" s="5">
        <v>271</v>
      </c>
      <c r="BK77" s="5">
        <v>258.10000000000002</v>
      </c>
      <c r="BL77" s="5">
        <v>257.39999999999998</v>
      </c>
      <c r="BM77" s="5">
        <v>257</v>
      </c>
      <c r="BN77" s="5">
        <v>265</v>
      </c>
      <c r="BO77" s="5">
        <v>253.4</v>
      </c>
      <c r="BP77" s="5">
        <v>253.8</v>
      </c>
      <c r="BQ77" s="5">
        <v>253.2</v>
      </c>
      <c r="BR77" s="5">
        <v>253.8</v>
      </c>
      <c r="BS77" s="5">
        <v>254.4</v>
      </c>
      <c r="BT77" s="5">
        <v>253.7</v>
      </c>
      <c r="BU77" s="5">
        <v>252.1</v>
      </c>
    </row>
    <row r="78" spans="4:73" x14ac:dyDescent="0.2">
      <c r="D78" s="3" t="s">
        <v>83</v>
      </c>
      <c r="E78" s="3" t="s">
        <v>82</v>
      </c>
      <c r="F78" s="11" t="s">
        <v>93</v>
      </c>
      <c r="G78" s="6" t="s">
        <v>73</v>
      </c>
      <c r="H78" s="3" t="s">
        <v>92</v>
      </c>
      <c r="I78" s="4"/>
      <c r="J78" s="5">
        <v>142.1</v>
      </c>
      <c r="K78" s="5">
        <v>147.6</v>
      </c>
      <c r="L78" s="5">
        <v>141.30000000000001</v>
      </c>
      <c r="M78" s="5">
        <v>133.69999999999999</v>
      </c>
      <c r="N78" s="5">
        <v>135.19999999999999</v>
      </c>
      <c r="O78" s="5">
        <v>122.3</v>
      </c>
      <c r="P78" s="5">
        <v>131.69999999999999</v>
      </c>
      <c r="Q78" s="5">
        <v>129.5</v>
      </c>
      <c r="R78" s="5">
        <v>135.6</v>
      </c>
      <c r="S78" s="5">
        <v>143.69999999999999</v>
      </c>
      <c r="T78" s="5">
        <v>137.19999999999999</v>
      </c>
      <c r="U78" s="5">
        <v>134</v>
      </c>
      <c r="V78" s="5">
        <v>131.4</v>
      </c>
      <c r="W78" s="5">
        <v>137.69999999999999</v>
      </c>
      <c r="X78" s="5">
        <v>140.1</v>
      </c>
      <c r="Y78" s="5">
        <v>131.5</v>
      </c>
      <c r="Z78" s="5">
        <v>128.80000000000001</v>
      </c>
      <c r="AA78" s="5">
        <v>119.4</v>
      </c>
      <c r="AB78" s="5">
        <v>123.2</v>
      </c>
      <c r="AC78" s="5">
        <v>121.9</v>
      </c>
      <c r="AD78" s="5">
        <v>129</v>
      </c>
      <c r="AE78" s="5">
        <v>125.5</v>
      </c>
      <c r="AF78" s="5">
        <v>123.2</v>
      </c>
      <c r="AG78" s="5">
        <v>120.5</v>
      </c>
      <c r="AH78" s="5">
        <v>122.3</v>
      </c>
      <c r="AI78" s="5">
        <v>116.5</v>
      </c>
      <c r="AJ78" s="5">
        <v>110.7</v>
      </c>
      <c r="AK78" s="5">
        <v>106.6</v>
      </c>
      <c r="AL78" s="5">
        <v>110.3</v>
      </c>
      <c r="AM78" s="5">
        <v>102.3</v>
      </c>
      <c r="AN78" s="5">
        <v>97.7</v>
      </c>
      <c r="AO78" s="5">
        <v>95.8</v>
      </c>
      <c r="AP78" s="5">
        <v>85.9</v>
      </c>
      <c r="AQ78" s="5">
        <v>86.3</v>
      </c>
      <c r="AR78" s="5">
        <v>73.8</v>
      </c>
      <c r="AS78" s="5">
        <v>62.3</v>
      </c>
      <c r="AT78" s="5">
        <v>64.3</v>
      </c>
      <c r="AU78" s="5">
        <v>60.5</v>
      </c>
      <c r="AV78" s="5">
        <v>67.900000000000006</v>
      </c>
      <c r="AW78" s="5">
        <v>71</v>
      </c>
      <c r="AX78" s="5">
        <v>71.599999999999994</v>
      </c>
      <c r="AY78" s="5">
        <v>65.7</v>
      </c>
      <c r="AZ78" s="5">
        <v>66.7</v>
      </c>
      <c r="BA78" s="5">
        <v>78.3</v>
      </c>
      <c r="BB78" s="5">
        <v>72.099999999999994</v>
      </c>
      <c r="BC78" s="5">
        <v>57</v>
      </c>
      <c r="BD78" s="5">
        <v>55.7</v>
      </c>
      <c r="BE78" s="5">
        <v>56.1</v>
      </c>
      <c r="BF78" s="5">
        <v>51.7</v>
      </c>
      <c r="BG78" s="5">
        <v>53.9</v>
      </c>
      <c r="BH78" s="5">
        <v>42.8</v>
      </c>
      <c r="BI78" s="5">
        <v>26.4</v>
      </c>
      <c r="BJ78" s="5">
        <v>25.9</v>
      </c>
      <c r="BK78" s="5">
        <v>26.6</v>
      </c>
      <c r="BL78" s="5">
        <v>22.1</v>
      </c>
      <c r="BM78" s="5">
        <v>22.6</v>
      </c>
      <c r="BN78" s="5">
        <v>19.399999999999999</v>
      </c>
      <c r="BO78" s="5">
        <v>16</v>
      </c>
      <c r="BP78" s="5">
        <v>15.3</v>
      </c>
      <c r="BQ78" s="5">
        <v>16</v>
      </c>
      <c r="BR78" s="5">
        <v>16.3</v>
      </c>
      <c r="BS78" s="5">
        <v>17.7</v>
      </c>
      <c r="BT78" s="5">
        <v>17</v>
      </c>
      <c r="BU78" s="5">
        <v>12.9</v>
      </c>
    </row>
    <row r="79" spans="4:73" x14ac:dyDescent="0.2">
      <c r="D79" s="3" t="s">
        <v>83</v>
      </c>
      <c r="E79" s="3" t="s">
        <v>82</v>
      </c>
      <c r="F79" s="11" t="s">
        <v>93</v>
      </c>
      <c r="G79" s="7" t="s">
        <v>74</v>
      </c>
      <c r="H79" s="3" t="s">
        <v>92</v>
      </c>
      <c r="I79" s="4"/>
      <c r="J79" s="5">
        <v>56</v>
      </c>
      <c r="K79" s="5">
        <v>62.6</v>
      </c>
      <c r="L79" s="5">
        <v>58</v>
      </c>
      <c r="M79" s="5">
        <v>47.8</v>
      </c>
      <c r="N79" s="5">
        <v>33</v>
      </c>
      <c r="O79" s="5">
        <v>40.5</v>
      </c>
      <c r="P79" s="5">
        <v>44.8</v>
      </c>
      <c r="Q79" s="5">
        <v>43</v>
      </c>
      <c r="R79" s="5">
        <v>48.6</v>
      </c>
      <c r="S79" s="5">
        <v>56.5</v>
      </c>
      <c r="T79" s="5">
        <v>49.1</v>
      </c>
      <c r="U79" s="5">
        <v>44.6</v>
      </c>
      <c r="V79" s="5">
        <v>43.4</v>
      </c>
      <c r="W79" s="5">
        <v>49.7</v>
      </c>
      <c r="X79" s="5">
        <v>52.2</v>
      </c>
      <c r="Y79" s="5">
        <v>45.4</v>
      </c>
      <c r="Z79" s="5">
        <v>41.4</v>
      </c>
      <c r="AA79" s="5">
        <v>37.200000000000003</v>
      </c>
      <c r="AB79" s="5">
        <v>41.2</v>
      </c>
      <c r="AC79" s="5">
        <v>40</v>
      </c>
      <c r="AD79" s="5">
        <v>51.5</v>
      </c>
      <c r="AE79" s="5">
        <v>54.4</v>
      </c>
      <c r="AF79" s="5">
        <v>54.3</v>
      </c>
      <c r="AG79" s="5">
        <v>54.2</v>
      </c>
      <c r="AH79" s="5">
        <v>55.8</v>
      </c>
      <c r="AI79" s="5">
        <v>52.9</v>
      </c>
      <c r="AJ79" s="5">
        <v>49.1</v>
      </c>
      <c r="AK79" s="5">
        <v>48.7</v>
      </c>
      <c r="AL79" s="5">
        <v>51.9</v>
      </c>
      <c r="AM79" s="5">
        <v>44.2</v>
      </c>
      <c r="AN79" s="5">
        <v>43.4</v>
      </c>
      <c r="AO79" s="5">
        <v>41.5</v>
      </c>
      <c r="AP79" s="5">
        <v>36</v>
      </c>
      <c r="AQ79" s="5">
        <v>37.9</v>
      </c>
      <c r="AR79" s="5">
        <v>33.6</v>
      </c>
      <c r="AS79" s="5">
        <v>23.4</v>
      </c>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row>
    <row r="80" spans="4:73" x14ac:dyDescent="0.2">
      <c r="D80" s="3" t="s">
        <v>83</v>
      </c>
      <c r="E80" s="3" t="s">
        <v>82</v>
      </c>
      <c r="F80" s="11" t="s">
        <v>93</v>
      </c>
      <c r="G80" s="7" t="s">
        <v>75</v>
      </c>
      <c r="H80" s="3" t="s">
        <v>92</v>
      </c>
      <c r="I80" s="4"/>
      <c r="J80" s="5">
        <v>86.1</v>
      </c>
      <c r="K80" s="5">
        <v>84.9</v>
      </c>
      <c r="L80" s="5">
        <v>83.3</v>
      </c>
      <c r="M80" s="5">
        <v>86</v>
      </c>
      <c r="N80" s="5">
        <v>102.2</v>
      </c>
      <c r="O80" s="5">
        <v>81.8</v>
      </c>
      <c r="P80" s="5">
        <v>86.9</v>
      </c>
      <c r="Q80" s="5">
        <v>86.4</v>
      </c>
      <c r="R80" s="5">
        <v>87</v>
      </c>
      <c r="S80" s="5">
        <v>87.2</v>
      </c>
      <c r="T80" s="5">
        <v>88.1</v>
      </c>
      <c r="U80" s="5">
        <v>89.4</v>
      </c>
      <c r="V80" s="5">
        <v>88</v>
      </c>
      <c r="W80" s="5">
        <v>88</v>
      </c>
      <c r="X80" s="5">
        <v>87.9</v>
      </c>
      <c r="Y80" s="5">
        <v>86</v>
      </c>
      <c r="Z80" s="5">
        <v>87.4</v>
      </c>
      <c r="AA80" s="5">
        <v>82.2</v>
      </c>
      <c r="AB80" s="5">
        <v>82</v>
      </c>
      <c r="AC80" s="5">
        <v>81.900000000000006</v>
      </c>
      <c r="AD80" s="5">
        <v>77.5</v>
      </c>
      <c r="AE80" s="5">
        <v>71</v>
      </c>
      <c r="AF80" s="5">
        <v>68.900000000000006</v>
      </c>
      <c r="AG80" s="5">
        <v>66.3</v>
      </c>
      <c r="AH80" s="5">
        <v>66.5</v>
      </c>
      <c r="AI80" s="5">
        <v>63.6</v>
      </c>
      <c r="AJ80" s="5">
        <v>61.5</v>
      </c>
      <c r="AK80" s="5">
        <v>57.9</v>
      </c>
      <c r="AL80" s="5">
        <v>58.4</v>
      </c>
      <c r="AM80" s="5">
        <v>58.1</v>
      </c>
      <c r="AN80" s="5">
        <v>54.2</v>
      </c>
      <c r="AO80" s="5">
        <v>54.3</v>
      </c>
      <c r="AP80" s="5">
        <v>49.9</v>
      </c>
      <c r="AQ80" s="5">
        <v>48.4</v>
      </c>
      <c r="AR80" s="5">
        <v>40.1</v>
      </c>
      <c r="AS80" s="5">
        <v>38.799999999999997</v>
      </c>
      <c r="AT80" s="5">
        <v>36.200000000000003</v>
      </c>
      <c r="AU80" s="5">
        <v>35.4</v>
      </c>
      <c r="AV80" s="5">
        <v>34.1</v>
      </c>
      <c r="AW80" s="5">
        <v>37.4</v>
      </c>
      <c r="AX80" s="5">
        <v>37.5</v>
      </c>
      <c r="AY80" s="5">
        <v>37.5</v>
      </c>
      <c r="AZ80" s="5">
        <v>37.5</v>
      </c>
      <c r="BA80" s="5">
        <v>38.1</v>
      </c>
      <c r="BB80" s="5">
        <v>36.6</v>
      </c>
      <c r="BC80" s="5">
        <v>32.4</v>
      </c>
      <c r="BD80" s="5">
        <v>32.4</v>
      </c>
      <c r="BE80" s="5">
        <v>32.4</v>
      </c>
      <c r="BF80" s="5">
        <v>31.9</v>
      </c>
      <c r="BG80" s="5">
        <v>30.9</v>
      </c>
      <c r="BH80" s="5">
        <v>19.899999999999999</v>
      </c>
      <c r="BI80" s="5">
        <v>15.9</v>
      </c>
      <c r="BJ80" s="5">
        <v>15.9</v>
      </c>
      <c r="BK80" s="5">
        <v>15.9</v>
      </c>
      <c r="BL80" s="5">
        <v>15.3</v>
      </c>
      <c r="BM80" s="5">
        <v>15.3</v>
      </c>
      <c r="BN80" s="5">
        <v>10.7</v>
      </c>
      <c r="BO80" s="5">
        <v>10.7</v>
      </c>
      <c r="BP80" s="5">
        <v>10.7</v>
      </c>
      <c r="BQ80" s="5">
        <v>10.7</v>
      </c>
      <c r="BR80" s="5">
        <v>10.7</v>
      </c>
      <c r="BS80" s="5">
        <v>10.8</v>
      </c>
      <c r="BT80" s="5">
        <v>9.3000000000000007</v>
      </c>
      <c r="BU80" s="5">
        <v>9.3000000000000007</v>
      </c>
    </row>
    <row r="81" spans="1:73" x14ac:dyDescent="0.2">
      <c r="D81" s="3" t="s">
        <v>83</v>
      </c>
      <c r="E81" s="3" t="s">
        <v>82</v>
      </c>
      <c r="F81" s="11" t="s">
        <v>93</v>
      </c>
      <c r="G81" s="7" t="s">
        <v>76</v>
      </c>
      <c r="H81" s="3" t="s">
        <v>92</v>
      </c>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row>
    <row r="82" spans="1:73" x14ac:dyDescent="0.2">
      <c r="D82" s="3" t="s">
        <v>83</v>
      </c>
      <c r="E82" s="3" t="s">
        <v>82</v>
      </c>
      <c r="F82" s="11" t="s">
        <v>93</v>
      </c>
      <c r="G82" s="6" t="s">
        <v>77</v>
      </c>
      <c r="H82" s="3" t="s">
        <v>92</v>
      </c>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row>
    <row r="83" spans="1:73" x14ac:dyDescent="0.2">
      <c r="D83" s="3" t="s">
        <v>83</v>
      </c>
      <c r="E83" s="3" t="s">
        <v>82</v>
      </c>
      <c r="F83" s="11" t="s">
        <v>93</v>
      </c>
      <c r="G83" s="6" t="s">
        <v>78</v>
      </c>
      <c r="H83" s="3" t="s">
        <v>92</v>
      </c>
      <c r="I83" s="4"/>
      <c r="J83" s="5">
        <v>110134.7</v>
      </c>
      <c r="K83" s="5">
        <v>110075.5</v>
      </c>
      <c r="L83" s="5">
        <v>109428.4</v>
      </c>
      <c r="M83" s="5">
        <v>108784.4</v>
      </c>
      <c r="N83" s="5">
        <v>108483</v>
      </c>
      <c r="O83" s="5">
        <v>107957.7</v>
      </c>
      <c r="P83" s="5">
        <v>107402.5</v>
      </c>
      <c r="Q83" s="5">
        <v>107270</v>
      </c>
      <c r="R83" s="5">
        <v>106892.5</v>
      </c>
      <c r="S83" s="5">
        <v>105498.6</v>
      </c>
      <c r="T83" s="5">
        <v>105153.7</v>
      </c>
      <c r="U83" s="5">
        <v>104260</v>
      </c>
      <c r="V83" s="5">
        <v>102789.9</v>
      </c>
      <c r="W83" s="5">
        <v>101535.1</v>
      </c>
      <c r="X83" s="5">
        <v>98156.3</v>
      </c>
      <c r="Y83" s="5">
        <v>96545.9</v>
      </c>
      <c r="Z83" s="5">
        <v>95432.6</v>
      </c>
      <c r="AA83" s="5">
        <v>91745.7</v>
      </c>
      <c r="AB83" s="5">
        <v>90021.1</v>
      </c>
      <c r="AC83" s="5">
        <v>88747.4</v>
      </c>
      <c r="AD83" s="5">
        <v>85831.7</v>
      </c>
      <c r="AE83" s="5">
        <v>84047.7</v>
      </c>
      <c r="AF83" s="5">
        <v>83318.399999999994</v>
      </c>
      <c r="AG83" s="5">
        <v>80298</v>
      </c>
      <c r="AH83" s="5">
        <v>78336</v>
      </c>
      <c r="AI83" s="5">
        <v>77383.600000000006</v>
      </c>
      <c r="AJ83" s="5">
        <v>72086.8</v>
      </c>
      <c r="AK83" s="5">
        <v>69523</v>
      </c>
      <c r="AL83" s="5">
        <v>69002.3</v>
      </c>
      <c r="AM83" s="5">
        <v>66487.199999999997</v>
      </c>
      <c r="AN83" s="5">
        <v>64845.599999999999</v>
      </c>
      <c r="AO83" s="5">
        <v>64296.2</v>
      </c>
      <c r="AP83" s="5">
        <v>61587.3</v>
      </c>
      <c r="AQ83" s="5">
        <v>59999.9</v>
      </c>
      <c r="AR83" s="5">
        <v>59212.2</v>
      </c>
      <c r="AS83" s="5">
        <v>55151</v>
      </c>
      <c r="AT83" s="5">
        <v>53343.6</v>
      </c>
      <c r="AU83" s="5">
        <v>52554.1</v>
      </c>
      <c r="AV83" s="5">
        <v>50433.3</v>
      </c>
      <c r="AW83" s="5">
        <v>46941.7</v>
      </c>
      <c r="AX83" s="5">
        <v>46640</v>
      </c>
      <c r="AY83" s="5">
        <v>45677.8</v>
      </c>
      <c r="AZ83" s="5">
        <v>43447.1</v>
      </c>
      <c r="BA83" s="5">
        <v>42999.6</v>
      </c>
      <c r="BB83" s="5">
        <v>41878.300000000003</v>
      </c>
      <c r="BC83" s="5">
        <v>38972.1</v>
      </c>
      <c r="BD83" s="5">
        <v>38397.5</v>
      </c>
      <c r="BE83" s="5">
        <v>37851.199999999997</v>
      </c>
      <c r="BF83" s="5">
        <v>33957.4</v>
      </c>
      <c r="BG83" s="5">
        <v>33104.5</v>
      </c>
      <c r="BH83" s="5">
        <v>28770.5</v>
      </c>
      <c r="BI83" s="5">
        <v>26626.2</v>
      </c>
      <c r="BJ83" s="5">
        <v>26442.400000000001</v>
      </c>
      <c r="BK83" s="5">
        <v>25891.5</v>
      </c>
      <c r="BL83" s="5">
        <v>25134.7</v>
      </c>
      <c r="BM83" s="5">
        <v>25016.400000000001</v>
      </c>
      <c r="BN83" s="5">
        <v>25005.7</v>
      </c>
      <c r="BO83" s="5">
        <v>24397.7</v>
      </c>
      <c r="BP83" s="5">
        <v>24330.9</v>
      </c>
      <c r="BQ83" s="5">
        <v>24209.7</v>
      </c>
      <c r="BR83" s="5">
        <v>23983.4</v>
      </c>
      <c r="BS83" s="5">
        <v>23864.1</v>
      </c>
      <c r="BT83" s="5">
        <v>23695.599999999999</v>
      </c>
      <c r="BU83" s="5">
        <v>23276.5</v>
      </c>
    </row>
    <row r="84" spans="1:73" x14ac:dyDescent="0.2">
      <c r="D84" s="3" t="s">
        <v>83</v>
      </c>
      <c r="E84" s="3" t="s">
        <v>82</v>
      </c>
      <c r="F84" s="11" t="s">
        <v>93</v>
      </c>
      <c r="G84" s="6" t="s">
        <v>79</v>
      </c>
      <c r="H84" s="3" t="s">
        <v>92</v>
      </c>
      <c r="I84" s="4"/>
      <c r="J84" s="5">
        <v>81.2</v>
      </c>
      <c r="K84" s="5">
        <v>178.5</v>
      </c>
      <c r="L84" s="5">
        <v>178.3</v>
      </c>
      <c r="M84" s="5">
        <v>82.9</v>
      </c>
      <c r="N84" s="5">
        <v>83</v>
      </c>
      <c r="O84" s="5">
        <v>82.1</v>
      </c>
      <c r="P84" s="5">
        <v>82.9</v>
      </c>
      <c r="Q84" s="5">
        <v>83.2</v>
      </c>
      <c r="R84" s="5">
        <v>83.2</v>
      </c>
      <c r="S84" s="5">
        <v>83.4</v>
      </c>
      <c r="T84" s="5">
        <v>83.3</v>
      </c>
      <c r="U84" s="5">
        <v>63.8</v>
      </c>
      <c r="V84" s="5">
        <v>63.8</v>
      </c>
      <c r="W84" s="5">
        <v>62.6</v>
      </c>
      <c r="X84" s="5">
        <v>62.6</v>
      </c>
      <c r="Y84" s="5">
        <v>62.6</v>
      </c>
      <c r="Z84" s="5">
        <v>62.7</v>
      </c>
      <c r="AA84" s="5">
        <v>33.5</v>
      </c>
      <c r="AB84" s="5">
        <v>30.7</v>
      </c>
      <c r="AC84" s="5">
        <v>30.7</v>
      </c>
      <c r="AD84" s="5">
        <v>29.8</v>
      </c>
      <c r="AE84" s="5">
        <v>29.8</v>
      </c>
      <c r="AF84" s="5">
        <v>29.8</v>
      </c>
      <c r="AG84" s="5">
        <v>29.8</v>
      </c>
      <c r="AH84" s="5">
        <v>29.2</v>
      </c>
      <c r="AI84" s="5">
        <v>29.2</v>
      </c>
      <c r="AJ84" s="5">
        <v>29.2</v>
      </c>
      <c r="AK84" s="5">
        <v>28.2</v>
      </c>
      <c r="AL84" s="5">
        <v>44.3</v>
      </c>
      <c r="AM84" s="5">
        <v>37</v>
      </c>
      <c r="AN84" s="5">
        <v>34.6</v>
      </c>
      <c r="AO84" s="5">
        <v>34.700000000000003</v>
      </c>
      <c r="AP84" s="4"/>
      <c r="AQ84" s="4"/>
      <c r="AR84" s="4"/>
      <c r="AS84" s="4"/>
      <c r="AT84" s="4"/>
      <c r="AU84" s="4"/>
      <c r="AV84" s="5">
        <v>36.6</v>
      </c>
      <c r="AW84" s="5">
        <v>36.6</v>
      </c>
      <c r="AX84" s="5">
        <v>36.6</v>
      </c>
      <c r="AY84" s="5">
        <v>36.6</v>
      </c>
      <c r="AZ84" s="5">
        <v>36.6</v>
      </c>
      <c r="BA84" s="5">
        <v>36.700000000000003</v>
      </c>
      <c r="BB84" s="5">
        <v>36.700000000000003</v>
      </c>
      <c r="BC84" s="5">
        <v>36.700000000000003</v>
      </c>
      <c r="BD84" s="5">
        <v>36.6</v>
      </c>
      <c r="BE84" s="5">
        <v>33.4</v>
      </c>
      <c r="BF84" s="4"/>
      <c r="BG84" s="4"/>
      <c r="BH84" s="4"/>
      <c r="BI84" s="4"/>
      <c r="BJ84" s="4"/>
      <c r="BK84" s="4"/>
      <c r="BL84" s="4"/>
      <c r="BM84" s="4"/>
      <c r="BN84" s="4"/>
      <c r="BO84" s="4"/>
      <c r="BP84" s="4"/>
      <c r="BQ84" s="4"/>
      <c r="BR84" s="4"/>
      <c r="BS84" s="4"/>
      <c r="BT84" s="4"/>
      <c r="BU84" s="4"/>
    </row>
    <row r="85" spans="1:73" x14ac:dyDescent="0.2">
      <c r="A85" s="3" t="s">
        <v>67</v>
      </c>
      <c r="B85" s="3" t="s">
        <v>67</v>
      </c>
      <c r="C85" s="3" t="s">
        <v>68</v>
      </c>
      <c r="D85" s="3" t="s">
        <v>84</v>
      </c>
      <c r="E85" s="3" t="s">
        <v>84</v>
      </c>
      <c r="F85" s="3" t="s">
        <v>94</v>
      </c>
      <c r="G85" s="3" t="s">
        <v>70</v>
      </c>
      <c r="H85" s="3" t="s">
        <v>85</v>
      </c>
      <c r="I85" s="4"/>
      <c r="J85" s="5">
        <f>J94+J130</f>
        <v>2463589.4000000004</v>
      </c>
      <c r="K85" s="5">
        <f t="shared" ref="K85:BU89" si="4">K94+K130</f>
        <v>2473157.5999999996</v>
      </c>
      <c r="L85" s="5">
        <f t="shared" si="4"/>
        <v>2468672</v>
      </c>
      <c r="M85" s="5">
        <f t="shared" si="4"/>
        <v>2466619</v>
      </c>
      <c r="N85" s="5">
        <f t="shared" si="4"/>
        <v>2471425.9000000004</v>
      </c>
      <c r="O85" s="5">
        <f t="shared" si="4"/>
        <v>2472360.2000000002</v>
      </c>
      <c r="P85" s="5">
        <f t="shared" si="4"/>
        <v>2471467.7999999998</v>
      </c>
      <c r="Q85" s="5">
        <f t="shared" si="4"/>
        <v>2478240.2999999998</v>
      </c>
      <c r="R85" s="5">
        <f t="shared" si="4"/>
        <v>2471016.7000000002</v>
      </c>
      <c r="S85" s="5">
        <f t="shared" si="4"/>
        <v>2479819.7999999998</v>
      </c>
      <c r="T85" s="5">
        <f t="shared" si="4"/>
        <v>2487619.2000000002</v>
      </c>
      <c r="U85" s="5">
        <f t="shared" si="4"/>
        <v>2478555.1</v>
      </c>
      <c r="V85" s="5">
        <f t="shared" si="4"/>
        <v>2483633</v>
      </c>
      <c r="W85" s="5">
        <f t="shared" si="4"/>
        <v>2488808</v>
      </c>
      <c r="X85" s="5">
        <f t="shared" si="4"/>
        <v>2487352.5</v>
      </c>
      <c r="Y85" s="5">
        <f t="shared" si="4"/>
        <v>2481190.7000000002</v>
      </c>
      <c r="Z85" s="5">
        <f t="shared" si="4"/>
        <v>2489459.2000000002</v>
      </c>
      <c r="AA85" s="5">
        <f t="shared" si="4"/>
        <v>2487802.5999999996</v>
      </c>
      <c r="AB85" s="5">
        <f t="shared" si="4"/>
        <v>2491603.5</v>
      </c>
      <c r="AC85" s="5">
        <f t="shared" si="4"/>
        <v>2498771.7999999998</v>
      </c>
      <c r="AD85" s="5">
        <f t="shared" si="4"/>
        <v>2500435.5</v>
      </c>
      <c r="AE85" s="5">
        <f t="shared" si="4"/>
        <v>2513297.1</v>
      </c>
      <c r="AF85" s="5">
        <f t="shared" si="4"/>
        <v>2517526.9000000004</v>
      </c>
      <c r="AG85" s="5">
        <f t="shared" si="4"/>
        <v>2513828.7999999998</v>
      </c>
      <c r="AH85" s="5">
        <f t="shared" si="4"/>
        <v>2522531.7000000002</v>
      </c>
      <c r="AI85" s="5">
        <f t="shared" si="4"/>
        <v>2528289.2000000002</v>
      </c>
      <c r="AJ85" s="5">
        <f t="shared" si="4"/>
        <v>2526698.2999999998</v>
      </c>
      <c r="AK85" s="5">
        <f t="shared" si="4"/>
        <v>2525896.7999999998</v>
      </c>
      <c r="AL85" s="5">
        <f t="shared" si="4"/>
        <v>2532044.5999999996</v>
      </c>
      <c r="AM85" s="5">
        <f t="shared" si="4"/>
        <v>2525709.6</v>
      </c>
      <c r="AN85" s="5">
        <f t="shared" si="4"/>
        <v>2534569.7999999998</v>
      </c>
      <c r="AO85" s="5">
        <f t="shared" si="4"/>
        <v>2539412.2999999998</v>
      </c>
      <c r="AP85" s="5">
        <f t="shared" si="4"/>
        <v>2534937.5</v>
      </c>
      <c r="AQ85" s="5">
        <f t="shared" si="4"/>
        <v>2544359.4</v>
      </c>
      <c r="AR85" s="5">
        <f t="shared" si="4"/>
        <v>2551031.5999999996</v>
      </c>
      <c r="AS85" s="5">
        <f t="shared" si="4"/>
        <v>2548661.0999999996</v>
      </c>
      <c r="AT85" s="5">
        <f t="shared" si="4"/>
        <v>2552739</v>
      </c>
      <c r="AU85" s="5">
        <f t="shared" si="4"/>
        <v>2561636.7000000002</v>
      </c>
      <c r="AV85" s="5">
        <f t="shared" si="4"/>
        <v>2558880.7999999998</v>
      </c>
      <c r="AW85" s="5">
        <f t="shared" si="4"/>
        <v>2559794.0999999996</v>
      </c>
      <c r="AX85" s="5">
        <f t="shared" si="4"/>
        <v>2568591.7999999998</v>
      </c>
      <c r="AY85" s="5">
        <f t="shared" si="4"/>
        <v>2565261</v>
      </c>
      <c r="AZ85" s="5">
        <f t="shared" si="4"/>
        <v>2567817.0999999996</v>
      </c>
      <c r="BA85" s="5">
        <f t="shared" si="4"/>
        <v>2574624.2999999998</v>
      </c>
      <c r="BB85" s="5">
        <f t="shared" si="4"/>
        <v>2574679.0999999996</v>
      </c>
      <c r="BC85" s="5">
        <f t="shared" si="4"/>
        <v>2588499.9000000004</v>
      </c>
      <c r="BD85" s="5">
        <f t="shared" si="4"/>
        <v>2604990.2000000002</v>
      </c>
      <c r="BE85" s="5">
        <f t="shared" si="4"/>
        <v>2595762.6</v>
      </c>
      <c r="BF85" s="5">
        <f t="shared" si="4"/>
        <v>2605356.4000000004</v>
      </c>
      <c r="BG85" s="5">
        <f t="shared" si="4"/>
        <v>2614394.2000000002</v>
      </c>
      <c r="BH85" s="5">
        <f t="shared" si="4"/>
        <v>2607268.1</v>
      </c>
      <c r="BI85" s="5">
        <f t="shared" si="4"/>
        <v>2617157.2000000002</v>
      </c>
      <c r="BJ85" s="5">
        <f t="shared" si="4"/>
        <v>2629186.2000000002</v>
      </c>
      <c r="BK85" s="5">
        <f t="shared" si="4"/>
        <v>2622306.2000000002</v>
      </c>
      <c r="BL85" s="5">
        <f t="shared" si="4"/>
        <v>2632281</v>
      </c>
      <c r="BM85" s="5">
        <f t="shared" si="4"/>
        <v>2641251.1</v>
      </c>
      <c r="BN85" s="5">
        <f t="shared" si="4"/>
        <v>2640639.9</v>
      </c>
      <c r="BO85" s="5">
        <f t="shared" si="4"/>
        <v>2651516.6</v>
      </c>
      <c r="BP85" s="5">
        <f t="shared" si="4"/>
        <v>2663369.4</v>
      </c>
      <c r="BQ85" s="5">
        <f t="shared" si="4"/>
        <v>2655912.2000000002</v>
      </c>
      <c r="BR85" s="5">
        <f t="shared" si="4"/>
        <v>2668381.4</v>
      </c>
      <c r="BS85" s="5">
        <f t="shared" si="4"/>
        <v>2682660.2000000002</v>
      </c>
      <c r="BT85" s="5">
        <f t="shared" si="4"/>
        <v>2675376.5999999996</v>
      </c>
      <c r="BU85" s="5">
        <f t="shared" si="4"/>
        <v>2683852.7000000002</v>
      </c>
    </row>
    <row r="86" spans="1:73" x14ac:dyDescent="0.2">
      <c r="D86" s="3" t="s">
        <v>84</v>
      </c>
      <c r="E86" s="3" t="s">
        <v>84</v>
      </c>
      <c r="F86" s="3" t="s">
        <v>94</v>
      </c>
      <c r="G86" s="6" t="s">
        <v>72</v>
      </c>
      <c r="H86" s="3" t="s">
        <v>85</v>
      </c>
      <c r="I86" s="4"/>
      <c r="J86" s="5">
        <f t="shared" ref="J86:Y86" si="5">J95+J131</f>
        <v>641199.89999999991</v>
      </c>
      <c r="K86" s="5">
        <f t="shared" si="5"/>
        <v>647433</v>
      </c>
      <c r="L86" s="5">
        <f t="shared" si="5"/>
        <v>646273</v>
      </c>
      <c r="M86" s="5">
        <f t="shared" si="5"/>
        <v>649374.80000000005</v>
      </c>
      <c r="N86" s="5">
        <f t="shared" si="5"/>
        <v>651161.60000000009</v>
      </c>
      <c r="O86" s="5">
        <f t="shared" si="5"/>
        <v>663669.80000000005</v>
      </c>
      <c r="P86" s="5">
        <f t="shared" si="5"/>
        <v>663782.69999999995</v>
      </c>
      <c r="Q86" s="5">
        <f t="shared" si="5"/>
        <v>667652.1</v>
      </c>
      <c r="R86" s="5">
        <f t="shared" si="5"/>
        <v>664872.4</v>
      </c>
      <c r="S86" s="5">
        <f t="shared" si="5"/>
        <v>668647.1</v>
      </c>
      <c r="T86" s="5">
        <f t="shared" si="5"/>
        <v>672719.4</v>
      </c>
      <c r="U86" s="5">
        <f t="shared" si="5"/>
        <v>672329.3</v>
      </c>
      <c r="V86" s="5">
        <f t="shared" si="5"/>
        <v>673545.5</v>
      </c>
      <c r="W86" s="5">
        <f t="shared" si="5"/>
        <v>675516.89999999991</v>
      </c>
      <c r="X86" s="5">
        <f t="shared" si="5"/>
        <v>677510.3</v>
      </c>
      <c r="Y86" s="5">
        <f t="shared" si="5"/>
        <v>674598.1</v>
      </c>
      <c r="Z86" s="5">
        <f t="shared" si="4"/>
        <v>676804.39999999991</v>
      </c>
      <c r="AA86" s="5">
        <f t="shared" si="4"/>
        <v>679841.1</v>
      </c>
      <c r="AB86" s="5">
        <f t="shared" si="4"/>
        <v>677903.9</v>
      </c>
      <c r="AC86" s="5">
        <f t="shared" si="4"/>
        <v>679620.2</v>
      </c>
      <c r="AD86" s="5">
        <f t="shared" si="4"/>
        <v>681098.89999999991</v>
      </c>
      <c r="AE86" s="5">
        <f t="shared" si="4"/>
        <v>683080</v>
      </c>
      <c r="AF86" s="5">
        <f t="shared" si="4"/>
        <v>684788.7</v>
      </c>
      <c r="AG86" s="5">
        <f t="shared" si="4"/>
        <v>686960.1</v>
      </c>
      <c r="AH86" s="5">
        <f t="shared" si="4"/>
        <v>687695.39999999991</v>
      </c>
      <c r="AI86" s="5">
        <f t="shared" si="4"/>
        <v>691395.5</v>
      </c>
      <c r="AJ86" s="5">
        <f t="shared" si="4"/>
        <v>692632.39999999991</v>
      </c>
      <c r="AK86" s="5">
        <f t="shared" si="4"/>
        <v>694286.2</v>
      </c>
      <c r="AL86" s="5">
        <f t="shared" si="4"/>
        <v>697411</v>
      </c>
      <c r="AM86" s="5">
        <f t="shared" si="4"/>
        <v>697986.8</v>
      </c>
      <c r="AN86" s="5">
        <f t="shared" si="4"/>
        <v>699404.80000000005</v>
      </c>
      <c r="AO86" s="5">
        <f t="shared" si="4"/>
        <v>702293.9</v>
      </c>
      <c r="AP86" s="5">
        <f t="shared" si="4"/>
        <v>701117.3</v>
      </c>
      <c r="AQ86" s="5">
        <f t="shared" si="4"/>
        <v>703934.7</v>
      </c>
      <c r="AR86" s="5">
        <f t="shared" si="4"/>
        <v>705852.2</v>
      </c>
      <c r="AS86" s="5">
        <f t="shared" si="4"/>
        <v>706712.3</v>
      </c>
      <c r="AT86" s="5">
        <f t="shared" si="4"/>
        <v>708662.2</v>
      </c>
      <c r="AU86" s="5">
        <f t="shared" si="4"/>
        <v>712227.7</v>
      </c>
      <c r="AV86" s="5">
        <f t="shared" si="4"/>
        <v>713156.39999999991</v>
      </c>
      <c r="AW86" s="5">
        <f t="shared" si="4"/>
        <v>713738.7</v>
      </c>
      <c r="AX86" s="5">
        <f t="shared" si="4"/>
        <v>718773.4</v>
      </c>
      <c r="AY86" s="5">
        <f t="shared" si="4"/>
        <v>719470.8</v>
      </c>
      <c r="AZ86" s="5">
        <f t="shared" si="4"/>
        <v>719599.89999999991</v>
      </c>
      <c r="BA86" s="5">
        <f t="shared" si="4"/>
        <v>721517.9</v>
      </c>
      <c r="BB86" s="5">
        <f t="shared" si="4"/>
        <v>720101.4</v>
      </c>
      <c r="BC86" s="5">
        <f t="shared" si="4"/>
        <v>724506</v>
      </c>
      <c r="BD86" s="5">
        <f t="shared" si="4"/>
        <v>731481.3</v>
      </c>
      <c r="BE86" s="5">
        <f t="shared" si="4"/>
        <v>729016.89999999991</v>
      </c>
      <c r="BF86" s="5">
        <f t="shared" si="4"/>
        <v>732011.5</v>
      </c>
      <c r="BG86" s="5">
        <f t="shared" si="4"/>
        <v>735141.3</v>
      </c>
      <c r="BH86" s="5">
        <f t="shared" si="4"/>
        <v>734172.7</v>
      </c>
      <c r="BI86" s="5">
        <f t="shared" si="4"/>
        <v>738006.60000000009</v>
      </c>
      <c r="BJ86" s="5">
        <f t="shared" si="4"/>
        <v>743971.6</v>
      </c>
      <c r="BK86" s="5">
        <f t="shared" si="4"/>
        <v>744011.3</v>
      </c>
      <c r="BL86" s="5">
        <f t="shared" si="4"/>
        <v>747573</v>
      </c>
      <c r="BM86" s="5">
        <f t="shared" si="4"/>
        <v>750927</v>
      </c>
      <c r="BN86" s="5">
        <f t="shared" si="4"/>
        <v>751819.7</v>
      </c>
      <c r="BO86" s="5">
        <f t="shared" si="4"/>
        <v>755188.6</v>
      </c>
      <c r="BP86" s="5">
        <f t="shared" si="4"/>
        <v>759707.9</v>
      </c>
      <c r="BQ86" s="5">
        <f t="shared" si="4"/>
        <v>758412</v>
      </c>
      <c r="BR86" s="5">
        <f t="shared" si="4"/>
        <v>762969.4</v>
      </c>
      <c r="BS86" s="5">
        <f t="shared" si="4"/>
        <v>769394.2</v>
      </c>
      <c r="BT86" s="5">
        <f t="shared" si="4"/>
        <v>768502.3</v>
      </c>
      <c r="BU86" s="5">
        <f t="shared" si="4"/>
        <v>771430.7</v>
      </c>
    </row>
    <row r="87" spans="1:73" x14ac:dyDescent="0.2">
      <c r="D87" s="3" t="s">
        <v>84</v>
      </c>
      <c r="E87" s="3" t="s">
        <v>84</v>
      </c>
      <c r="F87" s="3" t="s">
        <v>94</v>
      </c>
      <c r="G87" s="6" t="s">
        <v>73</v>
      </c>
      <c r="H87" s="3" t="s">
        <v>85</v>
      </c>
      <c r="I87" s="4"/>
      <c r="J87" s="5">
        <f t="shared" ref="J87:Y87" si="6">J96+J132</f>
        <v>22459.7</v>
      </c>
      <c r="K87" s="5">
        <f t="shared" si="4"/>
        <v>21961.1</v>
      </c>
      <c r="L87" s="5">
        <f t="shared" si="4"/>
        <v>21923.5</v>
      </c>
      <c r="M87" s="5">
        <f t="shared" si="4"/>
        <v>22438.1</v>
      </c>
      <c r="N87" s="5">
        <f t="shared" si="4"/>
        <v>23223.7</v>
      </c>
      <c r="O87" s="5">
        <f t="shared" si="4"/>
        <v>22148</v>
      </c>
      <c r="P87" s="5">
        <f t="shared" si="4"/>
        <v>22667.200000000001</v>
      </c>
      <c r="Q87" s="5">
        <f t="shared" si="4"/>
        <v>22704.799999999999</v>
      </c>
      <c r="R87" s="5">
        <f t="shared" si="4"/>
        <v>22679.599999999999</v>
      </c>
      <c r="S87" s="5">
        <f t="shared" si="4"/>
        <v>22772.2</v>
      </c>
      <c r="T87" s="5">
        <f t="shared" si="4"/>
        <v>23189.199999999997</v>
      </c>
      <c r="U87" s="5">
        <f t="shared" si="4"/>
        <v>23133.4</v>
      </c>
      <c r="V87" s="5">
        <f t="shared" si="4"/>
        <v>23119.199999999997</v>
      </c>
      <c r="W87" s="5">
        <f t="shared" si="4"/>
        <v>22796.400000000001</v>
      </c>
      <c r="X87" s="5">
        <f t="shared" si="4"/>
        <v>22889.5</v>
      </c>
      <c r="Y87" s="5">
        <f t="shared" si="4"/>
        <v>22685.9</v>
      </c>
      <c r="Z87" s="5">
        <f t="shared" si="4"/>
        <v>22782.9</v>
      </c>
      <c r="AA87" s="5">
        <f t="shared" si="4"/>
        <v>22678.799999999999</v>
      </c>
      <c r="AB87" s="5">
        <f t="shared" si="4"/>
        <v>22654.300000000003</v>
      </c>
      <c r="AC87" s="5">
        <f t="shared" si="4"/>
        <v>22652.400000000001</v>
      </c>
      <c r="AD87" s="5">
        <f t="shared" si="4"/>
        <v>23071.200000000001</v>
      </c>
      <c r="AE87" s="5">
        <f t="shared" si="4"/>
        <v>23255.5</v>
      </c>
      <c r="AF87" s="5">
        <f t="shared" si="4"/>
        <v>23282.6</v>
      </c>
      <c r="AG87" s="5">
        <f t="shared" si="4"/>
        <v>22127.699999999997</v>
      </c>
      <c r="AH87" s="5">
        <f t="shared" si="4"/>
        <v>23240.5</v>
      </c>
      <c r="AI87" s="5">
        <f t="shared" si="4"/>
        <v>22519.3</v>
      </c>
      <c r="AJ87" s="5">
        <f t="shared" si="4"/>
        <v>22819.5</v>
      </c>
      <c r="AK87" s="5">
        <f t="shared" si="4"/>
        <v>22684.9</v>
      </c>
      <c r="AL87" s="5">
        <f t="shared" si="4"/>
        <v>22841.1</v>
      </c>
      <c r="AM87" s="5">
        <f t="shared" si="4"/>
        <v>24479.8</v>
      </c>
      <c r="AN87" s="5">
        <f t="shared" si="4"/>
        <v>24485</v>
      </c>
      <c r="AO87" s="5">
        <f t="shared" si="4"/>
        <v>24514.5</v>
      </c>
      <c r="AP87" s="5">
        <f t="shared" si="4"/>
        <v>24290.9</v>
      </c>
      <c r="AQ87" s="5">
        <f t="shared" si="4"/>
        <v>24398.2</v>
      </c>
      <c r="AR87" s="5">
        <f t="shared" si="4"/>
        <v>24563.4</v>
      </c>
      <c r="AS87" s="5">
        <f t="shared" si="4"/>
        <v>24569.3</v>
      </c>
      <c r="AT87" s="5">
        <f t="shared" si="4"/>
        <v>24480.699999999997</v>
      </c>
      <c r="AU87" s="5">
        <f t="shared" si="4"/>
        <v>24564.6</v>
      </c>
      <c r="AV87" s="5">
        <f t="shared" si="4"/>
        <v>23956.699999999997</v>
      </c>
      <c r="AW87" s="5">
        <f t="shared" si="4"/>
        <v>23152.799999999999</v>
      </c>
      <c r="AX87" s="5">
        <f t="shared" si="4"/>
        <v>23162.5</v>
      </c>
      <c r="AY87" s="5">
        <f t="shared" si="4"/>
        <v>23102.400000000001</v>
      </c>
      <c r="AZ87" s="5">
        <f t="shared" si="4"/>
        <v>22925.200000000001</v>
      </c>
      <c r="BA87" s="5">
        <f t="shared" si="4"/>
        <v>23072.7</v>
      </c>
      <c r="BB87" s="5">
        <f t="shared" si="4"/>
        <v>23164.5</v>
      </c>
      <c r="BC87" s="5">
        <f t="shared" si="4"/>
        <v>23192.1</v>
      </c>
      <c r="BD87" s="5">
        <f t="shared" si="4"/>
        <v>23473.599999999999</v>
      </c>
      <c r="BE87" s="5">
        <f t="shared" si="4"/>
        <v>22996.9</v>
      </c>
      <c r="BF87" s="5">
        <f t="shared" si="4"/>
        <v>23114.799999999999</v>
      </c>
      <c r="BG87" s="5">
        <f t="shared" si="4"/>
        <v>22955.800000000003</v>
      </c>
      <c r="BH87" s="5">
        <f t="shared" si="4"/>
        <v>23089.5</v>
      </c>
      <c r="BI87" s="5">
        <f t="shared" si="4"/>
        <v>22823.8</v>
      </c>
      <c r="BJ87" s="5">
        <f t="shared" si="4"/>
        <v>22821.5</v>
      </c>
      <c r="BK87" s="5">
        <f t="shared" si="4"/>
        <v>21198.6</v>
      </c>
      <c r="BL87" s="5">
        <f t="shared" si="4"/>
        <v>21709.3</v>
      </c>
      <c r="BM87" s="5">
        <f t="shared" si="4"/>
        <v>21838.7</v>
      </c>
      <c r="BN87" s="5">
        <f t="shared" si="4"/>
        <v>21586.7</v>
      </c>
      <c r="BO87" s="5">
        <f t="shared" si="4"/>
        <v>21655.300000000003</v>
      </c>
      <c r="BP87" s="5">
        <f t="shared" si="4"/>
        <v>22302.1</v>
      </c>
      <c r="BQ87" s="5">
        <f t="shared" si="4"/>
        <v>22143.699999999997</v>
      </c>
      <c r="BR87" s="5">
        <f t="shared" si="4"/>
        <v>21587</v>
      </c>
      <c r="BS87" s="5">
        <f t="shared" si="4"/>
        <v>21829.4</v>
      </c>
      <c r="BT87" s="5">
        <f t="shared" si="4"/>
        <v>21775.7</v>
      </c>
      <c r="BU87" s="5">
        <f t="shared" si="4"/>
        <v>21918.400000000001</v>
      </c>
    </row>
    <row r="88" spans="1:73" x14ac:dyDescent="0.2">
      <c r="D88" s="3" t="s">
        <v>84</v>
      </c>
      <c r="E88" s="3" t="s">
        <v>84</v>
      </c>
      <c r="F88" s="3" t="s">
        <v>94</v>
      </c>
      <c r="G88" s="7" t="s">
        <v>74</v>
      </c>
      <c r="H88" s="3" t="s">
        <v>85</v>
      </c>
      <c r="I88" s="4"/>
      <c r="J88" s="5">
        <f t="shared" ref="J88:Y88" si="7">J97+J133</f>
        <v>2955</v>
      </c>
      <c r="K88" s="5">
        <f t="shared" si="4"/>
        <v>2967.4</v>
      </c>
      <c r="L88" s="5">
        <f t="shared" si="4"/>
        <v>2879.7</v>
      </c>
      <c r="M88" s="5">
        <f t="shared" si="4"/>
        <v>2709.6</v>
      </c>
      <c r="N88" s="5">
        <f t="shared" si="4"/>
        <v>2497.9</v>
      </c>
      <c r="O88" s="5">
        <f t="shared" si="4"/>
        <v>2720.8</v>
      </c>
      <c r="P88" s="5">
        <f t="shared" si="4"/>
        <v>2648.4</v>
      </c>
      <c r="Q88" s="5">
        <f t="shared" si="4"/>
        <v>2575.4</v>
      </c>
      <c r="R88" s="5">
        <f t="shared" si="4"/>
        <v>2549.3000000000002</v>
      </c>
      <c r="S88" s="5">
        <f t="shared" si="4"/>
        <v>2552.3000000000002</v>
      </c>
      <c r="T88" s="5">
        <f t="shared" si="4"/>
        <v>2645.5</v>
      </c>
      <c r="U88" s="5">
        <f t="shared" si="4"/>
        <v>2598.7999999999997</v>
      </c>
      <c r="V88" s="5">
        <f t="shared" si="4"/>
        <v>2525.8000000000002</v>
      </c>
      <c r="W88" s="5">
        <f t="shared" si="4"/>
        <v>2552.3999999999996</v>
      </c>
      <c r="X88" s="5">
        <f t="shared" si="4"/>
        <v>2682</v>
      </c>
      <c r="Y88" s="5">
        <f t="shared" si="4"/>
        <v>2555.8000000000002</v>
      </c>
      <c r="Z88" s="5">
        <f t="shared" si="4"/>
        <v>2578.7999999999997</v>
      </c>
      <c r="AA88" s="5">
        <f t="shared" si="4"/>
        <v>2398.1999999999998</v>
      </c>
      <c r="AB88" s="5">
        <f t="shared" si="4"/>
        <v>2393.9</v>
      </c>
      <c r="AC88" s="5">
        <f t="shared" si="4"/>
        <v>2348.6999999999998</v>
      </c>
      <c r="AD88" s="5">
        <f t="shared" si="4"/>
        <v>2361.2999999999997</v>
      </c>
      <c r="AE88" s="5">
        <f t="shared" si="4"/>
        <v>2415.8000000000002</v>
      </c>
      <c r="AF88" s="5">
        <f t="shared" si="4"/>
        <v>2379.6999999999998</v>
      </c>
      <c r="AG88" s="5">
        <f t="shared" si="4"/>
        <v>2348.9</v>
      </c>
      <c r="AH88" s="5">
        <f t="shared" si="4"/>
        <v>2389.4</v>
      </c>
      <c r="AI88" s="5">
        <f t="shared" si="4"/>
        <v>2304</v>
      </c>
      <c r="AJ88" s="5">
        <f t="shared" si="4"/>
        <v>2385.9</v>
      </c>
      <c r="AK88" s="5">
        <f t="shared" si="4"/>
        <v>2250.8000000000002</v>
      </c>
      <c r="AL88" s="5">
        <f t="shared" si="4"/>
        <v>2346.4</v>
      </c>
      <c r="AM88" s="5">
        <f t="shared" si="4"/>
        <v>2429.1999999999998</v>
      </c>
      <c r="AN88" s="5">
        <f t="shared" si="4"/>
        <v>2388</v>
      </c>
      <c r="AO88" s="5">
        <f t="shared" si="4"/>
        <v>2314</v>
      </c>
      <c r="AP88" s="5">
        <f t="shared" si="4"/>
        <v>2278.1</v>
      </c>
      <c r="AQ88" s="5">
        <f t="shared" si="4"/>
        <v>2229.1</v>
      </c>
      <c r="AR88" s="5">
        <f t="shared" si="4"/>
        <v>2266.5</v>
      </c>
      <c r="AS88" s="5">
        <f t="shared" si="4"/>
        <v>2342.5</v>
      </c>
      <c r="AT88" s="5">
        <f t="shared" si="4"/>
        <v>2286.9</v>
      </c>
      <c r="AU88" s="5">
        <f t="shared" si="4"/>
        <v>2381.1</v>
      </c>
      <c r="AV88" s="5">
        <f t="shared" si="4"/>
        <v>2386.1</v>
      </c>
      <c r="AW88" s="5">
        <f t="shared" si="4"/>
        <v>2187.5</v>
      </c>
      <c r="AX88" s="5">
        <f t="shared" si="4"/>
        <v>2166.7999999999997</v>
      </c>
      <c r="AY88" s="5">
        <f t="shared" si="4"/>
        <v>2218.6999999999998</v>
      </c>
      <c r="AZ88" s="5">
        <f t="shared" si="4"/>
        <v>2030.8</v>
      </c>
      <c r="BA88" s="5">
        <f t="shared" si="4"/>
        <v>2057.2000000000003</v>
      </c>
      <c r="BB88" s="5">
        <f t="shared" si="4"/>
        <v>2094.9</v>
      </c>
      <c r="BC88" s="5">
        <f t="shared" si="4"/>
        <v>1914.2</v>
      </c>
      <c r="BD88" s="5">
        <f t="shared" si="4"/>
        <v>1815.4</v>
      </c>
      <c r="BE88" s="5">
        <f t="shared" si="4"/>
        <v>1776.5</v>
      </c>
      <c r="BF88" s="5">
        <f t="shared" si="4"/>
        <v>281.39999999999998</v>
      </c>
      <c r="BG88" s="5">
        <f t="shared" si="4"/>
        <v>1601.8000000000002</v>
      </c>
      <c r="BH88" s="5">
        <f t="shared" si="4"/>
        <v>363.6</v>
      </c>
      <c r="BI88" s="5">
        <f t="shared" si="4"/>
        <v>401.3</v>
      </c>
      <c r="BJ88" s="5">
        <f t="shared" si="4"/>
        <v>275.39999999999998</v>
      </c>
      <c r="BK88" s="5">
        <f t="shared" si="4"/>
        <v>264.3</v>
      </c>
      <c r="BL88" s="5">
        <f t="shared" si="4"/>
        <v>272.5</v>
      </c>
      <c r="BM88" s="5">
        <f t="shared" si="4"/>
        <v>250.1</v>
      </c>
      <c r="BN88" s="5">
        <f t="shared" si="4"/>
        <v>238.1</v>
      </c>
      <c r="BO88" s="5">
        <f t="shared" si="4"/>
        <v>237.6</v>
      </c>
      <c r="BP88" s="5">
        <f t="shared" si="4"/>
        <v>239.2</v>
      </c>
      <c r="BQ88" s="5">
        <f t="shared" si="4"/>
        <v>247.8</v>
      </c>
      <c r="BR88" s="5">
        <f t="shared" si="4"/>
        <v>240.9</v>
      </c>
      <c r="BS88" s="5">
        <f t="shared" si="4"/>
        <v>265</v>
      </c>
      <c r="BT88" s="5">
        <f t="shared" si="4"/>
        <v>267.89999999999998</v>
      </c>
      <c r="BU88" s="5">
        <f t="shared" si="4"/>
        <v>275.2</v>
      </c>
    </row>
    <row r="89" spans="1:73" x14ac:dyDescent="0.2">
      <c r="D89" s="3" t="s">
        <v>84</v>
      </c>
      <c r="E89" s="3" t="s">
        <v>84</v>
      </c>
      <c r="F89" s="3" t="s">
        <v>94</v>
      </c>
      <c r="G89" s="7" t="s">
        <v>75</v>
      </c>
      <c r="H89" s="3" t="s">
        <v>85</v>
      </c>
      <c r="I89" s="4"/>
      <c r="J89" s="5">
        <f t="shared" ref="J89:Y89" si="8">J98+J134</f>
        <v>19309.599999999999</v>
      </c>
      <c r="K89" s="5">
        <f t="shared" si="4"/>
        <v>18801.7</v>
      </c>
      <c r="L89" s="5">
        <f t="shared" si="4"/>
        <v>18853</v>
      </c>
      <c r="M89" s="5">
        <f t="shared" si="4"/>
        <v>19537.7</v>
      </c>
      <c r="N89" s="5">
        <f t="shared" si="4"/>
        <v>20536.599999999999</v>
      </c>
      <c r="O89" s="5">
        <f t="shared" si="4"/>
        <v>19236.3</v>
      </c>
      <c r="P89" s="5">
        <f t="shared" si="4"/>
        <v>19832.199999999997</v>
      </c>
      <c r="Q89" s="5">
        <f t="shared" si="4"/>
        <v>19942.900000000001</v>
      </c>
      <c r="R89" s="5">
        <f t="shared" si="4"/>
        <v>19943.199999999997</v>
      </c>
      <c r="S89" s="5">
        <f t="shared" si="4"/>
        <v>20034.300000000003</v>
      </c>
      <c r="T89" s="5">
        <f t="shared" si="4"/>
        <v>19934.8</v>
      </c>
      <c r="U89" s="5">
        <f t="shared" si="4"/>
        <v>19929</v>
      </c>
      <c r="V89" s="5">
        <f t="shared" si="4"/>
        <v>19967.5</v>
      </c>
      <c r="W89" s="5">
        <f t="shared" si="4"/>
        <v>19643.2</v>
      </c>
      <c r="X89" s="5">
        <f t="shared" si="4"/>
        <v>19613.900000000001</v>
      </c>
      <c r="Y89" s="5">
        <f t="shared" si="4"/>
        <v>19556</v>
      </c>
      <c r="Z89" s="5">
        <f t="shared" si="4"/>
        <v>19639</v>
      </c>
      <c r="AA89" s="5">
        <f t="shared" si="4"/>
        <v>19781.5</v>
      </c>
      <c r="AB89" s="5">
        <f t="shared" si="4"/>
        <v>19708.300000000003</v>
      </c>
      <c r="AC89" s="5">
        <f t="shared" ref="AC89:CM89" si="9">AC98+AC134</f>
        <v>19769.599999999999</v>
      </c>
      <c r="AD89" s="5">
        <f t="shared" si="9"/>
        <v>20181.5</v>
      </c>
      <c r="AE89" s="5">
        <f t="shared" si="9"/>
        <v>20339.099999999999</v>
      </c>
      <c r="AF89" s="5">
        <f t="shared" si="9"/>
        <v>20410.900000000001</v>
      </c>
      <c r="AG89" s="5">
        <f t="shared" si="9"/>
        <v>19303.3</v>
      </c>
      <c r="AH89" s="5">
        <f t="shared" si="9"/>
        <v>20386.900000000001</v>
      </c>
      <c r="AI89" s="5">
        <f t="shared" si="9"/>
        <v>19883.099999999999</v>
      </c>
      <c r="AJ89" s="5">
        <f t="shared" si="9"/>
        <v>20113.2</v>
      </c>
      <c r="AK89" s="5">
        <f t="shared" si="9"/>
        <v>20122.7</v>
      </c>
      <c r="AL89" s="5">
        <f t="shared" si="9"/>
        <v>20190.5</v>
      </c>
      <c r="AM89" s="5">
        <f t="shared" si="9"/>
        <v>21628.1</v>
      </c>
      <c r="AN89" s="5">
        <f t="shared" si="9"/>
        <v>21681.4</v>
      </c>
      <c r="AO89" s="5">
        <f t="shared" si="9"/>
        <v>21998.6</v>
      </c>
      <c r="AP89" s="5">
        <f t="shared" si="9"/>
        <v>21875.5</v>
      </c>
      <c r="AQ89" s="5">
        <f t="shared" si="9"/>
        <v>22031.699999999997</v>
      </c>
      <c r="AR89" s="5">
        <f t="shared" si="9"/>
        <v>22159.599999999999</v>
      </c>
      <c r="AS89" s="5">
        <f t="shared" si="9"/>
        <v>22089.599999999999</v>
      </c>
      <c r="AT89" s="5">
        <f t="shared" si="9"/>
        <v>22068.6</v>
      </c>
      <c r="AU89" s="5">
        <f t="shared" si="9"/>
        <v>22058.1</v>
      </c>
      <c r="AV89" s="5">
        <f t="shared" si="9"/>
        <v>21445.4</v>
      </c>
      <c r="AW89" s="5">
        <f t="shared" si="9"/>
        <v>20840.099999999999</v>
      </c>
      <c r="AX89" s="5">
        <f t="shared" si="9"/>
        <v>20870.5</v>
      </c>
      <c r="AY89" s="5">
        <f t="shared" si="9"/>
        <v>20758.3</v>
      </c>
      <c r="AZ89" s="5">
        <f t="shared" si="9"/>
        <v>20769.2</v>
      </c>
      <c r="BA89" s="5">
        <f t="shared" si="9"/>
        <v>20890.3</v>
      </c>
      <c r="BB89" s="5">
        <f t="shared" si="9"/>
        <v>20939</v>
      </c>
      <c r="BC89" s="5">
        <f t="shared" si="9"/>
        <v>21147.200000000001</v>
      </c>
      <c r="BD89" s="5">
        <f t="shared" si="9"/>
        <v>21527.599999999999</v>
      </c>
      <c r="BE89" s="5">
        <f t="shared" si="9"/>
        <v>21089.9</v>
      </c>
      <c r="BF89" s="5">
        <f t="shared" si="9"/>
        <v>21315.1</v>
      </c>
      <c r="BG89" s="5">
        <f t="shared" si="9"/>
        <v>21351.7</v>
      </c>
      <c r="BH89" s="5">
        <f t="shared" si="9"/>
        <v>21328.400000000001</v>
      </c>
      <c r="BI89" s="5">
        <f t="shared" si="9"/>
        <v>21051.599999999999</v>
      </c>
      <c r="BJ89" s="5">
        <f t="shared" si="9"/>
        <v>21178.6</v>
      </c>
      <c r="BK89" s="5">
        <f t="shared" si="9"/>
        <v>19558.2</v>
      </c>
      <c r="BL89" s="5">
        <f t="shared" si="9"/>
        <v>20116.099999999999</v>
      </c>
      <c r="BM89" s="5">
        <f t="shared" si="9"/>
        <v>20258.800000000003</v>
      </c>
      <c r="BN89" s="5">
        <f t="shared" si="9"/>
        <v>20022.8</v>
      </c>
      <c r="BO89" s="5">
        <f t="shared" si="9"/>
        <v>20106.8</v>
      </c>
      <c r="BP89" s="5">
        <f t="shared" si="9"/>
        <v>20736.8</v>
      </c>
      <c r="BQ89" s="5">
        <f t="shared" si="9"/>
        <v>20714.800000000003</v>
      </c>
      <c r="BR89" s="5">
        <f t="shared" si="9"/>
        <v>20179.5</v>
      </c>
      <c r="BS89" s="5">
        <f t="shared" si="9"/>
        <v>20393</v>
      </c>
      <c r="BT89" s="5">
        <f t="shared" si="9"/>
        <v>20339.900000000001</v>
      </c>
      <c r="BU89" s="5">
        <f t="shared" si="9"/>
        <v>20487.300000000003</v>
      </c>
    </row>
    <row r="90" spans="1:73" x14ac:dyDescent="0.2">
      <c r="D90" s="3" t="s">
        <v>84</v>
      </c>
      <c r="E90" s="3" t="s">
        <v>84</v>
      </c>
      <c r="F90" s="3" t="s">
        <v>94</v>
      </c>
      <c r="G90" s="7" t="s">
        <v>76</v>
      </c>
      <c r="H90" s="3" t="s">
        <v>85</v>
      </c>
      <c r="I90" s="4"/>
      <c r="J90" s="5">
        <f t="shared" ref="J90:BU93" si="10">J99+J135</f>
        <v>73.900000000000006</v>
      </c>
      <c r="K90" s="5">
        <f t="shared" si="10"/>
        <v>70.7</v>
      </c>
      <c r="L90" s="5">
        <f t="shared" si="10"/>
        <v>69.2</v>
      </c>
      <c r="M90" s="5">
        <f t="shared" si="10"/>
        <v>69.2</v>
      </c>
      <c r="N90" s="5">
        <f t="shared" si="10"/>
        <v>67.599999999999994</v>
      </c>
      <c r="O90" s="5">
        <f t="shared" si="10"/>
        <v>69.099999999999994</v>
      </c>
      <c r="P90" s="5">
        <f t="shared" si="10"/>
        <v>64.7</v>
      </c>
      <c r="Q90" s="5">
        <f t="shared" si="10"/>
        <v>64.7</v>
      </c>
      <c r="R90" s="5">
        <f t="shared" si="10"/>
        <v>65.099999999999994</v>
      </c>
      <c r="S90" s="5">
        <f t="shared" si="10"/>
        <v>63.5</v>
      </c>
      <c r="T90" s="5">
        <f t="shared" si="10"/>
        <v>162.80000000000001</v>
      </c>
      <c r="U90" s="5">
        <f t="shared" si="10"/>
        <v>160.30000000000001</v>
      </c>
      <c r="V90" s="5">
        <f t="shared" si="10"/>
        <v>162.80000000000001</v>
      </c>
      <c r="W90" s="5">
        <f t="shared" si="10"/>
        <v>159.4</v>
      </c>
      <c r="X90" s="5">
        <f t="shared" si="10"/>
        <v>155.9</v>
      </c>
      <c r="Y90" s="5">
        <f t="shared" si="10"/>
        <v>150.4</v>
      </c>
      <c r="Z90" s="5">
        <f t="shared" si="10"/>
        <v>148.19999999999999</v>
      </c>
      <c r="AA90" s="5">
        <f t="shared" si="10"/>
        <v>146.69999999999999</v>
      </c>
      <c r="AB90" s="5">
        <f t="shared" si="10"/>
        <v>144.69999999999999</v>
      </c>
      <c r="AC90" s="5">
        <f t="shared" si="10"/>
        <v>139.69999999999999</v>
      </c>
      <c r="AD90" s="5">
        <f t="shared" si="10"/>
        <v>137.1</v>
      </c>
      <c r="AE90" s="5">
        <f t="shared" si="10"/>
        <v>121.7</v>
      </c>
      <c r="AF90" s="5">
        <f t="shared" si="10"/>
        <v>119.5</v>
      </c>
      <c r="AG90" s="5">
        <f t="shared" si="10"/>
        <v>115.1</v>
      </c>
      <c r="AH90" s="5">
        <f t="shared" si="10"/>
        <v>113.4</v>
      </c>
      <c r="AI90" s="5">
        <f t="shared" si="10"/>
        <v>111.1</v>
      </c>
      <c r="AJ90" s="5">
        <f t="shared" si="10"/>
        <v>106.8</v>
      </c>
      <c r="AK90" s="5">
        <f t="shared" si="10"/>
        <v>104.9</v>
      </c>
      <c r="AL90" s="5">
        <f t="shared" si="10"/>
        <v>103.4</v>
      </c>
      <c r="AM90" s="5">
        <f t="shared" si="10"/>
        <v>101.9</v>
      </c>
      <c r="AN90" s="5">
        <f t="shared" si="10"/>
        <v>100.3</v>
      </c>
      <c r="AO90" s="5">
        <f t="shared" si="10"/>
        <v>49.7</v>
      </c>
      <c r="AP90" s="5">
        <f t="shared" si="10"/>
        <v>14.6</v>
      </c>
      <c r="AQ90" s="5">
        <f t="shared" si="10"/>
        <v>14.6</v>
      </c>
      <c r="AR90" s="5">
        <f t="shared" si="10"/>
        <v>14.6</v>
      </c>
      <c r="AS90" s="5">
        <f t="shared" si="10"/>
        <v>14.5</v>
      </c>
      <c r="AT90" s="5">
        <f t="shared" si="10"/>
        <v>2.7</v>
      </c>
      <c r="AU90" s="5">
        <f t="shared" si="10"/>
        <v>2.7</v>
      </c>
      <c r="AV90" s="5">
        <f t="shared" si="10"/>
        <v>2.6</v>
      </c>
      <c r="AW90" s="5">
        <f t="shared" si="10"/>
        <v>2.6</v>
      </c>
      <c r="AX90" s="5">
        <f t="shared" si="10"/>
        <v>2.6</v>
      </c>
      <c r="AY90" s="5">
        <f t="shared" si="10"/>
        <v>2.5</v>
      </c>
      <c r="AZ90" s="5">
        <f t="shared" si="10"/>
        <v>2.5</v>
      </c>
      <c r="BA90" s="5">
        <f t="shared" si="10"/>
        <v>2.5</v>
      </c>
      <c r="BB90" s="5">
        <f t="shared" si="10"/>
        <v>2.4</v>
      </c>
      <c r="BC90" s="5">
        <f t="shared" si="10"/>
        <v>2.4</v>
      </c>
      <c r="BD90" s="5">
        <f t="shared" si="10"/>
        <v>2.4</v>
      </c>
      <c r="BE90" s="5">
        <f t="shared" si="10"/>
        <v>2.4</v>
      </c>
      <c r="BF90" s="5">
        <f t="shared" si="10"/>
        <v>2.4</v>
      </c>
      <c r="BG90" s="5">
        <f t="shared" si="10"/>
        <v>2.4</v>
      </c>
      <c r="BH90" s="5">
        <f t="shared" si="10"/>
        <v>2.2999999999999998</v>
      </c>
      <c r="BI90" s="5">
        <f t="shared" si="10"/>
        <v>2.2999999999999998</v>
      </c>
      <c r="BJ90" s="5">
        <f t="shared" si="10"/>
        <v>2.2999999999999998</v>
      </c>
      <c r="BK90" s="5">
        <f t="shared" si="10"/>
        <v>2.2000000000000002</v>
      </c>
      <c r="BL90" s="5">
        <f t="shared" si="10"/>
        <v>2.2000000000000002</v>
      </c>
      <c r="BM90" s="5">
        <f t="shared" si="10"/>
        <v>2.2000000000000002</v>
      </c>
      <c r="BN90" s="5">
        <f t="shared" si="10"/>
        <v>2.1</v>
      </c>
      <c r="BO90" s="5">
        <f t="shared" si="10"/>
        <v>2.1</v>
      </c>
      <c r="BP90" s="5">
        <f t="shared" si="10"/>
        <v>2.1</v>
      </c>
      <c r="BQ90" s="5">
        <f t="shared" si="10"/>
        <v>2</v>
      </c>
      <c r="BR90" s="5">
        <f t="shared" si="10"/>
        <v>2</v>
      </c>
      <c r="BS90" s="5">
        <f t="shared" si="10"/>
        <v>2</v>
      </c>
      <c r="BT90" s="5">
        <f t="shared" si="10"/>
        <v>1.9</v>
      </c>
      <c r="BU90" s="5">
        <f t="shared" si="10"/>
        <v>0</v>
      </c>
    </row>
    <row r="91" spans="1:73" x14ac:dyDescent="0.2">
      <c r="D91" s="3" t="s">
        <v>84</v>
      </c>
      <c r="E91" s="3" t="s">
        <v>84</v>
      </c>
      <c r="F91" s="3" t="s">
        <v>94</v>
      </c>
      <c r="G91" s="6" t="s">
        <v>77</v>
      </c>
      <c r="H91" s="3" t="s">
        <v>85</v>
      </c>
      <c r="I91" s="4"/>
      <c r="J91" s="5">
        <f t="shared" ref="J91:Y91" si="11">J100+J136</f>
        <v>23232.600000000002</v>
      </c>
      <c r="K91" s="5">
        <f t="shared" si="10"/>
        <v>20829.3</v>
      </c>
      <c r="L91" s="5">
        <f t="shared" si="10"/>
        <v>20732.099999999999</v>
      </c>
      <c r="M91" s="5">
        <f t="shared" si="10"/>
        <v>23240.9</v>
      </c>
      <c r="N91" s="5">
        <f t="shared" si="10"/>
        <v>23302.699999999997</v>
      </c>
      <c r="O91" s="5">
        <f t="shared" si="10"/>
        <v>20906.5</v>
      </c>
      <c r="P91" s="5">
        <f t="shared" si="10"/>
        <v>23330.800000000003</v>
      </c>
      <c r="Q91" s="5">
        <f t="shared" si="10"/>
        <v>23378.199999999997</v>
      </c>
      <c r="R91" s="5">
        <f t="shared" si="10"/>
        <v>23374.7</v>
      </c>
      <c r="S91" s="5">
        <f t="shared" si="10"/>
        <v>23644.600000000002</v>
      </c>
      <c r="T91" s="5">
        <f t="shared" si="10"/>
        <v>23780.300000000003</v>
      </c>
      <c r="U91" s="5">
        <f t="shared" si="10"/>
        <v>23788.400000000001</v>
      </c>
      <c r="V91" s="5">
        <f t="shared" si="10"/>
        <v>23771.4</v>
      </c>
      <c r="W91" s="5">
        <f t="shared" si="10"/>
        <v>23849.5</v>
      </c>
      <c r="X91" s="5">
        <f t="shared" si="10"/>
        <v>24291.7</v>
      </c>
      <c r="Y91" s="5">
        <f t="shared" si="10"/>
        <v>24297</v>
      </c>
      <c r="Z91" s="5">
        <f t="shared" si="10"/>
        <v>24476.6</v>
      </c>
      <c r="AA91" s="5">
        <f t="shared" si="10"/>
        <v>24354.2</v>
      </c>
      <c r="AB91" s="5">
        <f t="shared" si="10"/>
        <v>24304.199999999997</v>
      </c>
      <c r="AC91" s="5">
        <f t="shared" si="10"/>
        <v>24428.6</v>
      </c>
      <c r="AD91" s="5">
        <f t="shared" si="10"/>
        <v>24668.9</v>
      </c>
      <c r="AE91" s="5">
        <f t="shared" si="10"/>
        <v>24632.799999999999</v>
      </c>
      <c r="AF91" s="5">
        <f t="shared" si="10"/>
        <v>24644.699999999997</v>
      </c>
      <c r="AG91" s="5">
        <f t="shared" si="10"/>
        <v>25486.7</v>
      </c>
      <c r="AH91" s="5">
        <f t="shared" si="10"/>
        <v>25585.3</v>
      </c>
      <c r="AI91" s="5">
        <f t="shared" si="10"/>
        <v>25780.5</v>
      </c>
      <c r="AJ91" s="5">
        <f t="shared" si="10"/>
        <v>25719.5</v>
      </c>
      <c r="AK91" s="5">
        <f t="shared" si="10"/>
        <v>25801.1</v>
      </c>
      <c r="AL91" s="5">
        <f t="shared" si="10"/>
        <v>25921.5</v>
      </c>
      <c r="AM91" s="5">
        <f t="shared" si="10"/>
        <v>23371.5</v>
      </c>
      <c r="AN91" s="5">
        <f t="shared" si="10"/>
        <v>23327.199999999997</v>
      </c>
      <c r="AO91" s="5">
        <f t="shared" si="10"/>
        <v>23351.699999999997</v>
      </c>
      <c r="AP91" s="5">
        <f t="shared" si="10"/>
        <v>23473.5</v>
      </c>
      <c r="AQ91" s="5">
        <f t="shared" si="10"/>
        <v>23326.3</v>
      </c>
      <c r="AR91" s="5">
        <f t="shared" si="10"/>
        <v>23354.7</v>
      </c>
      <c r="AS91" s="5">
        <f t="shared" si="10"/>
        <v>23009</v>
      </c>
      <c r="AT91" s="5">
        <f t="shared" si="10"/>
        <v>22998</v>
      </c>
      <c r="AU91" s="5">
        <f t="shared" si="10"/>
        <v>23083.7</v>
      </c>
      <c r="AV91" s="5">
        <f t="shared" si="10"/>
        <v>23673.3</v>
      </c>
      <c r="AW91" s="5">
        <f t="shared" si="10"/>
        <v>23527.599999999999</v>
      </c>
      <c r="AX91" s="5">
        <f t="shared" si="10"/>
        <v>23498.100000000002</v>
      </c>
      <c r="AY91" s="5">
        <f t="shared" si="10"/>
        <v>23358.7</v>
      </c>
      <c r="AZ91" s="5">
        <f t="shared" si="10"/>
        <v>23324.199999999997</v>
      </c>
      <c r="BA91" s="5">
        <f t="shared" si="10"/>
        <v>23353.399999999998</v>
      </c>
      <c r="BB91" s="5">
        <f t="shared" si="10"/>
        <v>23401</v>
      </c>
      <c r="BC91" s="5">
        <f t="shared" si="10"/>
        <v>23266</v>
      </c>
      <c r="BD91" s="5">
        <f t="shared" si="10"/>
        <v>23252.1</v>
      </c>
      <c r="BE91" s="5">
        <f t="shared" si="10"/>
        <v>23610.9</v>
      </c>
      <c r="BF91" s="5">
        <f t="shared" si="10"/>
        <v>23623.8</v>
      </c>
      <c r="BG91" s="5">
        <f t="shared" si="10"/>
        <v>23738.799999999999</v>
      </c>
      <c r="BH91" s="5">
        <f t="shared" si="10"/>
        <v>23478.600000000002</v>
      </c>
      <c r="BI91" s="5">
        <f t="shared" si="10"/>
        <v>23348.899999999998</v>
      </c>
      <c r="BJ91" s="5">
        <f t="shared" si="10"/>
        <v>23605.9</v>
      </c>
      <c r="BK91" s="5">
        <f t="shared" si="10"/>
        <v>23530.9</v>
      </c>
      <c r="BL91" s="5">
        <f t="shared" si="10"/>
        <v>23584.6</v>
      </c>
      <c r="BM91" s="5">
        <f t="shared" si="10"/>
        <v>23572.100000000002</v>
      </c>
      <c r="BN91" s="5">
        <f t="shared" si="10"/>
        <v>23658</v>
      </c>
      <c r="BO91" s="5">
        <f t="shared" si="10"/>
        <v>23691.4</v>
      </c>
      <c r="BP91" s="5">
        <f t="shared" si="10"/>
        <v>23702.3</v>
      </c>
      <c r="BQ91" s="5">
        <f t="shared" si="10"/>
        <v>23576.9</v>
      </c>
      <c r="BR91" s="5">
        <f t="shared" si="10"/>
        <v>23617.200000000001</v>
      </c>
      <c r="BS91" s="5">
        <f t="shared" si="10"/>
        <v>23804.5</v>
      </c>
      <c r="BT91" s="5">
        <f t="shared" si="10"/>
        <v>23690.800000000003</v>
      </c>
      <c r="BU91" s="5">
        <f t="shared" si="10"/>
        <v>23879.4</v>
      </c>
    </row>
    <row r="92" spans="1:73" x14ac:dyDescent="0.2">
      <c r="D92" s="3" t="s">
        <v>84</v>
      </c>
      <c r="E92" s="3" t="s">
        <v>84</v>
      </c>
      <c r="F92" s="3" t="s">
        <v>94</v>
      </c>
      <c r="G92" s="6" t="s">
        <v>78</v>
      </c>
      <c r="H92" s="3" t="s">
        <v>85</v>
      </c>
      <c r="I92" s="4"/>
      <c r="J92" s="5">
        <f t="shared" ref="J92:Y92" si="12">J101+J137</f>
        <v>1763232.2999999998</v>
      </c>
      <c r="K92" s="5">
        <f t="shared" si="10"/>
        <v>1767878.1</v>
      </c>
      <c r="L92" s="5">
        <f t="shared" si="10"/>
        <v>1764890.4</v>
      </c>
      <c r="M92" s="5">
        <f t="shared" si="10"/>
        <v>1757960.5</v>
      </c>
      <c r="N92" s="5">
        <f t="shared" si="10"/>
        <v>1760196.5</v>
      </c>
      <c r="O92" s="5">
        <f t="shared" si="10"/>
        <v>1751984.2</v>
      </c>
      <c r="P92" s="5">
        <f t="shared" si="10"/>
        <v>1748152.2999999998</v>
      </c>
      <c r="Q92" s="5">
        <f t="shared" si="10"/>
        <v>1750960.3</v>
      </c>
      <c r="R92" s="5">
        <f t="shared" si="10"/>
        <v>1746564.9</v>
      </c>
      <c r="S92" s="5">
        <f t="shared" si="10"/>
        <v>1751228.7</v>
      </c>
      <c r="T92" s="5">
        <f t="shared" si="10"/>
        <v>1755205.6</v>
      </c>
      <c r="U92" s="5">
        <f t="shared" si="10"/>
        <v>1746572.6</v>
      </c>
      <c r="V92" s="5">
        <f t="shared" si="10"/>
        <v>1750451.6</v>
      </c>
      <c r="W92" s="5">
        <f t="shared" si="10"/>
        <v>1753898.7000000002</v>
      </c>
      <c r="X92" s="5">
        <f t="shared" si="10"/>
        <v>1749874.1</v>
      </c>
      <c r="Y92" s="5">
        <f t="shared" si="10"/>
        <v>1746941.1</v>
      </c>
      <c r="Z92" s="5">
        <f t="shared" si="10"/>
        <v>1752609.2999999998</v>
      </c>
      <c r="AA92" s="5">
        <f t="shared" si="10"/>
        <v>1748318.2000000002</v>
      </c>
      <c r="AB92" s="5">
        <f t="shared" si="10"/>
        <v>1754156.5</v>
      </c>
      <c r="AC92" s="5">
        <f t="shared" si="10"/>
        <v>1759529.4</v>
      </c>
      <c r="AD92" s="5">
        <f t="shared" si="10"/>
        <v>1759144.3</v>
      </c>
      <c r="AE92" s="5">
        <f t="shared" si="10"/>
        <v>1769879.9</v>
      </c>
      <c r="AF92" s="5">
        <f t="shared" si="10"/>
        <v>1772344.2999999998</v>
      </c>
      <c r="AG92" s="5">
        <f t="shared" si="10"/>
        <v>1766866.3</v>
      </c>
      <c r="AH92" s="5">
        <f t="shared" si="10"/>
        <v>1773425.1</v>
      </c>
      <c r="AI92" s="5">
        <f t="shared" si="10"/>
        <v>1775928.9</v>
      </c>
      <c r="AJ92" s="5">
        <f t="shared" si="10"/>
        <v>1773313.9</v>
      </c>
      <c r="AK92" s="5">
        <f t="shared" si="10"/>
        <v>1770902.1</v>
      </c>
      <c r="AL92" s="5">
        <f t="shared" si="10"/>
        <v>1773607.4</v>
      </c>
      <c r="AM92" s="5">
        <f t="shared" si="10"/>
        <v>1767468.9</v>
      </c>
      <c r="AN92" s="5">
        <f t="shared" si="10"/>
        <v>1774830.7999999998</v>
      </c>
      <c r="AO92" s="5">
        <f t="shared" si="10"/>
        <v>1777117.7</v>
      </c>
      <c r="AP92" s="5">
        <f t="shared" si="10"/>
        <v>1773985.6</v>
      </c>
      <c r="AQ92" s="5">
        <f t="shared" si="10"/>
        <v>1780653.7999999998</v>
      </c>
      <c r="AR92" s="5">
        <f t="shared" si="10"/>
        <v>1785118</v>
      </c>
      <c r="AS92" s="5">
        <f t="shared" si="10"/>
        <v>1782308.9</v>
      </c>
      <c r="AT92" s="5">
        <f t="shared" si="10"/>
        <v>1784576.1</v>
      </c>
      <c r="AU92" s="5">
        <f t="shared" si="10"/>
        <v>1789710.4</v>
      </c>
      <c r="AV92" s="5">
        <f t="shared" si="10"/>
        <v>1786066.5</v>
      </c>
      <c r="AW92" s="5">
        <f t="shared" si="10"/>
        <v>1787464.1</v>
      </c>
      <c r="AX92" s="5">
        <f t="shared" si="10"/>
        <v>1791243.4</v>
      </c>
      <c r="AY92" s="5">
        <f t="shared" si="10"/>
        <v>1787399.1</v>
      </c>
      <c r="AZ92" s="5">
        <f t="shared" si="10"/>
        <v>1789904.5</v>
      </c>
      <c r="BA92" s="5">
        <f t="shared" si="10"/>
        <v>1794565.4</v>
      </c>
      <c r="BB92" s="5">
        <f t="shared" si="10"/>
        <v>1795909.5</v>
      </c>
      <c r="BC92" s="5">
        <f t="shared" si="10"/>
        <v>1805367.7000000002</v>
      </c>
      <c r="BD92" s="5">
        <f t="shared" si="10"/>
        <v>1814471.7999999998</v>
      </c>
      <c r="BE92" s="5">
        <f t="shared" si="10"/>
        <v>1808001.9</v>
      </c>
      <c r="BF92" s="5">
        <f t="shared" si="10"/>
        <v>1814409.6</v>
      </c>
      <c r="BG92" s="5">
        <f t="shared" si="10"/>
        <v>1820348.1</v>
      </c>
      <c r="BH92" s="5">
        <f t="shared" si="10"/>
        <v>1814349</v>
      </c>
      <c r="BI92" s="5">
        <f t="shared" si="10"/>
        <v>1820803.2999999998</v>
      </c>
      <c r="BJ92" s="5">
        <f t="shared" si="10"/>
        <v>1826530.4</v>
      </c>
      <c r="BK92" s="5">
        <f t="shared" si="10"/>
        <v>1821346.2</v>
      </c>
      <c r="BL92" s="5">
        <f t="shared" si="10"/>
        <v>1827187.5</v>
      </c>
      <c r="BM92" s="5">
        <f t="shared" si="10"/>
        <v>1832702.2</v>
      </c>
      <c r="BN92" s="5">
        <f t="shared" si="10"/>
        <v>1831420.3</v>
      </c>
      <c r="BO92" s="5">
        <f t="shared" si="10"/>
        <v>1838821.5</v>
      </c>
      <c r="BP92" s="5">
        <f t="shared" si="10"/>
        <v>1845520</v>
      </c>
      <c r="BQ92" s="5">
        <f t="shared" si="10"/>
        <v>1839736.9</v>
      </c>
      <c r="BR92" s="5">
        <f t="shared" si="10"/>
        <v>1848149.1</v>
      </c>
      <c r="BS92" s="5">
        <f t="shared" si="10"/>
        <v>1855550.3</v>
      </c>
      <c r="BT92" s="5">
        <f t="shared" si="10"/>
        <v>1849376.2999999998</v>
      </c>
      <c r="BU92" s="5">
        <f t="shared" si="10"/>
        <v>1854567.6</v>
      </c>
    </row>
    <row r="93" spans="1:73" x14ac:dyDescent="0.2">
      <c r="D93" s="3" t="s">
        <v>84</v>
      </c>
      <c r="E93" s="3" t="s">
        <v>84</v>
      </c>
      <c r="F93" s="3" t="s">
        <v>94</v>
      </c>
      <c r="G93" s="6" t="s">
        <v>79</v>
      </c>
      <c r="H93" s="3" t="s">
        <v>85</v>
      </c>
      <c r="I93" s="4"/>
      <c r="J93" s="5">
        <f t="shared" ref="J93:Y93" si="13">J102+J138</f>
        <v>13464.8</v>
      </c>
      <c r="K93" s="5">
        <f t="shared" si="10"/>
        <v>15056.1</v>
      </c>
      <c r="L93" s="5">
        <f t="shared" si="10"/>
        <v>14852.8</v>
      </c>
      <c r="M93" s="5">
        <f t="shared" si="10"/>
        <v>13604.6</v>
      </c>
      <c r="N93" s="5">
        <f t="shared" si="10"/>
        <v>13541.300000000001</v>
      </c>
      <c r="O93" s="5">
        <f t="shared" si="10"/>
        <v>13651.7</v>
      </c>
      <c r="P93" s="5">
        <f t="shared" si="10"/>
        <v>13535.1</v>
      </c>
      <c r="Q93" s="5">
        <f t="shared" si="10"/>
        <v>13544.900000000001</v>
      </c>
      <c r="R93" s="5">
        <f t="shared" si="10"/>
        <v>13525.199999999999</v>
      </c>
      <c r="S93" s="5">
        <f t="shared" si="10"/>
        <v>13527.1</v>
      </c>
      <c r="T93" s="5">
        <f t="shared" si="10"/>
        <v>12724.8</v>
      </c>
      <c r="U93" s="5">
        <f t="shared" si="10"/>
        <v>12731.4</v>
      </c>
      <c r="V93" s="5">
        <f t="shared" si="10"/>
        <v>12745.3</v>
      </c>
      <c r="W93" s="5">
        <f t="shared" si="10"/>
        <v>12746.5</v>
      </c>
      <c r="X93" s="5">
        <f t="shared" si="10"/>
        <v>12786.900000000001</v>
      </c>
      <c r="Y93" s="5">
        <f t="shared" si="10"/>
        <v>12668.6</v>
      </c>
      <c r="Z93" s="5">
        <f t="shared" si="10"/>
        <v>12786.099999999999</v>
      </c>
      <c r="AA93" s="5">
        <f t="shared" si="10"/>
        <v>12610.199999999999</v>
      </c>
      <c r="AB93" s="5">
        <f t="shared" si="10"/>
        <v>12584.7</v>
      </c>
      <c r="AC93" s="5">
        <f t="shared" si="10"/>
        <v>12541.2</v>
      </c>
      <c r="AD93" s="5">
        <f t="shared" si="10"/>
        <v>12452.199999999999</v>
      </c>
      <c r="AE93" s="5">
        <f t="shared" si="10"/>
        <v>12449</v>
      </c>
      <c r="AF93" s="5">
        <f t="shared" si="10"/>
        <v>12466.5</v>
      </c>
      <c r="AG93" s="5">
        <f t="shared" si="10"/>
        <v>12387.900000000001</v>
      </c>
      <c r="AH93" s="5">
        <f t="shared" si="10"/>
        <v>12585.599999999999</v>
      </c>
      <c r="AI93" s="5">
        <f t="shared" si="10"/>
        <v>12665.2</v>
      </c>
      <c r="AJ93" s="5">
        <f t="shared" si="10"/>
        <v>12212.900000000001</v>
      </c>
      <c r="AK93" s="5">
        <f t="shared" si="10"/>
        <v>12222.4</v>
      </c>
      <c r="AL93" s="5">
        <f t="shared" si="10"/>
        <v>12263.6</v>
      </c>
      <c r="AM93" s="5">
        <f t="shared" si="10"/>
        <v>12402.6</v>
      </c>
      <c r="AN93" s="5">
        <f t="shared" si="10"/>
        <v>12522</v>
      </c>
      <c r="AO93" s="5">
        <f t="shared" si="10"/>
        <v>12134.599999999999</v>
      </c>
      <c r="AP93" s="5">
        <f t="shared" si="10"/>
        <v>12070.300000000001</v>
      </c>
      <c r="AQ93" s="5">
        <f t="shared" si="10"/>
        <v>12046.4</v>
      </c>
      <c r="AR93" s="5">
        <f t="shared" si="10"/>
        <v>12143.5</v>
      </c>
      <c r="AS93" s="5">
        <f t="shared" si="10"/>
        <v>12061.6</v>
      </c>
      <c r="AT93" s="5">
        <f t="shared" si="10"/>
        <v>12021.7</v>
      </c>
      <c r="AU93" s="5">
        <f t="shared" si="10"/>
        <v>12050.3</v>
      </c>
      <c r="AV93" s="5">
        <f t="shared" si="10"/>
        <v>12027.8</v>
      </c>
      <c r="AW93" s="5">
        <f t="shared" si="10"/>
        <v>11910.9</v>
      </c>
      <c r="AX93" s="5">
        <f t="shared" si="10"/>
        <v>11914.300000000001</v>
      </c>
      <c r="AY93" s="5">
        <f t="shared" si="10"/>
        <v>11929.9</v>
      </c>
      <c r="AZ93" s="5">
        <f t="shared" si="10"/>
        <v>12063.300000000001</v>
      </c>
      <c r="BA93" s="5">
        <f t="shared" si="10"/>
        <v>12114.9</v>
      </c>
      <c r="BB93" s="5">
        <f t="shared" si="10"/>
        <v>12102.9</v>
      </c>
      <c r="BC93" s="5">
        <f t="shared" si="10"/>
        <v>12168.199999999999</v>
      </c>
      <c r="BD93" s="5">
        <f t="shared" si="10"/>
        <v>12311.4</v>
      </c>
      <c r="BE93" s="5">
        <f t="shared" si="10"/>
        <v>12136</v>
      </c>
      <c r="BF93" s="5">
        <f t="shared" si="10"/>
        <v>12196.8</v>
      </c>
      <c r="BG93" s="5">
        <f t="shared" si="10"/>
        <v>12210.3</v>
      </c>
      <c r="BH93" s="5">
        <f t="shared" si="10"/>
        <v>12178.2</v>
      </c>
      <c r="BI93" s="5">
        <f t="shared" si="10"/>
        <v>12174.5</v>
      </c>
      <c r="BJ93" s="5">
        <f t="shared" si="10"/>
        <v>12256.800000000001</v>
      </c>
      <c r="BK93" s="5">
        <f t="shared" si="10"/>
        <v>12219.2</v>
      </c>
      <c r="BL93" s="5">
        <f t="shared" si="10"/>
        <v>12226.6</v>
      </c>
      <c r="BM93" s="5">
        <f t="shared" si="10"/>
        <v>12211.199999999999</v>
      </c>
      <c r="BN93" s="5">
        <f t="shared" si="10"/>
        <v>12155.300000000001</v>
      </c>
      <c r="BO93" s="5">
        <f t="shared" si="10"/>
        <v>12159.8</v>
      </c>
      <c r="BP93" s="5">
        <f t="shared" si="10"/>
        <v>12137.099999999999</v>
      </c>
      <c r="BQ93" s="5">
        <f t="shared" si="10"/>
        <v>12042.599999999999</v>
      </c>
      <c r="BR93" s="5">
        <f t="shared" si="10"/>
        <v>12058.8</v>
      </c>
      <c r="BS93" s="5">
        <f t="shared" si="10"/>
        <v>12081.900000000001</v>
      </c>
      <c r="BT93" s="5">
        <f t="shared" si="10"/>
        <v>12031.6</v>
      </c>
      <c r="BU93" s="5">
        <f t="shared" si="10"/>
        <v>12056.5</v>
      </c>
    </row>
    <row r="94" spans="1:73" x14ac:dyDescent="0.2">
      <c r="D94" s="3" t="s">
        <v>69</v>
      </c>
      <c r="E94" s="3" t="s">
        <v>84</v>
      </c>
      <c r="F94" s="3" t="s">
        <v>94</v>
      </c>
      <c r="G94" s="3" t="s">
        <v>70</v>
      </c>
      <c r="H94" s="3" t="s">
        <v>85</v>
      </c>
      <c r="I94" s="4"/>
      <c r="J94" s="5">
        <v>1146804.1000000001</v>
      </c>
      <c r="K94" s="5">
        <v>1152264.8999999999</v>
      </c>
      <c r="L94" s="5">
        <v>1157313.3</v>
      </c>
      <c r="M94" s="5">
        <v>1173433.2</v>
      </c>
      <c r="N94" s="5">
        <v>1174459.8</v>
      </c>
      <c r="O94" s="5">
        <v>1167890.5</v>
      </c>
      <c r="P94" s="5">
        <v>1169859.3</v>
      </c>
      <c r="Q94" s="5">
        <v>1174946.2</v>
      </c>
      <c r="R94" s="5">
        <v>1167486.2</v>
      </c>
      <c r="S94" s="5">
        <v>1173298.2</v>
      </c>
      <c r="T94" s="5">
        <v>1177257.5</v>
      </c>
      <c r="U94" s="5">
        <v>1171411</v>
      </c>
      <c r="V94" s="5">
        <v>1180674.8999999999</v>
      </c>
      <c r="W94" s="5">
        <v>1184884.3999999999</v>
      </c>
      <c r="X94" s="5">
        <v>1189995.7</v>
      </c>
      <c r="Y94" s="5">
        <v>1205936.2</v>
      </c>
      <c r="Z94" s="5">
        <v>1216156.5</v>
      </c>
      <c r="AA94" s="5">
        <v>1220029.2</v>
      </c>
      <c r="AB94" s="5">
        <v>1233566.3</v>
      </c>
      <c r="AC94" s="5">
        <v>1239770.8999999999</v>
      </c>
      <c r="AD94" s="5">
        <v>1243024.3999999999</v>
      </c>
      <c r="AE94" s="5">
        <v>1256838.8</v>
      </c>
      <c r="AF94" s="5">
        <v>1260284.1000000001</v>
      </c>
      <c r="AG94" s="5">
        <v>1260107.1000000001</v>
      </c>
      <c r="AH94" s="5">
        <v>1270448.7</v>
      </c>
      <c r="AI94" s="5">
        <v>1273873.3</v>
      </c>
      <c r="AJ94" s="5">
        <v>1282762.8999999999</v>
      </c>
      <c r="AK94" s="5">
        <v>1300766.6000000001</v>
      </c>
      <c r="AL94" s="5">
        <v>1303876.8999999999</v>
      </c>
      <c r="AM94" s="5">
        <v>1300532.5</v>
      </c>
      <c r="AN94" s="5">
        <v>1310948.6000000001</v>
      </c>
      <c r="AO94" s="5">
        <v>1314575.8</v>
      </c>
      <c r="AP94" s="5">
        <v>1310017.8</v>
      </c>
      <c r="AQ94" s="5">
        <v>1320726.5</v>
      </c>
      <c r="AR94" s="5">
        <v>1326649.2</v>
      </c>
      <c r="AS94" s="5">
        <v>1330370.7</v>
      </c>
      <c r="AT94" s="5">
        <v>1334980.2</v>
      </c>
      <c r="AU94" s="5">
        <v>1340674.8</v>
      </c>
      <c r="AV94" s="5">
        <v>1341855</v>
      </c>
      <c r="AW94" s="5">
        <v>1369203.2</v>
      </c>
      <c r="AX94" s="5">
        <v>1373261.6</v>
      </c>
      <c r="AY94" s="5">
        <v>1374704.2</v>
      </c>
      <c r="AZ94" s="5">
        <v>1382190.7</v>
      </c>
      <c r="BA94" s="5">
        <v>1384171.8</v>
      </c>
      <c r="BB94" s="5">
        <v>1381583.2</v>
      </c>
      <c r="BC94" s="5">
        <v>1398245.1</v>
      </c>
      <c r="BD94" s="5">
        <v>1410299.1</v>
      </c>
      <c r="BE94" s="5">
        <v>1402924.6</v>
      </c>
      <c r="BF94" s="5">
        <v>1420587.1</v>
      </c>
      <c r="BG94" s="5">
        <v>1426406.1</v>
      </c>
      <c r="BH94" s="5">
        <v>1429336.5</v>
      </c>
      <c r="BI94" s="5">
        <v>1460076.2</v>
      </c>
      <c r="BJ94" s="5">
        <v>1467714.8</v>
      </c>
      <c r="BK94" s="5">
        <v>1462291</v>
      </c>
      <c r="BL94" s="5">
        <v>1474478.4</v>
      </c>
      <c r="BM94" s="5">
        <v>1479932</v>
      </c>
      <c r="BN94" s="5">
        <v>1474234.4</v>
      </c>
      <c r="BO94" s="5">
        <v>1484981.6</v>
      </c>
      <c r="BP94" s="5">
        <v>1492697</v>
      </c>
      <c r="BQ94" s="5">
        <v>1487694</v>
      </c>
      <c r="BR94" s="5">
        <v>1499289.2</v>
      </c>
      <c r="BS94" s="5">
        <v>1507517.6</v>
      </c>
      <c r="BT94" s="5">
        <v>1515456.9</v>
      </c>
      <c r="BU94" s="5">
        <v>1529463.7</v>
      </c>
    </row>
    <row r="95" spans="1:73" x14ac:dyDescent="0.2">
      <c r="D95" s="3" t="s">
        <v>69</v>
      </c>
      <c r="E95" s="3" t="s">
        <v>84</v>
      </c>
      <c r="F95" s="3" t="s">
        <v>94</v>
      </c>
      <c r="G95" s="6" t="s">
        <v>72</v>
      </c>
      <c r="H95" s="3" t="s">
        <v>85</v>
      </c>
      <c r="I95" s="4"/>
      <c r="J95" s="5">
        <v>348118.1</v>
      </c>
      <c r="K95" s="5">
        <v>352803.2</v>
      </c>
      <c r="L95" s="5">
        <v>357320.7</v>
      </c>
      <c r="M95" s="5">
        <v>362464.6</v>
      </c>
      <c r="N95" s="5">
        <v>363730.4</v>
      </c>
      <c r="O95" s="5">
        <v>366141.9</v>
      </c>
      <c r="P95" s="5">
        <v>366234.5</v>
      </c>
      <c r="Q95" s="5">
        <v>369153.8</v>
      </c>
      <c r="R95" s="5">
        <v>366289.9</v>
      </c>
      <c r="S95" s="5">
        <v>368993.5</v>
      </c>
      <c r="T95" s="5">
        <v>372143.4</v>
      </c>
      <c r="U95" s="5">
        <v>371399</v>
      </c>
      <c r="V95" s="5">
        <v>373264.8</v>
      </c>
      <c r="W95" s="5">
        <v>375029.3</v>
      </c>
      <c r="X95" s="5">
        <v>376952.3</v>
      </c>
      <c r="Y95" s="5">
        <v>378817.5</v>
      </c>
      <c r="Z95" s="5">
        <v>380590.3</v>
      </c>
      <c r="AA95" s="5">
        <v>382981.1</v>
      </c>
      <c r="AB95" s="5">
        <v>384136.4</v>
      </c>
      <c r="AC95" s="5">
        <v>386018.7</v>
      </c>
      <c r="AD95" s="5">
        <v>388591.1</v>
      </c>
      <c r="AE95" s="5">
        <v>392768.7</v>
      </c>
      <c r="AF95" s="5">
        <v>394686.4</v>
      </c>
      <c r="AG95" s="5">
        <v>396111.1</v>
      </c>
      <c r="AH95" s="5">
        <v>399267.3</v>
      </c>
      <c r="AI95" s="5">
        <v>401824</v>
      </c>
      <c r="AJ95" s="5">
        <v>406132.8</v>
      </c>
      <c r="AK95" s="5">
        <v>412290.7</v>
      </c>
      <c r="AL95" s="5">
        <v>414565.3</v>
      </c>
      <c r="AM95" s="5">
        <v>414849.5</v>
      </c>
      <c r="AN95" s="5">
        <v>417325.5</v>
      </c>
      <c r="AO95" s="5">
        <v>420115.4</v>
      </c>
      <c r="AP95" s="5">
        <v>417068.9</v>
      </c>
      <c r="AQ95" s="5">
        <v>421360.1</v>
      </c>
      <c r="AR95" s="5">
        <v>423682.1</v>
      </c>
      <c r="AS95" s="5">
        <v>424899.3</v>
      </c>
      <c r="AT95" s="5">
        <v>426293</v>
      </c>
      <c r="AU95" s="5">
        <v>428978.8</v>
      </c>
      <c r="AV95" s="5">
        <v>430894.1</v>
      </c>
      <c r="AW95" s="5">
        <v>442408.5</v>
      </c>
      <c r="AX95" s="5">
        <v>444850.7</v>
      </c>
      <c r="AY95" s="5">
        <v>446477.2</v>
      </c>
      <c r="AZ95" s="5">
        <v>449771.3</v>
      </c>
      <c r="BA95" s="5">
        <v>449456.7</v>
      </c>
      <c r="BB95" s="5">
        <v>448454.5</v>
      </c>
      <c r="BC95" s="5">
        <v>454303.9</v>
      </c>
      <c r="BD95" s="5">
        <v>458994.2</v>
      </c>
      <c r="BE95" s="5">
        <v>456653.1</v>
      </c>
      <c r="BF95" s="5">
        <v>462133.4</v>
      </c>
      <c r="BG95" s="5">
        <v>463829.5</v>
      </c>
      <c r="BH95" s="5">
        <v>465275</v>
      </c>
      <c r="BI95" s="5">
        <v>475290.2</v>
      </c>
      <c r="BJ95" s="5">
        <v>479938.6</v>
      </c>
      <c r="BK95" s="5">
        <v>479113.5</v>
      </c>
      <c r="BL95" s="5">
        <v>483103</v>
      </c>
      <c r="BM95" s="5">
        <v>485304.1</v>
      </c>
      <c r="BN95" s="5">
        <v>483082.2</v>
      </c>
      <c r="BO95" s="5">
        <v>485922.3</v>
      </c>
      <c r="BP95" s="5">
        <v>489016.7</v>
      </c>
      <c r="BQ95" s="5">
        <v>488193.9</v>
      </c>
      <c r="BR95" s="5">
        <v>490551</v>
      </c>
      <c r="BS95" s="5">
        <v>493727.6</v>
      </c>
      <c r="BT95" s="5">
        <v>493489.1</v>
      </c>
      <c r="BU95" s="5">
        <v>497138.3</v>
      </c>
    </row>
    <row r="96" spans="1:73" x14ac:dyDescent="0.2">
      <c r="D96" s="3" t="s">
        <v>69</v>
      </c>
      <c r="E96" s="3" t="s">
        <v>84</v>
      </c>
      <c r="F96" s="3" t="s">
        <v>94</v>
      </c>
      <c r="G96" s="6" t="s">
        <v>73</v>
      </c>
      <c r="H96" s="3" t="s">
        <v>85</v>
      </c>
      <c r="I96" s="4"/>
      <c r="J96" s="5">
        <v>8513</v>
      </c>
      <c r="K96" s="5">
        <v>8189.5</v>
      </c>
      <c r="L96" s="5">
        <v>8290.9</v>
      </c>
      <c r="M96" s="5">
        <v>8717.5</v>
      </c>
      <c r="N96" s="5">
        <v>8670.5</v>
      </c>
      <c r="O96" s="5">
        <v>8452</v>
      </c>
      <c r="P96" s="5">
        <v>8785.7000000000007</v>
      </c>
      <c r="Q96" s="5">
        <v>8875.9</v>
      </c>
      <c r="R96" s="5">
        <v>8854.4</v>
      </c>
      <c r="S96" s="5">
        <v>8883</v>
      </c>
      <c r="T96" s="5">
        <v>9053.7999999999993</v>
      </c>
      <c r="U96" s="5">
        <v>9058.9</v>
      </c>
      <c r="V96" s="5">
        <v>9013.9</v>
      </c>
      <c r="W96" s="5">
        <v>8992.2000000000007</v>
      </c>
      <c r="X96" s="5">
        <v>9189</v>
      </c>
      <c r="Y96" s="5">
        <v>9285.2000000000007</v>
      </c>
      <c r="Z96" s="5">
        <v>9337.6</v>
      </c>
      <c r="AA96" s="5">
        <v>9374.2999999999993</v>
      </c>
      <c r="AB96" s="5">
        <v>9346.2000000000007</v>
      </c>
      <c r="AC96" s="5">
        <v>9342.6</v>
      </c>
      <c r="AD96" s="5">
        <v>9205.7000000000007</v>
      </c>
      <c r="AE96" s="5">
        <v>9320.2000000000007</v>
      </c>
      <c r="AF96" s="5">
        <v>9301</v>
      </c>
      <c r="AG96" s="5">
        <v>8581.7999999999993</v>
      </c>
      <c r="AH96" s="5">
        <v>8688.1</v>
      </c>
      <c r="AI96" s="5">
        <v>8492.7999999999993</v>
      </c>
      <c r="AJ96" s="5">
        <v>8587.2999999999993</v>
      </c>
      <c r="AK96" s="5">
        <v>8866.2000000000007</v>
      </c>
      <c r="AL96" s="5">
        <v>8962.2000000000007</v>
      </c>
      <c r="AM96" s="5">
        <v>9721.2999999999993</v>
      </c>
      <c r="AN96" s="5">
        <v>10398.5</v>
      </c>
      <c r="AO96" s="5">
        <v>10306.5</v>
      </c>
      <c r="AP96" s="5">
        <v>10198.4</v>
      </c>
      <c r="AQ96" s="5">
        <v>10359</v>
      </c>
      <c r="AR96" s="5">
        <v>10410.299999999999</v>
      </c>
      <c r="AS96" s="5">
        <v>10271.299999999999</v>
      </c>
      <c r="AT96" s="5">
        <v>10203.299999999999</v>
      </c>
      <c r="AU96" s="5">
        <v>10162.299999999999</v>
      </c>
      <c r="AV96" s="5">
        <v>10439.9</v>
      </c>
      <c r="AW96" s="5">
        <v>10234.299999999999</v>
      </c>
      <c r="AX96" s="5">
        <v>10317.700000000001</v>
      </c>
      <c r="AY96" s="5">
        <v>10262.299999999999</v>
      </c>
      <c r="AZ96" s="5">
        <v>10313.1</v>
      </c>
      <c r="BA96" s="5">
        <v>10340.1</v>
      </c>
      <c r="BB96" s="5">
        <v>10279.1</v>
      </c>
      <c r="BC96" s="5">
        <v>10548.1</v>
      </c>
      <c r="BD96" s="5">
        <v>10845.3</v>
      </c>
      <c r="BE96" s="5">
        <v>10753.1</v>
      </c>
      <c r="BF96" s="5">
        <v>11237</v>
      </c>
      <c r="BG96" s="5">
        <v>11325.1</v>
      </c>
      <c r="BH96" s="5">
        <v>11441.9</v>
      </c>
      <c r="BI96" s="5">
        <v>11579.8</v>
      </c>
      <c r="BJ96" s="5">
        <v>11499.6</v>
      </c>
      <c r="BK96" s="5">
        <v>11262.7</v>
      </c>
      <c r="BL96" s="5">
        <v>11320.5</v>
      </c>
      <c r="BM96" s="5">
        <v>11378</v>
      </c>
      <c r="BN96" s="5">
        <v>11142</v>
      </c>
      <c r="BO96" s="5">
        <v>11126.1</v>
      </c>
      <c r="BP96" s="5">
        <v>11245.2</v>
      </c>
      <c r="BQ96" s="5">
        <v>11226.4</v>
      </c>
      <c r="BR96" s="5">
        <v>11245.9</v>
      </c>
      <c r="BS96" s="5">
        <v>11290.7</v>
      </c>
      <c r="BT96" s="5">
        <v>12759.1</v>
      </c>
      <c r="BU96" s="5">
        <v>12937.3</v>
      </c>
    </row>
    <row r="97" spans="4:73" x14ac:dyDescent="0.2">
      <c r="D97" s="3" t="s">
        <v>69</v>
      </c>
      <c r="E97" s="3" t="s">
        <v>84</v>
      </c>
      <c r="F97" s="3" t="s">
        <v>94</v>
      </c>
      <c r="G97" s="7" t="s">
        <v>74</v>
      </c>
      <c r="H97" s="3" t="s">
        <v>85</v>
      </c>
      <c r="I97" s="4"/>
      <c r="J97" s="5">
        <v>629.29999999999995</v>
      </c>
      <c r="K97" s="5">
        <v>623.5</v>
      </c>
      <c r="L97" s="5">
        <v>613.20000000000005</v>
      </c>
      <c r="M97" s="5">
        <v>555.1</v>
      </c>
      <c r="N97" s="5">
        <v>466.2</v>
      </c>
      <c r="O97" s="5">
        <v>578.9</v>
      </c>
      <c r="P97" s="5">
        <v>562</v>
      </c>
      <c r="Q97" s="5">
        <v>539.5</v>
      </c>
      <c r="R97" s="5">
        <v>516.5</v>
      </c>
      <c r="S97" s="5">
        <v>501.3</v>
      </c>
      <c r="T97" s="5">
        <v>572.29999999999995</v>
      </c>
      <c r="U97" s="5">
        <v>543.1</v>
      </c>
      <c r="V97" s="5">
        <v>499</v>
      </c>
      <c r="W97" s="5">
        <v>504.2</v>
      </c>
      <c r="X97" s="5">
        <v>541.9</v>
      </c>
      <c r="Y97" s="5">
        <v>496.9</v>
      </c>
      <c r="Z97" s="5">
        <v>491.2</v>
      </c>
      <c r="AA97" s="5">
        <v>448.9</v>
      </c>
      <c r="AB97" s="5">
        <v>450.5</v>
      </c>
      <c r="AC97" s="5">
        <v>450.4</v>
      </c>
      <c r="AD97" s="5">
        <v>457.7</v>
      </c>
      <c r="AE97" s="5">
        <v>461.6</v>
      </c>
      <c r="AF97" s="5">
        <v>452.4</v>
      </c>
      <c r="AG97" s="5">
        <v>394.7</v>
      </c>
      <c r="AH97" s="5">
        <v>409</v>
      </c>
      <c r="AI97" s="5">
        <v>377.5</v>
      </c>
      <c r="AJ97" s="5">
        <v>413.6</v>
      </c>
      <c r="AK97" s="5">
        <v>397.3</v>
      </c>
      <c r="AL97" s="5">
        <v>413</v>
      </c>
      <c r="AM97" s="5">
        <v>463</v>
      </c>
      <c r="AN97" s="5">
        <v>479.3</v>
      </c>
      <c r="AO97" s="5">
        <v>413.5</v>
      </c>
      <c r="AP97" s="5">
        <v>445.4</v>
      </c>
      <c r="AQ97" s="5">
        <v>382.4</v>
      </c>
      <c r="AR97" s="5">
        <v>381.7</v>
      </c>
      <c r="AS97" s="5">
        <v>466.6</v>
      </c>
      <c r="AT97" s="5">
        <v>437.4</v>
      </c>
      <c r="AU97" s="5">
        <v>485</v>
      </c>
      <c r="AV97" s="5">
        <v>466</v>
      </c>
      <c r="AW97" s="5">
        <v>434.6</v>
      </c>
      <c r="AX97" s="5">
        <v>430.7</v>
      </c>
      <c r="AY97" s="5">
        <v>453.9</v>
      </c>
      <c r="AZ97" s="5">
        <v>412</v>
      </c>
      <c r="BA97" s="5">
        <v>420.3</v>
      </c>
      <c r="BB97" s="5">
        <v>428.9</v>
      </c>
      <c r="BC97" s="5">
        <v>334</v>
      </c>
      <c r="BD97" s="5">
        <v>321.60000000000002</v>
      </c>
      <c r="BE97" s="5">
        <v>291.3</v>
      </c>
      <c r="BF97" s="5">
        <v>281.39999999999998</v>
      </c>
      <c r="BG97" s="5">
        <v>323.10000000000002</v>
      </c>
      <c r="BH97" s="5">
        <v>363.6</v>
      </c>
      <c r="BI97" s="5">
        <v>401.3</v>
      </c>
      <c r="BJ97" s="5">
        <v>275.39999999999998</v>
      </c>
      <c r="BK97" s="5">
        <v>264.3</v>
      </c>
      <c r="BL97" s="5">
        <v>272.5</v>
      </c>
      <c r="BM97" s="5">
        <v>250.1</v>
      </c>
      <c r="BN97" s="5">
        <v>238.1</v>
      </c>
      <c r="BO97" s="5">
        <v>237.6</v>
      </c>
      <c r="BP97" s="5">
        <v>239.2</v>
      </c>
      <c r="BQ97" s="5">
        <v>247.8</v>
      </c>
      <c r="BR97" s="5">
        <v>240.9</v>
      </c>
      <c r="BS97" s="5">
        <v>265</v>
      </c>
      <c r="BT97" s="5">
        <v>267.89999999999998</v>
      </c>
      <c r="BU97" s="5">
        <v>275.2</v>
      </c>
    </row>
    <row r="98" spans="4:73" x14ac:dyDescent="0.2">
      <c r="D98" s="3" t="s">
        <v>69</v>
      </c>
      <c r="E98" s="3" t="s">
        <v>84</v>
      </c>
      <c r="F98" s="3" t="s">
        <v>94</v>
      </c>
      <c r="G98" s="7" t="s">
        <v>75</v>
      </c>
      <c r="H98" s="3" t="s">
        <v>85</v>
      </c>
      <c r="I98" s="4"/>
      <c r="J98" s="5">
        <v>7809.9</v>
      </c>
      <c r="K98" s="5">
        <v>7495.3</v>
      </c>
      <c r="L98" s="5">
        <v>7608.5</v>
      </c>
      <c r="M98" s="5">
        <v>8093.2</v>
      </c>
      <c r="N98" s="5">
        <v>8136.7</v>
      </c>
      <c r="O98" s="5">
        <v>7804</v>
      </c>
      <c r="P98" s="5">
        <v>8158.9</v>
      </c>
      <c r="Q98" s="5">
        <v>8271.7000000000007</v>
      </c>
      <c r="R98" s="5">
        <v>8272.7999999999993</v>
      </c>
      <c r="S98" s="5">
        <v>8318.2000000000007</v>
      </c>
      <c r="T98" s="5">
        <v>8318.7999999999993</v>
      </c>
      <c r="U98" s="5">
        <v>8355.4</v>
      </c>
      <c r="V98" s="5">
        <v>8352.1</v>
      </c>
      <c r="W98" s="5">
        <v>8328.6</v>
      </c>
      <c r="X98" s="5">
        <v>8491.2000000000007</v>
      </c>
      <c r="Y98" s="5">
        <v>8637.7999999999993</v>
      </c>
      <c r="Z98" s="5">
        <v>8698.2000000000007</v>
      </c>
      <c r="AA98" s="5">
        <v>8778.6</v>
      </c>
      <c r="AB98" s="5">
        <v>8751.1</v>
      </c>
      <c r="AC98" s="5">
        <v>8752.5</v>
      </c>
      <c r="AD98" s="5">
        <v>8610.9</v>
      </c>
      <c r="AE98" s="5">
        <v>8736.9</v>
      </c>
      <c r="AF98" s="5">
        <v>8729.1</v>
      </c>
      <c r="AG98" s="5">
        <v>8072</v>
      </c>
      <c r="AH98" s="5">
        <v>8165.6</v>
      </c>
      <c r="AI98" s="5">
        <v>8004.2</v>
      </c>
      <c r="AJ98" s="5">
        <v>8067</v>
      </c>
      <c r="AK98" s="5">
        <v>8364.1</v>
      </c>
      <c r="AL98" s="5">
        <v>8445.9</v>
      </c>
      <c r="AM98" s="5">
        <v>9156.5</v>
      </c>
      <c r="AN98" s="5">
        <v>9818.9</v>
      </c>
      <c r="AO98" s="5">
        <v>9843.2000000000007</v>
      </c>
      <c r="AP98" s="5">
        <v>9738.4</v>
      </c>
      <c r="AQ98" s="5">
        <v>9961.9</v>
      </c>
      <c r="AR98" s="5">
        <v>10013.9</v>
      </c>
      <c r="AS98" s="5">
        <v>9790.1</v>
      </c>
      <c r="AT98" s="5">
        <v>9763.2999999999993</v>
      </c>
      <c r="AU98" s="5">
        <v>9674.6</v>
      </c>
      <c r="AV98" s="5">
        <v>9971.2999999999993</v>
      </c>
      <c r="AW98" s="5">
        <v>9797.2000000000007</v>
      </c>
      <c r="AX98" s="5">
        <v>9884.5</v>
      </c>
      <c r="AY98" s="5">
        <v>9805.7999999999993</v>
      </c>
      <c r="AZ98" s="5">
        <v>9898.6</v>
      </c>
      <c r="BA98" s="5">
        <v>9917.2999999999993</v>
      </c>
      <c r="BB98" s="5">
        <v>9847.7999999999993</v>
      </c>
      <c r="BC98" s="5">
        <v>10211.6</v>
      </c>
      <c r="BD98" s="5">
        <v>10521.3</v>
      </c>
      <c r="BE98" s="5">
        <v>10459.5</v>
      </c>
      <c r="BF98" s="5">
        <v>10953.2</v>
      </c>
      <c r="BG98" s="5">
        <v>10999.7</v>
      </c>
      <c r="BH98" s="5">
        <v>11076.1</v>
      </c>
      <c r="BI98" s="5">
        <v>11176.2</v>
      </c>
      <c r="BJ98" s="5">
        <v>11222</v>
      </c>
      <c r="BK98" s="5">
        <v>10996.2</v>
      </c>
      <c r="BL98" s="5">
        <v>11045.8</v>
      </c>
      <c r="BM98" s="5">
        <v>11125.7</v>
      </c>
      <c r="BN98" s="5">
        <v>10901.8</v>
      </c>
      <c r="BO98" s="5">
        <v>10886.5</v>
      </c>
      <c r="BP98" s="5">
        <v>11004</v>
      </c>
      <c r="BQ98" s="5">
        <v>10976.7</v>
      </c>
      <c r="BR98" s="5">
        <v>11003.1</v>
      </c>
      <c r="BS98" s="5">
        <v>11023.6</v>
      </c>
      <c r="BT98" s="5">
        <v>12489.4</v>
      </c>
      <c r="BU98" s="5">
        <v>12660.2</v>
      </c>
    </row>
    <row r="99" spans="4:73" x14ac:dyDescent="0.2">
      <c r="D99" s="3" t="s">
        <v>69</v>
      </c>
      <c r="E99" s="3" t="s">
        <v>84</v>
      </c>
      <c r="F99" s="3" t="s">
        <v>94</v>
      </c>
      <c r="G99" s="7" t="s">
        <v>76</v>
      </c>
      <c r="H99" s="3" t="s">
        <v>85</v>
      </c>
      <c r="I99" s="4"/>
      <c r="J99" s="5">
        <v>73.900000000000006</v>
      </c>
      <c r="K99" s="5">
        <v>70.7</v>
      </c>
      <c r="L99" s="5">
        <v>69.2</v>
      </c>
      <c r="M99" s="5">
        <v>69.2</v>
      </c>
      <c r="N99" s="5">
        <v>67.599999999999994</v>
      </c>
      <c r="O99" s="5">
        <v>69.099999999999994</v>
      </c>
      <c r="P99" s="5">
        <v>64.7</v>
      </c>
      <c r="Q99" s="5">
        <v>64.7</v>
      </c>
      <c r="R99" s="5">
        <v>65.099999999999994</v>
      </c>
      <c r="S99" s="5">
        <v>63.5</v>
      </c>
      <c r="T99" s="5">
        <v>162.80000000000001</v>
      </c>
      <c r="U99" s="5">
        <v>160.30000000000001</v>
      </c>
      <c r="V99" s="5">
        <v>162.80000000000001</v>
      </c>
      <c r="W99" s="5">
        <v>159.4</v>
      </c>
      <c r="X99" s="5">
        <v>155.9</v>
      </c>
      <c r="Y99" s="5">
        <v>150.4</v>
      </c>
      <c r="Z99" s="5">
        <v>148.19999999999999</v>
      </c>
      <c r="AA99" s="5">
        <v>146.69999999999999</v>
      </c>
      <c r="AB99" s="5">
        <v>144.69999999999999</v>
      </c>
      <c r="AC99" s="5">
        <v>139.69999999999999</v>
      </c>
      <c r="AD99" s="5">
        <v>137.1</v>
      </c>
      <c r="AE99" s="5">
        <v>121.7</v>
      </c>
      <c r="AF99" s="5">
        <v>119.5</v>
      </c>
      <c r="AG99" s="5">
        <v>115.1</v>
      </c>
      <c r="AH99" s="5">
        <v>113.4</v>
      </c>
      <c r="AI99" s="5">
        <v>111.1</v>
      </c>
      <c r="AJ99" s="5">
        <v>106.8</v>
      </c>
      <c r="AK99" s="5">
        <v>104.9</v>
      </c>
      <c r="AL99" s="5">
        <v>103.4</v>
      </c>
      <c r="AM99" s="5">
        <v>101.9</v>
      </c>
      <c r="AN99" s="5">
        <v>100.3</v>
      </c>
      <c r="AO99" s="5">
        <v>49.7</v>
      </c>
      <c r="AP99" s="5">
        <v>14.6</v>
      </c>
      <c r="AQ99" s="5">
        <v>14.6</v>
      </c>
      <c r="AR99" s="5">
        <v>14.6</v>
      </c>
      <c r="AS99" s="5">
        <v>14.5</v>
      </c>
      <c r="AT99" s="5">
        <v>2.7</v>
      </c>
      <c r="AU99" s="5">
        <v>2.7</v>
      </c>
      <c r="AV99" s="5">
        <v>2.6</v>
      </c>
      <c r="AW99" s="5">
        <v>2.6</v>
      </c>
      <c r="AX99" s="5">
        <v>2.6</v>
      </c>
      <c r="AY99" s="5">
        <v>2.5</v>
      </c>
      <c r="AZ99" s="5">
        <v>2.5</v>
      </c>
      <c r="BA99" s="5">
        <v>2.5</v>
      </c>
      <c r="BB99" s="5">
        <v>2.4</v>
      </c>
      <c r="BC99" s="5">
        <v>2.4</v>
      </c>
      <c r="BD99" s="5">
        <v>2.4</v>
      </c>
      <c r="BE99" s="5">
        <v>2.4</v>
      </c>
      <c r="BF99" s="5">
        <v>2.4</v>
      </c>
      <c r="BG99" s="5">
        <v>2.4</v>
      </c>
      <c r="BH99" s="5">
        <v>2.2999999999999998</v>
      </c>
      <c r="BI99" s="5">
        <v>2.2999999999999998</v>
      </c>
      <c r="BJ99" s="5">
        <v>2.2999999999999998</v>
      </c>
      <c r="BK99" s="5">
        <v>2.2000000000000002</v>
      </c>
      <c r="BL99" s="5">
        <v>2.2000000000000002</v>
      </c>
      <c r="BM99" s="5">
        <v>2.2000000000000002</v>
      </c>
      <c r="BN99" s="5">
        <v>2.1</v>
      </c>
      <c r="BO99" s="5">
        <v>2.1</v>
      </c>
      <c r="BP99" s="5">
        <v>2.1</v>
      </c>
      <c r="BQ99" s="5">
        <v>2</v>
      </c>
      <c r="BR99" s="5">
        <v>2</v>
      </c>
      <c r="BS99" s="5">
        <v>2</v>
      </c>
      <c r="BT99" s="5">
        <v>1.9</v>
      </c>
      <c r="BU99" s="4"/>
    </row>
    <row r="100" spans="4:73" x14ac:dyDescent="0.2">
      <c r="D100" s="3" t="s">
        <v>69</v>
      </c>
      <c r="E100" s="3" t="s">
        <v>84</v>
      </c>
      <c r="F100" s="3" t="s">
        <v>94</v>
      </c>
      <c r="G100" s="6" t="s">
        <v>77</v>
      </c>
      <c r="H100" s="3" t="s">
        <v>85</v>
      </c>
      <c r="I100" s="4"/>
      <c r="J100" s="5">
        <v>18021.400000000001</v>
      </c>
      <c r="K100" s="5">
        <v>15794.5</v>
      </c>
      <c r="L100" s="5">
        <v>15812.1</v>
      </c>
      <c r="M100" s="5">
        <v>18124.900000000001</v>
      </c>
      <c r="N100" s="5">
        <v>18145.099999999999</v>
      </c>
      <c r="O100" s="5">
        <v>16118.5</v>
      </c>
      <c r="P100" s="5">
        <v>18309.7</v>
      </c>
      <c r="Q100" s="5">
        <v>18337.3</v>
      </c>
      <c r="R100" s="5">
        <v>18332.900000000001</v>
      </c>
      <c r="S100" s="5">
        <v>18475.400000000001</v>
      </c>
      <c r="T100" s="5">
        <v>18611.7</v>
      </c>
      <c r="U100" s="5">
        <v>18691.8</v>
      </c>
      <c r="V100" s="5">
        <v>18680.7</v>
      </c>
      <c r="W100" s="5">
        <v>18735.7</v>
      </c>
      <c r="X100" s="5">
        <v>19260.5</v>
      </c>
      <c r="Y100" s="5">
        <v>19250.5</v>
      </c>
      <c r="Z100" s="5">
        <v>19453.099999999999</v>
      </c>
      <c r="AA100" s="5">
        <v>19304</v>
      </c>
      <c r="AB100" s="5">
        <v>19378.599999999999</v>
      </c>
      <c r="AC100" s="5">
        <v>19523.8</v>
      </c>
      <c r="AD100" s="5">
        <v>19537.8</v>
      </c>
      <c r="AE100" s="5">
        <v>19589.599999999999</v>
      </c>
      <c r="AF100" s="5">
        <v>19601.599999999999</v>
      </c>
      <c r="AG100" s="5">
        <v>19477</v>
      </c>
      <c r="AH100" s="5">
        <v>19617.3</v>
      </c>
      <c r="AI100" s="5">
        <v>19705.900000000001</v>
      </c>
      <c r="AJ100" s="5">
        <v>19694.2</v>
      </c>
      <c r="AK100" s="5">
        <v>19818.7</v>
      </c>
      <c r="AL100" s="5">
        <v>19915.5</v>
      </c>
      <c r="AM100" s="5">
        <v>17547.599999999999</v>
      </c>
      <c r="AN100" s="5">
        <v>17503.3</v>
      </c>
      <c r="AO100" s="5">
        <v>17527.599999999999</v>
      </c>
      <c r="AP100" s="5">
        <v>17606.099999999999</v>
      </c>
      <c r="AQ100" s="5">
        <v>17460.8</v>
      </c>
      <c r="AR100" s="5">
        <v>17473.7</v>
      </c>
      <c r="AS100" s="5">
        <v>17169.7</v>
      </c>
      <c r="AT100" s="5">
        <v>17140.3</v>
      </c>
      <c r="AU100" s="5">
        <v>17081.2</v>
      </c>
      <c r="AV100" s="5">
        <v>17066.5</v>
      </c>
      <c r="AW100" s="5">
        <v>17172.5</v>
      </c>
      <c r="AX100" s="5">
        <v>17142.900000000001</v>
      </c>
      <c r="AY100" s="5">
        <v>17064.2</v>
      </c>
      <c r="AZ100" s="5">
        <v>17029.8</v>
      </c>
      <c r="BA100" s="5">
        <v>17035.099999999999</v>
      </c>
      <c r="BB100" s="5">
        <v>17040.2</v>
      </c>
      <c r="BC100" s="5">
        <v>16922</v>
      </c>
      <c r="BD100" s="5">
        <v>16868.599999999999</v>
      </c>
      <c r="BE100" s="5">
        <v>16762.5</v>
      </c>
      <c r="BF100" s="5">
        <v>16823</v>
      </c>
      <c r="BG100" s="5">
        <v>16853.5</v>
      </c>
      <c r="BH100" s="5">
        <v>16592.400000000001</v>
      </c>
      <c r="BI100" s="5">
        <v>16651.599999999999</v>
      </c>
      <c r="BJ100" s="5">
        <v>16811.7</v>
      </c>
      <c r="BK100" s="5">
        <v>16666</v>
      </c>
      <c r="BL100" s="5">
        <v>16619</v>
      </c>
      <c r="BM100" s="5">
        <v>16606.400000000001</v>
      </c>
      <c r="BN100" s="5">
        <v>16622.8</v>
      </c>
      <c r="BO100" s="5">
        <v>16598.5</v>
      </c>
      <c r="BP100" s="5">
        <v>16609.3</v>
      </c>
      <c r="BQ100" s="5">
        <v>16621</v>
      </c>
      <c r="BR100" s="5">
        <v>16727.5</v>
      </c>
      <c r="BS100" s="5">
        <v>16914.8</v>
      </c>
      <c r="BT100" s="5">
        <v>16878.900000000001</v>
      </c>
      <c r="BU100" s="5">
        <v>16966.5</v>
      </c>
    </row>
    <row r="101" spans="4:73" x14ac:dyDescent="0.2">
      <c r="D101" s="3" t="s">
        <v>69</v>
      </c>
      <c r="E101" s="3" t="s">
        <v>84</v>
      </c>
      <c r="F101" s="3" t="s">
        <v>94</v>
      </c>
      <c r="G101" s="6" t="s">
        <v>78</v>
      </c>
      <c r="H101" s="3" t="s">
        <v>85</v>
      </c>
      <c r="I101" s="4"/>
      <c r="J101" s="5">
        <v>762017.6</v>
      </c>
      <c r="K101" s="5">
        <v>763693.2</v>
      </c>
      <c r="L101" s="5">
        <v>764207.1</v>
      </c>
      <c r="M101" s="5">
        <v>773693</v>
      </c>
      <c r="N101" s="5">
        <v>773544.1</v>
      </c>
      <c r="O101" s="5">
        <v>765889.7</v>
      </c>
      <c r="P101" s="5">
        <v>766169.59999999998</v>
      </c>
      <c r="Q101" s="5">
        <v>768195</v>
      </c>
      <c r="R101" s="5">
        <v>763670.2</v>
      </c>
      <c r="S101" s="5">
        <v>766616.1</v>
      </c>
      <c r="T101" s="5">
        <v>767937.5</v>
      </c>
      <c r="U101" s="5">
        <v>762838.6</v>
      </c>
      <c r="V101" s="5">
        <v>770149.2</v>
      </c>
      <c r="W101" s="5">
        <v>772538.3</v>
      </c>
      <c r="X101" s="5">
        <v>774928.3</v>
      </c>
      <c r="Y101" s="5">
        <v>788959.3</v>
      </c>
      <c r="Z101" s="5">
        <v>797125.6</v>
      </c>
      <c r="AA101" s="5">
        <v>798856.4</v>
      </c>
      <c r="AB101" s="5">
        <v>811231.4</v>
      </c>
      <c r="AC101" s="5">
        <v>815416.3</v>
      </c>
      <c r="AD101" s="5">
        <v>816249</v>
      </c>
      <c r="AE101" s="5">
        <v>825675.9</v>
      </c>
      <c r="AF101" s="5">
        <v>827204.1</v>
      </c>
      <c r="AG101" s="5">
        <v>826544.9</v>
      </c>
      <c r="AH101" s="5">
        <v>833308.7</v>
      </c>
      <c r="AI101" s="5">
        <v>834275.5</v>
      </c>
      <c r="AJ101" s="5">
        <v>838919.4</v>
      </c>
      <c r="AK101" s="5">
        <v>850271.4</v>
      </c>
      <c r="AL101" s="5">
        <v>850879.9</v>
      </c>
      <c r="AM101" s="5">
        <v>847911.4</v>
      </c>
      <c r="AN101" s="5">
        <v>855133.2</v>
      </c>
      <c r="AO101" s="5">
        <v>856300</v>
      </c>
      <c r="AP101" s="5">
        <v>854850.7</v>
      </c>
      <c r="AQ101" s="5">
        <v>861313.7</v>
      </c>
      <c r="AR101" s="5">
        <v>864778.2</v>
      </c>
      <c r="AS101" s="5">
        <v>867782.3</v>
      </c>
      <c r="AT101" s="5">
        <v>871138</v>
      </c>
      <c r="AU101" s="5">
        <v>874217</v>
      </c>
      <c r="AV101" s="5">
        <v>873243.7</v>
      </c>
      <c r="AW101" s="5">
        <v>889228.1</v>
      </c>
      <c r="AX101" s="5">
        <v>890787.1</v>
      </c>
      <c r="AY101" s="5">
        <v>890719.6</v>
      </c>
      <c r="AZ101" s="5">
        <v>894772.9</v>
      </c>
      <c r="BA101" s="5">
        <v>896991.5</v>
      </c>
      <c r="BB101" s="5">
        <v>895500.6</v>
      </c>
      <c r="BC101" s="5">
        <v>906055.3</v>
      </c>
      <c r="BD101" s="5">
        <v>913020.2</v>
      </c>
      <c r="BE101" s="5">
        <v>908334.9</v>
      </c>
      <c r="BF101" s="5">
        <v>919861.2</v>
      </c>
      <c r="BG101" s="5">
        <v>923860.7</v>
      </c>
      <c r="BH101" s="5">
        <v>925501.4</v>
      </c>
      <c r="BI101" s="5">
        <v>945998.1</v>
      </c>
      <c r="BJ101" s="5">
        <v>948916.4</v>
      </c>
      <c r="BK101" s="5">
        <v>944739.6</v>
      </c>
      <c r="BL101" s="5">
        <v>952911.8</v>
      </c>
      <c r="BM101" s="5">
        <v>956133.6</v>
      </c>
      <c r="BN101" s="5">
        <v>952920.3</v>
      </c>
      <c r="BO101" s="5">
        <v>960873.4</v>
      </c>
      <c r="BP101" s="5">
        <v>965391.5</v>
      </c>
      <c r="BQ101" s="5">
        <v>961310.3</v>
      </c>
      <c r="BR101" s="5">
        <v>970371</v>
      </c>
      <c r="BS101" s="5">
        <v>975160.9</v>
      </c>
      <c r="BT101" s="5">
        <v>981936.6</v>
      </c>
      <c r="BU101" s="5">
        <v>991982.7</v>
      </c>
    </row>
    <row r="102" spans="4:73" x14ac:dyDescent="0.2">
      <c r="D102" s="3" t="s">
        <v>69</v>
      </c>
      <c r="E102" s="3" t="s">
        <v>84</v>
      </c>
      <c r="F102" s="3" t="s">
        <v>94</v>
      </c>
      <c r="G102" s="6" t="s">
        <v>79</v>
      </c>
      <c r="H102" s="3" t="s">
        <v>85</v>
      </c>
      <c r="I102" s="4"/>
      <c r="J102" s="5">
        <v>10134</v>
      </c>
      <c r="K102" s="5">
        <v>11784.5</v>
      </c>
      <c r="L102" s="5">
        <v>11682.4</v>
      </c>
      <c r="M102" s="5">
        <v>10433.1</v>
      </c>
      <c r="N102" s="5">
        <v>10369.700000000001</v>
      </c>
      <c r="O102" s="5">
        <v>11288.4</v>
      </c>
      <c r="P102" s="5">
        <v>10360</v>
      </c>
      <c r="Q102" s="5">
        <v>10384.1</v>
      </c>
      <c r="R102" s="5">
        <v>10338.799999999999</v>
      </c>
      <c r="S102" s="5">
        <v>10330.200000000001</v>
      </c>
      <c r="T102" s="5">
        <v>9511.1</v>
      </c>
      <c r="U102" s="5">
        <v>9422.7999999999993</v>
      </c>
      <c r="V102" s="5">
        <v>9566.2999999999993</v>
      </c>
      <c r="W102" s="5">
        <v>9588.9</v>
      </c>
      <c r="X102" s="5">
        <v>9665.7000000000007</v>
      </c>
      <c r="Y102" s="5">
        <v>9623.6</v>
      </c>
      <c r="Z102" s="5">
        <v>9649.9</v>
      </c>
      <c r="AA102" s="5">
        <v>9513.2999999999993</v>
      </c>
      <c r="AB102" s="5">
        <v>9473.7000000000007</v>
      </c>
      <c r="AC102" s="5">
        <v>9469.5</v>
      </c>
      <c r="AD102" s="5">
        <v>9440.7999999999993</v>
      </c>
      <c r="AE102" s="5">
        <v>9484.4</v>
      </c>
      <c r="AF102" s="5">
        <v>9490.9</v>
      </c>
      <c r="AG102" s="5">
        <v>9392.2000000000007</v>
      </c>
      <c r="AH102" s="5">
        <v>9567.4</v>
      </c>
      <c r="AI102" s="5">
        <v>9575.2000000000007</v>
      </c>
      <c r="AJ102" s="5">
        <v>9429.1</v>
      </c>
      <c r="AK102" s="5">
        <v>9519.5</v>
      </c>
      <c r="AL102" s="5">
        <v>9554</v>
      </c>
      <c r="AM102" s="5">
        <v>10502.6</v>
      </c>
      <c r="AN102" s="5">
        <v>10588.2</v>
      </c>
      <c r="AO102" s="5">
        <v>10326.299999999999</v>
      </c>
      <c r="AP102" s="5">
        <v>10293.700000000001</v>
      </c>
      <c r="AQ102" s="5">
        <v>10232.9</v>
      </c>
      <c r="AR102" s="5">
        <v>10305</v>
      </c>
      <c r="AS102" s="5">
        <v>10248.1</v>
      </c>
      <c r="AT102" s="5">
        <v>10205.5</v>
      </c>
      <c r="AU102" s="5">
        <v>10235.5</v>
      </c>
      <c r="AV102" s="5">
        <v>10210.799999999999</v>
      </c>
      <c r="AW102" s="5">
        <v>10159.799999999999</v>
      </c>
      <c r="AX102" s="5">
        <v>10163.200000000001</v>
      </c>
      <c r="AY102" s="5">
        <v>10180.799999999999</v>
      </c>
      <c r="AZ102" s="5">
        <v>10303.6</v>
      </c>
      <c r="BA102" s="5">
        <v>10348.4</v>
      </c>
      <c r="BB102" s="5">
        <v>10308.9</v>
      </c>
      <c r="BC102" s="5">
        <v>10415.799999999999</v>
      </c>
      <c r="BD102" s="5">
        <v>10570.8</v>
      </c>
      <c r="BE102" s="5">
        <v>10421</v>
      </c>
      <c r="BF102" s="5">
        <v>10532.5</v>
      </c>
      <c r="BG102" s="5">
        <v>10537.4</v>
      </c>
      <c r="BH102" s="5">
        <v>10525.7</v>
      </c>
      <c r="BI102" s="5">
        <v>10556.6</v>
      </c>
      <c r="BJ102" s="5">
        <v>10548.6</v>
      </c>
      <c r="BK102" s="5">
        <v>10509.2</v>
      </c>
      <c r="BL102" s="5">
        <v>10524.1</v>
      </c>
      <c r="BM102" s="5">
        <v>10509.9</v>
      </c>
      <c r="BN102" s="5">
        <v>10467.1</v>
      </c>
      <c r="BO102" s="5">
        <v>10461.299999999999</v>
      </c>
      <c r="BP102" s="5">
        <v>10434.299999999999</v>
      </c>
      <c r="BQ102" s="5">
        <v>10342.299999999999</v>
      </c>
      <c r="BR102" s="5">
        <v>10393.799999999999</v>
      </c>
      <c r="BS102" s="5">
        <v>10423.700000000001</v>
      </c>
      <c r="BT102" s="5">
        <v>10393.200000000001</v>
      </c>
      <c r="BU102" s="5">
        <v>10438.9</v>
      </c>
    </row>
    <row r="103" spans="4:73" x14ac:dyDescent="0.2">
      <c r="D103" s="3" t="s">
        <v>69</v>
      </c>
      <c r="E103" s="3" t="s">
        <v>80</v>
      </c>
      <c r="F103" s="3" t="s">
        <v>94</v>
      </c>
      <c r="G103" s="3" t="s">
        <v>70</v>
      </c>
      <c r="H103" s="3" t="s">
        <v>86</v>
      </c>
      <c r="I103" s="4"/>
      <c r="J103" s="5">
        <v>513400.6</v>
      </c>
      <c r="K103" s="5">
        <v>516911.2</v>
      </c>
      <c r="L103" s="5">
        <v>516112.8</v>
      </c>
      <c r="M103" s="5">
        <v>518395.3</v>
      </c>
      <c r="N103" s="5">
        <v>518886.7</v>
      </c>
      <c r="O103" s="5">
        <v>513902.5</v>
      </c>
      <c r="P103" s="5">
        <v>515196.3</v>
      </c>
      <c r="Q103" s="5">
        <v>517300.7</v>
      </c>
      <c r="R103" s="5">
        <v>512174</v>
      </c>
      <c r="S103" s="5">
        <v>516524.9</v>
      </c>
      <c r="T103" s="5">
        <v>520103.5</v>
      </c>
      <c r="U103" s="5">
        <v>517903.3</v>
      </c>
      <c r="V103" s="5">
        <v>527118.6</v>
      </c>
      <c r="W103" s="5">
        <v>532565.9</v>
      </c>
      <c r="X103" s="5">
        <v>535164.69999999995</v>
      </c>
      <c r="Y103" s="5">
        <v>544117</v>
      </c>
      <c r="Z103" s="5">
        <v>558774.69999999995</v>
      </c>
      <c r="AA103" s="5">
        <v>569217.30000000005</v>
      </c>
      <c r="AB103" s="5">
        <v>586430.6</v>
      </c>
      <c r="AC103" s="5">
        <v>595272.1</v>
      </c>
      <c r="AD103" s="5">
        <v>599032.1</v>
      </c>
      <c r="AE103" s="5">
        <v>609817.1</v>
      </c>
      <c r="AF103" s="5">
        <v>613965.1</v>
      </c>
      <c r="AG103" s="5">
        <v>614775.80000000005</v>
      </c>
      <c r="AH103" s="5">
        <v>622130.30000000005</v>
      </c>
      <c r="AI103" s="5">
        <v>625163.80000000005</v>
      </c>
      <c r="AJ103" s="5">
        <v>626439.80000000005</v>
      </c>
      <c r="AK103" s="5">
        <v>630092.69999999995</v>
      </c>
      <c r="AL103" s="5">
        <v>633069.69999999995</v>
      </c>
      <c r="AM103" s="5">
        <v>631570.4</v>
      </c>
      <c r="AN103" s="5">
        <v>635999.6</v>
      </c>
      <c r="AO103" s="5">
        <v>639716.1</v>
      </c>
      <c r="AP103" s="5">
        <v>636908.6</v>
      </c>
      <c r="AQ103" s="5">
        <v>645149.4</v>
      </c>
      <c r="AR103" s="5">
        <v>651768.9</v>
      </c>
      <c r="AS103" s="5">
        <v>653612.19999999995</v>
      </c>
      <c r="AT103" s="5">
        <v>663932.6</v>
      </c>
      <c r="AU103" s="5">
        <v>670633.6</v>
      </c>
      <c r="AV103" s="5">
        <v>674931.9</v>
      </c>
      <c r="AW103" s="5">
        <v>680808.8</v>
      </c>
      <c r="AX103" s="5">
        <v>685605.1</v>
      </c>
      <c r="AY103" s="5">
        <v>685985.3</v>
      </c>
      <c r="AZ103" s="5">
        <v>689633.9</v>
      </c>
      <c r="BA103" s="5">
        <v>694310</v>
      </c>
      <c r="BB103" s="5">
        <v>693418.1</v>
      </c>
      <c r="BC103" s="5">
        <v>700895.9</v>
      </c>
      <c r="BD103" s="5">
        <v>712662.6</v>
      </c>
      <c r="BE103" s="5">
        <v>707986.6</v>
      </c>
      <c r="BF103" s="5">
        <v>713237.3</v>
      </c>
      <c r="BG103" s="5">
        <v>718420.8</v>
      </c>
      <c r="BH103" s="5">
        <v>719732.4</v>
      </c>
      <c r="BI103" s="5">
        <v>727236</v>
      </c>
      <c r="BJ103" s="5">
        <v>733689.3</v>
      </c>
      <c r="BK103" s="5">
        <v>733242.9</v>
      </c>
      <c r="BL103" s="5">
        <v>740823.2</v>
      </c>
      <c r="BM103" s="5">
        <v>746485.1</v>
      </c>
      <c r="BN103" s="5">
        <v>746641.6</v>
      </c>
      <c r="BO103" s="5">
        <v>755984.3</v>
      </c>
      <c r="BP103" s="5">
        <v>762717.8</v>
      </c>
      <c r="BQ103" s="5">
        <v>756134.40000000002</v>
      </c>
      <c r="BR103" s="5">
        <v>764238.3</v>
      </c>
      <c r="BS103" s="5">
        <v>771382.2</v>
      </c>
      <c r="BT103" s="5">
        <v>768617.5</v>
      </c>
      <c r="BU103" s="5">
        <v>774974.7</v>
      </c>
    </row>
    <row r="104" spans="4:73" x14ac:dyDescent="0.2">
      <c r="D104" s="3" t="s">
        <v>69</v>
      </c>
      <c r="E104" s="3" t="s">
        <v>80</v>
      </c>
      <c r="F104" s="3" t="s">
        <v>94</v>
      </c>
      <c r="G104" s="6" t="s">
        <v>72</v>
      </c>
      <c r="H104" s="3" t="s">
        <v>86</v>
      </c>
      <c r="I104" s="4"/>
      <c r="J104" s="5">
        <v>155008.9</v>
      </c>
      <c r="K104" s="5">
        <v>157943.20000000001</v>
      </c>
      <c r="L104" s="5">
        <v>158762.29999999999</v>
      </c>
      <c r="M104" s="5">
        <v>161361</v>
      </c>
      <c r="N104" s="5">
        <v>161899.6</v>
      </c>
      <c r="O104" s="5">
        <v>161929.79999999999</v>
      </c>
      <c r="P104" s="5">
        <v>161942</v>
      </c>
      <c r="Q104" s="5">
        <v>162407.20000000001</v>
      </c>
      <c r="R104" s="5">
        <v>159766.9</v>
      </c>
      <c r="S104" s="5">
        <v>160494.6</v>
      </c>
      <c r="T104" s="5">
        <v>162129.5</v>
      </c>
      <c r="U104" s="5">
        <v>161470.5</v>
      </c>
      <c r="V104" s="5">
        <v>162413.4</v>
      </c>
      <c r="W104" s="5">
        <v>163052.9</v>
      </c>
      <c r="X104" s="5">
        <v>163461.9</v>
      </c>
      <c r="Y104" s="5">
        <v>163914.29999999999</v>
      </c>
      <c r="Z104" s="5">
        <v>165612.6</v>
      </c>
      <c r="AA104" s="5">
        <v>167333.6</v>
      </c>
      <c r="AB104" s="5">
        <v>169883</v>
      </c>
      <c r="AC104" s="5">
        <v>172345.5</v>
      </c>
      <c r="AD104" s="5">
        <v>174004.8</v>
      </c>
      <c r="AE104" s="5">
        <v>176667.5</v>
      </c>
      <c r="AF104" s="5">
        <v>178391.5</v>
      </c>
      <c r="AG104" s="5">
        <v>179566.8</v>
      </c>
      <c r="AH104" s="5">
        <v>181149.2</v>
      </c>
      <c r="AI104" s="5">
        <v>182551.3</v>
      </c>
      <c r="AJ104" s="5">
        <v>184268.4</v>
      </c>
      <c r="AK104" s="5">
        <v>185513.4</v>
      </c>
      <c r="AL104" s="5">
        <v>187324.79999999999</v>
      </c>
      <c r="AM104" s="5">
        <v>188646</v>
      </c>
      <c r="AN104" s="5">
        <v>189712</v>
      </c>
      <c r="AO104" s="5">
        <v>191839.5</v>
      </c>
      <c r="AP104" s="5">
        <v>190940.4</v>
      </c>
      <c r="AQ104" s="5">
        <v>193280.3</v>
      </c>
      <c r="AR104" s="5">
        <v>195223.7</v>
      </c>
      <c r="AS104" s="5">
        <v>195298.2</v>
      </c>
      <c r="AT104" s="5">
        <v>199158.39999999999</v>
      </c>
      <c r="AU104" s="5">
        <v>201289.4</v>
      </c>
      <c r="AV104" s="5">
        <v>204174.6</v>
      </c>
      <c r="AW104" s="5">
        <v>205978.7</v>
      </c>
      <c r="AX104" s="5">
        <v>208156.9</v>
      </c>
      <c r="AY104" s="5">
        <v>208301.4</v>
      </c>
      <c r="AZ104" s="5">
        <v>208300</v>
      </c>
      <c r="BA104" s="5">
        <v>210094.8</v>
      </c>
      <c r="BB104" s="5">
        <v>209301.2</v>
      </c>
      <c r="BC104" s="5">
        <v>210694.7</v>
      </c>
      <c r="BD104" s="5">
        <v>214042.9</v>
      </c>
      <c r="BE104" s="5">
        <v>212845.7</v>
      </c>
      <c r="BF104" s="5">
        <v>213766.8</v>
      </c>
      <c r="BG104" s="5">
        <v>214560.3</v>
      </c>
      <c r="BH104" s="5">
        <v>215478</v>
      </c>
      <c r="BI104" s="5">
        <v>216921.9</v>
      </c>
      <c r="BJ104" s="5">
        <v>219726.1</v>
      </c>
      <c r="BK104" s="5">
        <v>220620.3</v>
      </c>
      <c r="BL104" s="5">
        <v>222399.7</v>
      </c>
      <c r="BM104" s="5">
        <v>223925</v>
      </c>
      <c r="BN104" s="5">
        <v>223674.8</v>
      </c>
      <c r="BO104" s="5">
        <v>225569.6</v>
      </c>
      <c r="BP104" s="5">
        <v>226954.8</v>
      </c>
      <c r="BQ104" s="5">
        <v>221642.7</v>
      </c>
      <c r="BR104" s="5">
        <v>223010</v>
      </c>
      <c r="BS104" s="5">
        <v>224694.39999999999</v>
      </c>
      <c r="BT104" s="5">
        <v>222074.7</v>
      </c>
      <c r="BU104" s="5">
        <v>222962.9</v>
      </c>
    </row>
    <row r="105" spans="4:73" x14ac:dyDescent="0.2">
      <c r="D105" s="3" t="s">
        <v>69</v>
      </c>
      <c r="E105" s="3" t="s">
        <v>80</v>
      </c>
      <c r="F105" s="3" t="s">
        <v>94</v>
      </c>
      <c r="G105" s="6" t="s">
        <v>73</v>
      </c>
      <c r="H105" s="3" t="s">
        <v>86</v>
      </c>
      <c r="I105" s="4"/>
      <c r="J105" s="5">
        <v>1680.3</v>
      </c>
      <c r="K105" s="5">
        <v>1557.7</v>
      </c>
      <c r="L105" s="5">
        <v>1530.7</v>
      </c>
      <c r="M105" s="5">
        <v>1651.7</v>
      </c>
      <c r="N105" s="5">
        <v>1630.1</v>
      </c>
      <c r="O105" s="5">
        <v>1496.7</v>
      </c>
      <c r="P105" s="5">
        <v>1627.8</v>
      </c>
      <c r="Q105" s="5">
        <v>1688.2</v>
      </c>
      <c r="R105" s="5">
        <v>1648</v>
      </c>
      <c r="S105" s="5">
        <v>1654.9</v>
      </c>
      <c r="T105" s="5">
        <v>1676.6</v>
      </c>
      <c r="U105" s="5">
        <v>1684.8</v>
      </c>
      <c r="V105" s="5">
        <v>1702.6</v>
      </c>
      <c r="W105" s="5">
        <v>1720</v>
      </c>
      <c r="X105" s="5">
        <v>1763</v>
      </c>
      <c r="Y105" s="5">
        <v>1777</v>
      </c>
      <c r="Z105" s="5">
        <v>1807.2</v>
      </c>
      <c r="AA105" s="5">
        <v>2023.6</v>
      </c>
      <c r="AB105" s="5">
        <v>2123</v>
      </c>
      <c r="AC105" s="5">
        <v>2055.3000000000002</v>
      </c>
      <c r="AD105" s="5">
        <v>2033.2</v>
      </c>
      <c r="AE105" s="5">
        <v>2093.1999999999998</v>
      </c>
      <c r="AF105" s="5">
        <v>2049.6999999999998</v>
      </c>
      <c r="AG105" s="5">
        <v>2038.4</v>
      </c>
      <c r="AH105" s="5">
        <v>1920.1</v>
      </c>
      <c r="AI105" s="5">
        <v>1855.4</v>
      </c>
      <c r="AJ105" s="5">
        <v>1867.8</v>
      </c>
      <c r="AK105" s="5">
        <v>1853.2</v>
      </c>
      <c r="AL105" s="5">
        <v>1847.7</v>
      </c>
      <c r="AM105" s="5">
        <v>2084</v>
      </c>
      <c r="AN105" s="5">
        <v>2117.3000000000002</v>
      </c>
      <c r="AO105" s="5">
        <v>2105</v>
      </c>
      <c r="AP105" s="5">
        <v>2001</v>
      </c>
      <c r="AQ105" s="5">
        <v>1959.8</v>
      </c>
      <c r="AR105" s="5">
        <v>2021.1</v>
      </c>
      <c r="AS105" s="5">
        <v>2037.7</v>
      </c>
      <c r="AT105" s="5">
        <v>2072.3000000000002</v>
      </c>
      <c r="AU105" s="5">
        <v>1955.2</v>
      </c>
      <c r="AV105" s="5">
        <v>2132.6999999999998</v>
      </c>
      <c r="AW105" s="5">
        <v>2158.4</v>
      </c>
      <c r="AX105" s="5">
        <v>2153.5</v>
      </c>
      <c r="AY105" s="5">
        <v>2162.1999999999998</v>
      </c>
      <c r="AZ105" s="5">
        <v>2230</v>
      </c>
      <c r="BA105" s="5">
        <v>2257.9</v>
      </c>
      <c r="BB105" s="5">
        <v>2268.5</v>
      </c>
      <c r="BC105" s="5">
        <v>2244.9</v>
      </c>
      <c r="BD105" s="5">
        <v>2541</v>
      </c>
      <c r="BE105" s="5">
        <v>2499.3000000000002</v>
      </c>
      <c r="BF105" s="5">
        <v>2500.1999999999998</v>
      </c>
      <c r="BG105" s="5">
        <v>2569.1</v>
      </c>
      <c r="BH105" s="5">
        <v>2524</v>
      </c>
      <c r="BI105" s="5">
        <v>2569.3000000000002</v>
      </c>
      <c r="BJ105" s="5">
        <v>2570.4</v>
      </c>
      <c r="BK105" s="5">
        <v>2542.6</v>
      </c>
      <c r="BL105" s="5">
        <v>2575.3000000000002</v>
      </c>
      <c r="BM105" s="5">
        <v>2612.9</v>
      </c>
      <c r="BN105" s="5">
        <v>2586.1999999999998</v>
      </c>
      <c r="BO105" s="5">
        <v>2661.4</v>
      </c>
      <c r="BP105" s="5">
        <v>2739.7</v>
      </c>
      <c r="BQ105" s="5">
        <v>2687.7</v>
      </c>
      <c r="BR105" s="5">
        <v>2675</v>
      </c>
      <c r="BS105" s="5">
        <v>2691.5</v>
      </c>
      <c r="BT105" s="5">
        <v>2748.5</v>
      </c>
      <c r="BU105" s="5">
        <v>2780.1</v>
      </c>
    </row>
    <row r="106" spans="4:73" x14ac:dyDescent="0.2">
      <c r="D106" s="3" t="s">
        <v>69</v>
      </c>
      <c r="E106" s="3" t="s">
        <v>80</v>
      </c>
      <c r="F106" s="3" t="s">
        <v>94</v>
      </c>
      <c r="G106" s="7" t="s">
        <v>74</v>
      </c>
      <c r="H106" s="3" t="s">
        <v>86</v>
      </c>
      <c r="I106" s="4"/>
      <c r="J106" s="5">
        <v>112.5</v>
      </c>
      <c r="K106" s="5">
        <v>97.4</v>
      </c>
      <c r="L106" s="5">
        <v>86.1</v>
      </c>
      <c r="M106" s="5">
        <v>81.3</v>
      </c>
      <c r="N106" s="5">
        <v>70.7</v>
      </c>
      <c r="O106" s="5">
        <v>99.5</v>
      </c>
      <c r="P106" s="5">
        <v>103</v>
      </c>
      <c r="Q106" s="5">
        <v>93.7</v>
      </c>
      <c r="R106" s="5">
        <v>78.900000000000006</v>
      </c>
      <c r="S106" s="5">
        <v>72.599999999999994</v>
      </c>
      <c r="T106" s="5">
        <v>95.9</v>
      </c>
      <c r="U106" s="5">
        <v>77.099999999999994</v>
      </c>
      <c r="V106" s="5">
        <v>58.5</v>
      </c>
      <c r="W106" s="5">
        <v>61.5</v>
      </c>
      <c r="X106" s="5">
        <v>62.7</v>
      </c>
      <c r="Y106" s="5">
        <v>66</v>
      </c>
      <c r="Z106" s="5">
        <v>67.2</v>
      </c>
      <c r="AA106" s="5">
        <v>57.1</v>
      </c>
      <c r="AB106" s="5">
        <v>58.6</v>
      </c>
      <c r="AC106" s="5">
        <v>57</v>
      </c>
      <c r="AD106" s="5">
        <v>69.5</v>
      </c>
      <c r="AE106" s="5">
        <v>84</v>
      </c>
      <c r="AF106" s="5">
        <v>81.8</v>
      </c>
      <c r="AG106" s="5">
        <v>57.7</v>
      </c>
      <c r="AH106" s="5">
        <v>61</v>
      </c>
      <c r="AI106" s="5">
        <v>51.4</v>
      </c>
      <c r="AJ106" s="5">
        <v>60</v>
      </c>
      <c r="AK106" s="5">
        <v>49.9</v>
      </c>
      <c r="AL106" s="5">
        <v>49.5</v>
      </c>
      <c r="AM106" s="5">
        <v>58.2</v>
      </c>
      <c r="AN106" s="5">
        <v>62.6</v>
      </c>
      <c r="AO106" s="5">
        <v>50.3</v>
      </c>
      <c r="AP106" s="5">
        <v>56.8</v>
      </c>
      <c r="AQ106" s="5">
        <v>36.700000000000003</v>
      </c>
      <c r="AR106" s="5">
        <v>46.1</v>
      </c>
      <c r="AS106" s="5">
        <v>84.8</v>
      </c>
      <c r="AT106" s="5">
        <v>51.5</v>
      </c>
      <c r="AU106" s="5">
        <v>45.4</v>
      </c>
      <c r="AV106" s="5">
        <v>57.6</v>
      </c>
      <c r="AW106" s="5">
        <v>57.5</v>
      </c>
      <c r="AX106" s="5">
        <v>56.4</v>
      </c>
      <c r="AY106" s="5">
        <v>80.3</v>
      </c>
      <c r="AZ106" s="5">
        <v>61</v>
      </c>
      <c r="BA106" s="5">
        <v>72.099999999999994</v>
      </c>
      <c r="BB106" s="5">
        <v>81.5</v>
      </c>
      <c r="BC106" s="5">
        <v>47.2</v>
      </c>
      <c r="BD106" s="5">
        <v>53.7</v>
      </c>
      <c r="BE106" s="5">
        <v>37.200000000000003</v>
      </c>
      <c r="BF106" s="5">
        <v>30.9</v>
      </c>
      <c r="BG106" s="5">
        <v>43.1</v>
      </c>
      <c r="BH106" s="5">
        <v>34.1</v>
      </c>
      <c r="BI106" s="5">
        <v>37.700000000000003</v>
      </c>
      <c r="BJ106" s="5">
        <v>34.4</v>
      </c>
      <c r="BK106" s="5">
        <v>32.299999999999997</v>
      </c>
      <c r="BL106" s="5">
        <v>28.6</v>
      </c>
      <c r="BM106" s="5">
        <v>31.8</v>
      </c>
      <c r="BN106" s="5">
        <v>30.6</v>
      </c>
      <c r="BO106" s="5">
        <v>35.200000000000003</v>
      </c>
      <c r="BP106" s="5">
        <v>28.4</v>
      </c>
      <c r="BQ106" s="5">
        <v>18.5</v>
      </c>
      <c r="BR106" s="5">
        <v>22.4</v>
      </c>
      <c r="BS106" s="5">
        <v>31.9</v>
      </c>
      <c r="BT106" s="5">
        <v>37.4</v>
      </c>
      <c r="BU106" s="5">
        <v>32.5</v>
      </c>
    </row>
    <row r="107" spans="4:73" x14ac:dyDescent="0.2">
      <c r="D107" s="3" t="s">
        <v>69</v>
      </c>
      <c r="E107" s="3" t="s">
        <v>80</v>
      </c>
      <c r="F107" s="3" t="s">
        <v>94</v>
      </c>
      <c r="G107" s="7" t="s">
        <v>75</v>
      </c>
      <c r="H107" s="3" t="s">
        <v>86</v>
      </c>
      <c r="I107" s="4"/>
      <c r="J107" s="5">
        <v>1512.4</v>
      </c>
      <c r="K107" s="5">
        <v>1408.1</v>
      </c>
      <c r="L107" s="5">
        <v>1393.9</v>
      </c>
      <c r="M107" s="5">
        <v>1519.7</v>
      </c>
      <c r="N107" s="5">
        <v>1510.3</v>
      </c>
      <c r="O107" s="5">
        <v>1346.6</v>
      </c>
      <c r="P107" s="5">
        <v>1474.2</v>
      </c>
      <c r="Q107" s="5">
        <v>1543.9</v>
      </c>
      <c r="R107" s="5">
        <v>1519.7</v>
      </c>
      <c r="S107" s="5">
        <v>1533</v>
      </c>
      <c r="T107" s="5">
        <v>1531.4</v>
      </c>
      <c r="U107" s="5">
        <v>1559.2</v>
      </c>
      <c r="V107" s="5">
        <v>1595.7</v>
      </c>
      <c r="W107" s="5">
        <v>1610.1</v>
      </c>
      <c r="X107" s="5">
        <v>1653.3</v>
      </c>
      <c r="Y107" s="5">
        <v>1665.4</v>
      </c>
      <c r="Z107" s="5">
        <v>1694.3</v>
      </c>
      <c r="AA107" s="5">
        <v>1921</v>
      </c>
      <c r="AB107" s="5">
        <v>2019</v>
      </c>
      <c r="AC107" s="5">
        <v>1952.8</v>
      </c>
      <c r="AD107" s="5">
        <v>1919.3</v>
      </c>
      <c r="AE107" s="5">
        <v>1976.6</v>
      </c>
      <c r="AF107" s="5">
        <v>1935.3</v>
      </c>
      <c r="AG107" s="5">
        <v>1948.2</v>
      </c>
      <c r="AH107" s="5">
        <v>1826.6</v>
      </c>
      <c r="AI107" s="5">
        <v>1771.5</v>
      </c>
      <c r="AJ107" s="5">
        <v>1776.5</v>
      </c>
      <c r="AK107" s="5">
        <v>1772.1</v>
      </c>
      <c r="AL107" s="5">
        <v>1767</v>
      </c>
      <c r="AM107" s="5">
        <v>1994.6</v>
      </c>
      <c r="AN107" s="5">
        <v>2023.5</v>
      </c>
      <c r="AO107" s="5">
        <v>2023.6</v>
      </c>
      <c r="AP107" s="5">
        <v>1943.2</v>
      </c>
      <c r="AQ107" s="5">
        <v>1922</v>
      </c>
      <c r="AR107" s="5">
        <v>1973.9</v>
      </c>
      <c r="AS107" s="5">
        <v>1951.8</v>
      </c>
      <c r="AT107" s="5">
        <v>2019.8</v>
      </c>
      <c r="AU107" s="5">
        <v>1908.7</v>
      </c>
      <c r="AV107" s="5">
        <v>2074.1999999999998</v>
      </c>
      <c r="AW107" s="5">
        <v>2100</v>
      </c>
      <c r="AX107" s="5">
        <v>2096.1</v>
      </c>
      <c r="AY107" s="5">
        <v>2081</v>
      </c>
      <c r="AZ107" s="5">
        <v>2168.1</v>
      </c>
      <c r="BA107" s="5">
        <v>2184.9</v>
      </c>
      <c r="BB107" s="5">
        <v>2186.1999999999998</v>
      </c>
      <c r="BC107" s="5">
        <v>2196.9</v>
      </c>
      <c r="BD107" s="5">
        <v>2486.5</v>
      </c>
      <c r="BE107" s="5">
        <v>2461.4</v>
      </c>
      <c r="BF107" s="5">
        <v>2468.5</v>
      </c>
      <c r="BG107" s="5">
        <v>2525.1999999999998</v>
      </c>
      <c r="BH107" s="5">
        <v>2489.3000000000002</v>
      </c>
      <c r="BI107" s="5">
        <v>2530.8000000000002</v>
      </c>
      <c r="BJ107" s="5">
        <v>2535.3000000000002</v>
      </c>
      <c r="BK107" s="5">
        <v>2509.6999999999998</v>
      </c>
      <c r="BL107" s="5">
        <v>2546.1</v>
      </c>
      <c r="BM107" s="5">
        <v>2580.5</v>
      </c>
      <c r="BN107" s="5">
        <v>2555.1</v>
      </c>
      <c r="BO107" s="5">
        <v>2625.6</v>
      </c>
      <c r="BP107" s="5">
        <v>2710.8</v>
      </c>
      <c r="BQ107" s="5">
        <v>2668.9</v>
      </c>
      <c r="BR107" s="5">
        <v>2652.1</v>
      </c>
      <c r="BS107" s="5">
        <v>2659.2</v>
      </c>
      <c r="BT107" s="5">
        <v>2710.8</v>
      </c>
      <c r="BU107" s="5">
        <v>2747.3</v>
      </c>
    </row>
    <row r="108" spans="4:73" x14ac:dyDescent="0.2">
      <c r="D108" s="3" t="s">
        <v>69</v>
      </c>
      <c r="E108" s="3" t="s">
        <v>80</v>
      </c>
      <c r="F108" s="3" t="s">
        <v>94</v>
      </c>
      <c r="G108" s="7" t="s">
        <v>76</v>
      </c>
      <c r="H108" s="3" t="s">
        <v>86</v>
      </c>
      <c r="I108" s="4"/>
      <c r="J108" s="5">
        <v>55.4</v>
      </c>
      <c r="K108" s="5">
        <v>52.2</v>
      </c>
      <c r="L108" s="5">
        <v>50.7</v>
      </c>
      <c r="M108" s="5">
        <v>50.7</v>
      </c>
      <c r="N108" s="5">
        <v>49.1</v>
      </c>
      <c r="O108" s="5">
        <v>50.6</v>
      </c>
      <c r="P108" s="5">
        <v>50.6</v>
      </c>
      <c r="Q108" s="5">
        <v>50.6</v>
      </c>
      <c r="R108" s="5">
        <v>49.4</v>
      </c>
      <c r="S108" s="5">
        <v>49.4</v>
      </c>
      <c r="T108" s="5">
        <v>49.4</v>
      </c>
      <c r="U108" s="5">
        <v>48.5</v>
      </c>
      <c r="V108" s="5">
        <v>48.5</v>
      </c>
      <c r="W108" s="5">
        <v>48.5</v>
      </c>
      <c r="X108" s="5">
        <v>47</v>
      </c>
      <c r="Y108" s="5">
        <v>45.6</v>
      </c>
      <c r="Z108" s="5">
        <v>45.6</v>
      </c>
      <c r="AA108" s="5">
        <v>45.5</v>
      </c>
      <c r="AB108" s="5">
        <v>45.5</v>
      </c>
      <c r="AC108" s="5">
        <v>45.5</v>
      </c>
      <c r="AD108" s="5">
        <v>44.3</v>
      </c>
      <c r="AE108" s="4"/>
      <c r="AF108" s="4"/>
      <c r="AG108" s="4"/>
      <c r="AH108" s="4"/>
      <c r="AI108" s="4"/>
      <c r="AJ108" s="4"/>
      <c r="AK108" s="4"/>
      <c r="AL108" s="4"/>
      <c r="AM108" s="4"/>
      <c r="AN108" s="4"/>
      <c r="AO108" s="4"/>
      <c r="AP108" s="5">
        <v>1.1000000000000001</v>
      </c>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row>
    <row r="109" spans="4:73" x14ac:dyDescent="0.2">
      <c r="D109" s="3" t="s">
        <v>69</v>
      </c>
      <c r="E109" s="3" t="s">
        <v>80</v>
      </c>
      <c r="F109" s="3" t="s">
        <v>94</v>
      </c>
      <c r="G109" s="6" t="s">
        <v>77</v>
      </c>
      <c r="H109" s="3" t="s">
        <v>86</v>
      </c>
      <c r="I109" s="4"/>
      <c r="J109" s="5">
        <v>7298.2</v>
      </c>
      <c r="K109" s="5">
        <v>6056.2</v>
      </c>
      <c r="L109" s="5">
        <v>5947.3</v>
      </c>
      <c r="M109" s="5">
        <v>7150.7</v>
      </c>
      <c r="N109" s="5">
        <v>7179</v>
      </c>
      <c r="O109" s="5">
        <v>6013.6</v>
      </c>
      <c r="P109" s="5">
        <v>7242.3</v>
      </c>
      <c r="Q109" s="5">
        <v>7239.8</v>
      </c>
      <c r="R109" s="5">
        <v>7181.1</v>
      </c>
      <c r="S109" s="5">
        <v>7353.7</v>
      </c>
      <c r="T109" s="5">
        <v>7427.7</v>
      </c>
      <c r="U109" s="5">
        <v>7441.4</v>
      </c>
      <c r="V109" s="5">
        <v>7449.3</v>
      </c>
      <c r="W109" s="5">
        <v>7490.7</v>
      </c>
      <c r="X109" s="5">
        <v>7200.7</v>
      </c>
      <c r="Y109" s="5">
        <v>7248.6</v>
      </c>
      <c r="Z109" s="5">
        <v>7440.5</v>
      </c>
      <c r="AA109" s="5">
        <v>7377.9</v>
      </c>
      <c r="AB109" s="5">
        <v>7592.3</v>
      </c>
      <c r="AC109" s="5">
        <v>7703.8</v>
      </c>
      <c r="AD109" s="5">
        <v>7786</v>
      </c>
      <c r="AE109" s="5">
        <v>7795.1</v>
      </c>
      <c r="AF109" s="5">
        <v>7903</v>
      </c>
      <c r="AG109" s="5">
        <v>7908.2</v>
      </c>
      <c r="AH109" s="5">
        <v>8016.1</v>
      </c>
      <c r="AI109" s="5">
        <v>8054.5</v>
      </c>
      <c r="AJ109" s="5">
        <v>8046.8</v>
      </c>
      <c r="AK109" s="5">
        <v>8072.4</v>
      </c>
      <c r="AL109" s="5">
        <v>8160</v>
      </c>
      <c r="AM109" s="5">
        <v>6973.4</v>
      </c>
      <c r="AN109" s="5">
        <v>7012.9</v>
      </c>
      <c r="AO109" s="5">
        <v>7035.1</v>
      </c>
      <c r="AP109" s="5">
        <v>6957</v>
      </c>
      <c r="AQ109" s="5">
        <v>6953</v>
      </c>
      <c r="AR109" s="5">
        <v>6974.7</v>
      </c>
      <c r="AS109" s="5">
        <v>6947</v>
      </c>
      <c r="AT109" s="5">
        <v>6931.1</v>
      </c>
      <c r="AU109" s="5">
        <v>7165.1</v>
      </c>
      <c r="AV109" s="5">
        <v>7224.5</v>
      </c>
      <c r="AW109" s="5">
        <v>7103.8</v>
      </c>
      <c r="AX109" s="5">
        <v>7103.1</v>
      </c>
      <c r="AY109" s="5">
        <v>7099</v>
      </c>
      <c r="AZ109" s="5">
        <v>7075.4</v>
      </c>
      <c r="BA109" s="5">
        <v>7083.3</v>
      </c>
      <c r="BB109" s="5">
        <v>6966.2</v>
      </c>
      <c r="BC109" s="5">
        <v>7013.9</v>
      </c>
      <c r="BD109" s="5">
        <v>7033</v>
      </c>
      <c r="BE109" s="5">
        <v>6951.7</v>
      </c>
      <c r="BF109" s="5">
        <v>6967.7</v>
      </c>
      <c r="BG109" s="5">
        <v>6963.3</v>
      </c>
      <c r="BH109" s="5">
        <v>6858.4</v>
      </c>
      <c r="BI109" s="5">
        <v>6929.9</v>
      </c>
      <c r="BJ109" s="5">
        <v>7072.8</v>
      </c>
      <c r="BK109" s="5">
        <v>7085.8</v>
      </c>
      <c r="BL109" s="5">
        <v>7081.1</v>
      </c>
      <c r="BM109" s="5">
        <v>7090.8</v>
      </c>
      <c r="BN109" s="5">
        <v>7170.9</v>
      </c>
      <c r="BO109" s="5">
        <v>7165.4</v>
      </c>
      <c r="BP109" s="5">
        <v>7183.2</v>
      </c>
      <c r="BQ109" s="5">
        <v>7117.2</v>
      </c>
      <c r="BR109" s="5">
        <v>7239.2</v>
      </c>
      <c r="BS109" s="5">
        <v>7340.3</v>
      </c>
      <c r="BT109" s="5">
        <v>7292.3</v>
      </c>
      <c r="BU109" s="5">
        <v>7378.8</v>
      </c>
    </row>
    <row r="110" spans="4:73" x14ac:dyDescent="0.2">
      <c r="D110" s="3" t="s">
        <v>69</v>
      </c>
      <c r="E110" s="3" t="s">
        <v>80</v>
      </c>
      <c r="F110" s="3" t="s">
        <v>94</v>
      </c>
      <c r="G110" s="6" t="s">
        <v>78</v>
      </c>
      <c r="H110" s="3" t="s">
        <v>86</v>
      </c>
      <c r="I110" s="4"/>
      <c r="J110" s="5">
        <v>344011.1</v>
      </c>
      <c r="K110" s="5">
        <v>344951.5</v>
      </c>
      <c r="L110" s="5">
        <v>343548.9</v>
      </c>
      <c r="M110" s="5">
        <v>342762.2</v>
      </c>
      <c r="N110" s="5">
        <v>342738.5</v>
      </c>
      <c r="O110" s="5">
        <v>338646.3</v>
      </c>
      <c r="P110" s="5">
        <v>339010</v>
      </c>
      <c r="Q110" s="5">
        <v>340563</v>
      </c>
      <c r="R110" s="5">
        <v>338229.8</v>
      </c>
      <c r="S110" s="5">
        <v>341673.2</v>
      </c>
      <c r="T110" s="5">
        <v>344149.7</v>
      </c>
      <c r="U110" s="5">
        <v>342649.1</v>
      </c>
      <c r="V110" s="5">
        <v>350812.2</v>
      </c>
      <c r="W110" s="5">
        <v>355564.2</v>
      </c>
      <c r="X110" s="5">
        <v>357972.4</v>
      </c>
      <c r="Y110" s="5">
        <v>366430.5</v>
      </c>
      <c r="Z110" s="5">
        <v>379133.2</v>
      </c>
      <c r="AA110" s="5">
        <v>387730.9</v>
      </c>
      <c r="AB110" s="5">
        <v>402195.9</v>
      </c>
      <c r="AC110" s="5">
        <v>408498.6</v>
      </c>
      <c r="AD110" s="5">
        <v>410457.9</v>
      </c>
      <c r="AE110" s="5">
        <v>418471.1</v>
      </c>
      <c r="AF110" s="5">
        <v>420821.2</v>
      </c>
      <c r="AG110" s="5">
        <v>420528.6</v>
      </c>
      <c r="AH110" s="5">
        <v>426090.6</v>
      </c>
      <c r="AI110" s="5">
        <v>427768.2</v>
      </c>
      <c r="AJ110" s="5">
        <v>427330.2</v>
      </c>
      <c r="AK110" s="5">
        <v>429732.4</v>
      </c>
      <c r="AL110" s="5">
        <v>430734.7</v>
      </c>
      <c r="AM110" s="5">
        <v>428350.9</v>
      </c>
      <c r="AN110" s="5">
        <v>431617.3</v>
      </c>
      <c r="AO110" s="5">
        <v>433436.5</v>
      </c>
      <c r="AP110" s="5">
        <v>431739.2</v>
      </c>
      <c r="AQ110" s="5">
        <v>437643.6</v>
      </c>
      <c r="AR110" s="5">
        <v>442164.8</v>
      </c>
      <c r="AS110" s="5">
        <v>443956</v>
      </c>
      <c r="AT110" s="5">
        <v>450395.3</v>
      </c>
      <c r="AU110" s="5">
        <v>454817.4</v>
      </c>
      <c r="AV110" s="5">
        <v>455974.7</v>
      </c>
      <c r="AW110" s="5">
        <v>460198.3</v>
      </c>
      <c r="AX110" s="5">
        <v>462819</v>
      </c>
      <c r="AY110" s="5">
        <v>463000</v>
      </c>
      <c r="AZ110" s="5">
        <v>466586</v>
      </c>
      <c r="BA110" s="5">
        <v>469371.9</v>
      </c>
      <c r="BB110" s="5">
        <v>469370.8</v>
      </c>
      <c r="BC110" s="5">
        <v>475380.7</v>
      </c>
      <c r="BD110" s="5">
        <v>483336.3</v>
      </c>
      <c r="BE110" s="5">
        <v>480063.6</v>
      </c>
      <c r="BF110" s="5">
        <v>484297.3</v>
      </c>
      <c r="BG110" s="5">
        <v>488618.2</v>
      </c>
      <c r="BH110" s="5">
        <v>489156</v>
      </c>
      <c r="BI110" s="5">
        <v>495094</v>
      </c>
      <c r="BJ110" s="5">
        <v>498586.2</v>
      </c>
      <c r="BK110" s="5">
        <v>497228.1</v>
      </c>
      <c r="BL110" s="5">
        <v>502946</v>
      </c>
      <c r="BM110" s="5">
        <v>507037.8</v>
      </c>
      <c r="BN110" s="5">
        <v>507406.5</v>
      </c>
      <c r="BO110" s="5">
        <v>514761.5</v>
      </c>
      <c r="BP110" s="5">
        <v>520030.9</v>
      </c>
      <c r="BQ110" s="5">
        <v>518921.2</v>
      </c>
      <c r="BR110" s="5">
        <v>525527.1</v>
      </c>
      <c r="BS110" s="5">
        <v>530827.4</v>
      </c>
      <c r="BT110" s="5">
        <v>530652.5</v>
      </c>
      <c r="BU110" s="5">
        <v>535986.1</v>
      </c>
    </row>
    <row r="111" spans="4:73" x14ac:dyDescent="0.2">
      <c r="D111" s="3" t="s">
        <v>69</v>
      </c>
      <c r="E111" s="3" t="s">
        <v>80</v>
      </c>
      <c r="F111" s="3" t="s">
        <v>94</v>
      </c>
      <c r="G111" s="6" t="s">
        <v>79</v>
      </c>
      <c r="H111" s="3" t="s">
        <v>86</v>
      </c>
      <c r="I111" s="4"/>
      <c r="J111" s="5">
        <v>5402.1</v>
      </c>
      <c r="K111" s="5">
        <v>6402.5</v>
      </c>
      <c r="L111" s="5">
        <v>6323.6</v>
      </c>
      <c r="M111" s="5">
        <v>5469.7</v>
      </c>
      <c r="N111" s="5">
        <v>5439.3</v>
      </c>
      <c r="O111" s="5">
        <v>5816</v>
      </c>
      <c r="P111" s="5">
        <v>5374.2</v>
      </c>
      <c r="Q111" s="5">
        <v>5402.5</v>
      </c>
      <c r="R111" s="5">
        <v>5348.2</v>
      </c>
      <c r="S111" s="5">
        <v>5348.4</v>
      </c>
      <c r="T111" s="5">
        <v>4720.1000000000004</v>
      </c>
      <c r="U111" s="5">
        <v>4657.3999999999996</v>
      </c>
      <c r="V111" s="5">
        <v>4741.2</v>
      </c>
      <c r="W111" s="5">
        <v>4738</v>
      </c>
      <c r="X111" s="5">
        <v>4766.8</v>
      </c>
      <c r="Y111" s="5">
        <v>4746.6000000000004</v>
      </c>
      <c r="Z111" s="5">
        <v>4781.2</v>
      </c>
      <c r="AA111" s="5">
        <v>4751.3</v>
      </c>
      <c r="AB111" s="5">
        <v>4636.5</v>
      </c>
      <c r="AC111" s="5">
        <v>4668.8</v>
      </c>
      <c r="AD111" s="5">
        <v>4750.1000000000004</v>
      </c>
      <c r="AE111" s="5">
        <v>4790.3</v>
      </c>
      <c r="AF111" s="5">
        <v>4799.7</v>
      </c>
      <c r="AG111" s="5">
        <v>4733.8</v>
      </c>
      <c r="AH111" s="5">
        <v>4954.3</v>
      </c>
      <c r="AI111" s="5">
        <v>4934.3</v>
      </c>
      <c r="AJ111" s="5">
        <v>4926.7</v>
      </c>
      <c r="AK111" s="5">
        <v>4921.2</v>
      </c>
      <c r="AL111" s="5">
        <v>5002.6000000000004</v>
      </c>
      <c r="AM111" s="5">
        <v>5516.1</v>
      </c>
      <c r="AN111" s="5">
        <v>5540.2</v>
      </c>
      <c r="AO111" s="5">
        <v>5300</v>
      </c>
      <c r="AP111" s="5">
        <v>5271</v>
      </c>
      <c r="AQ111" s="5">
        <v>5312.7</v>
      </c>
      <c r="AR111" s="5">
        <v>5384.6</v>
      </c>
      <c r="AS111" s="5">
        <v>5373.2</v>
      </c>
      <c r="AT111" s="5">
        <v>5375.6</v>
      </c>
      <c r="AU111" s="5">
        <v>5406.6</v>
      </c>
      <c r="AV111" s="5">
        <v>5425.4</v>
      </c>
      <c r="AW111" s="5">
        <v>5369.6</v>
      </c>
      <c r="AX111" s="5">
        <v>5372.6</v>
      </c>
      <c r="AY111" s="5">
        <v>5422.6</v>
      </c>
      <c r="AZ111" s="5">
        <v>5442.5</v>
      </c>
      <c r="BA111" s="5">
        <v>5502.1</v>
      </c>
      <c r="BB111" s="5">
        <v>5511.4</v>
      </c>
      <c r="BC111" s="5">
        <v>5561.7</v>
      </c>
      <c r="BD111" s="5">
        <v>5709.2</v>
      </c>
      <c r="BE111" s="5">
        <v>5626.4</v>
      </c>
      <c r="BF111" s="5">
        <v>5705.2</v>
      </c>
      <c r="BG111" s="5">
        <v>5709.9</v>
      </c>
      <c r="BH111" s="5">
        <v>5716</v>
      </c>
      <c r="BI111" s="5">
        <v>5720.9</v>
      </c>
      <c r="BJ111" s="5">
        <v>5733.8</v>
      </c>
      <c r="BK111" s="5">
        <v>5766.1</v>
      </c>
      <c r="BL111" s="5">
        <v>5821.1</v>
      </c>
      <c r="BM111" s="5">
        <v>5818.6</v>
      </c>
      <c r="BN111" s="5">
        <v>5803.2</v>
      </c>
      <c r="BO111" s="5">
        <v>5826.6</v>
      </c>
      <c r="BP111" s="5">
        <v>5809.1</v>
      </c>
      <c r="BQ111" s="5">
        <v>5765.6</v>
      </c>
      <c r="BR111" s="5">
        <v>5787.2</v>
      </c>
      <c r="BS111" s="5">
        <v>5828.6</v>
      </c>
      <c r="BT111" s="5">
        <v>5849.4</v>
      </c>
      <c r="BU111" s="5">
        <v>5866.8</v>
      </c>
    </row>
    <row r="112" spans="4:73" x14ac:dyDescent="0.2">
      <c r="D112" s="3" t="s">
        <v>69</v>
      </c>
      <c r="E112" s="3" t="s">
        <v>81</v>
      </c>
      <c r="F112" s="3" t="s">
        <v>94</v>
      </c>
      <c r="G112" s="3" t="s">
        <v>70</v>
      </c>
      <c r="H112" s="3" t="s">
        <v>87</v>
      </c>
      <c r="I112" s="4"/>
      <c r="J112" s="5">
        <v>549392.30000000005</v>
      </c>
      <c r="K112" s="5">
        <v>551642</v>
      </c>
      <c r="L112" s="5">
        <v>558511.69999999995</v>
      </c>
      <c r="M112" s="5">
        <v>572441</v>
      </c>
      <c r="N112" s="5">
        <v>573274.19999999995</v>
      </c>
      <c r="O112" s="5">
        <v>572670.69999999995</v>
      </c>
      <c r="P112" s="5">
        <v>573610</v>
      </c>
      <c r="Q112" s="5">
        <v>577037.69999999995</v>
      </c>
      <c r="R112" s="5">
        <v>575925.6</v>
      </c>
      <c r="S112" s="5">
        <v>577863.1</v>
      </c>
      <c r="T112" s="5">
        <v>578842.4</v>
      </c>
      <c r="U112" s="5">
        <v>576581.80000000005</v>
      </c>
      <c r="V112" s="5">
        <v>577753.59999999998</v>
      </c>
      <c r="W112" s="5">
        <v>577624.5</v>
      </c>
      <c r="X112" s="5">
        <v>581457.6</v>
      </c>
      <c r="Y112" s="5">
        <v>588334.5</v>
      </c>
      <c r="Z112" s="5">
        <v>585242.1</v>
      </c>
      <c r="AA112" s="5">
        <v>579655</v>
      </c>
      <c r="AB112" s="5">
        <v>576695.80000000005</v>
      </c>
      <c r="AC112" s="5">
        <v>575055.19999999995</v>
      </c>
      <c r="AD112" s="5">
        <v>575032.4</v>
      </c>
      <c r="AE112" s="5">
        <v>578066</v>
      </c>
      <c r="AF112" s="5">
        <v>577848.30000000005</v>
      </c>
      <c r="AG112" s="5">
        <v>576282.6</v>
      </c>
      <c r="AH112" s="5">
        <v>579169.19999999995</v>
      </c>
      <c r="AI112" s="5">
        <v>580301.1</v>
      </c>
      <c r="AJ112" s="5">
        <v>586838</v>
      </c>
      <c r="AK112" s="5">
        <v>600931.30000000005</v>
      </c>
      <c r="AL112" s="5">
        <v>601600.6</v>
      </c>
      <c r="AM112" s="5">
        <v>599223.69999999995</v>
      </c>
      <c r="AN112" s="5">
        <v>604831.30000000005</v>
      </c>
      <c r="AO112" s="5">
        <v>605383.6</v>
      </c>
      <c r="AP112" s="5">
        <v>603308.80000000005</v>
      </c>
      <c r="AQ112" s="5">
        <v>605907.5</v>
      </c>
      <c r="AR112" s="5">
        <v>605952.9</v>
      </c>
      <c r="AS112" s="5">
        <v>606471.5</v>
      </c>
      <c r="AT112" s="5">
        <v>601928.80000000005</v>
      </c>
      <c r="AU112" s="5">
        <v>601980.19999999995</v>
      </c>
      <c r="AV112" s="5">
        <v>600383.4</v>
      </c>
      <c r="AW112" s="5">
        <v>620743.9</v>
      </c>
      <c r="AX112" s="5">
        <v>620588.5</v>
      </c>
      <c r="AY112" s="5">
        <v>622795.4</v>
      </c>
      <c r="AZ112" s="5">
        <v>625307.5</v>
      </c>
      <c r="BA112" s="5">
        <v>623211.1</v>
      </c>
      <c r="BB112" s="5">
        <v>622668.5</v>
      </c>
      <c r="BC112" s="5">
        <v>630165.9</v>
      </c>
      <c r="BD112" s="5">
        <v>631258.80000000005</v>
      </c>
      <c r="BE112" s="5">
        <v>630063.19999999995</v>
      </c>
      <c r="BF112" s="5">
        <v>640324.9</v>
      </c>
      <c r="BG112" s="5">
        <v>641914.30000000005</v>
      </c>
      <c r="BH112" s="5">
        <v>646102.5</v>
      </c>
      <c r="BI112" s="5">
        <v>668149.1</v>
      </c>
      <c r="BJ112" s="5">
        <v>669848.4</v>
      </c>
      <c r="BK112" s="5">
        <v>666071.6</v>
      </c>
      <c r="BL112" s="5">
        <v>670353.6</v>
      </c>
      <c r="BM112" s="5">
        <v>670638.69999999995</v>
      </c>
      <c r="BN112" s="5">
        <v>666204.19999999995</v>
      </c>
      <c r="BO112" s="5">
        <v>667628.6</v>
      </c>
      <c r="BP112" s="5">
        <v>669066.6</v>
      </c>
      <c r="BQ112" s="5">
        <v>671907.3</v>
      </c>
      <c r="BR112" s="5">
        <v>675704.8</v>
      </c>
      <c r="BS112" s="5">
        <v>677163.5</v>
      </c>
      <c r="BT112" s="5">
        <v>689002.4</v>
      </c>
      <c r="BU112" s="5">
        <v>696670.6</v>
      </c>
    </row>
    <row r="113" spans="4:73" x14ac:dyDescent="0.2">
      <c r="D113" s="3" t="s">
        <v>69</v>
      </c>
      <c r="E113" s="3" t="s">
        <v>81</v>
      </c>
      <c r="F113" s="3" t="s">
        <v>94</v>
      </c>
      <c r="G113" s="6" t="s">
        <v>72</v>
      </c>
      <c r="H113" s="3" t="s">
        <v>87</v>
      </c>
      <c r="I113" s="4"/>
      <c r="J113" s="5">
        <v>190382.8</v>
      </c>
      <c r="K113" s="5">
        <v>192128.4</v>
      </c>
      <c r="L113" s="5">
        <v>195865</v>
      </c>
      <c r="M113" s="5">
        <v>198384.1</v>
      </c>
      <c r="N113" s="5">
        <v>199131.1</v>
      </c>
      <c r="O113" s="5">
        <v>201476.6</v>
      </c>
      <c r="P113" s="5">
        <v>201571.9</v>
      </c>
      <c r="Q113" s="5">
        <v>204034.1</v>
      </c>
      <c r="R113" s="5">
        <v>203857.3</v>
      </c>
      <c r="S113" s="5">
        <v>205836.7</v>
      </c>
      <c r="T113" s="5">
        <v>207366.39999999999</v>
      </c>
      <c r="U113" s="5">
        <v>207328</v>
      </c>
      <c r="V113" s="5">
        <v>208248.4</v>
      </c>
      <c r="W113" s="5">
        <v>209375</v>
      </c>
      <c r="X113" s="5">
        <v>210980</v>
      </c>
      <c r="Y113" s="5">
        <v>211952.3</v>
      </c>
      <c r="Z113" s="5">
        <v>212035.7</v>
      </c>
      <c r="AA113" s="5">
        <v>213166.9</v>
      </c>
      <c r="AB113" s="5">
        <v>211676</v>
      </c>
      <c r="AC113" s="5">
        <v>211115.1</v>
      </c>
      <c r="AD113" s="5">
        <v>212168.2</v>
      </c>
      <c r="AE113" s="5">
        <v>213518.2</v>
      </c>
      <c r="AF113" s="5">
        <v>213715.4</v>
      </c>
      <c r="AG113" s="5">
        <v>214150</v>
      </c>
      <c r="AH113" s="5">
        <v>215702.3</v>
      </c>
      <c r="AI113" s="5">
        <v>216866.5</v>
      </c>
      <c r="AJ113" s="5">
        <v>219440.6</v>
      </c>
      <c r="AK113" s="5">
        <v>224371.6</v>
      </c>
      <c r="AL113" s="5">
        <v>224838.8</v>
      </c>
      <c r="AM113" s="5">
        <v>223822.7</v>
      </c>
      <c r="AN113" s="5">
        <v>225219.9</v>
      </c>
      <c r="AO113" s="5">
        <v>225901.6</v>
      </c>
      <c r="AP113" s="5">
        <v>223766.9</v>
      </c>
      <c r="AQ113" s="5">
        <v>225704.7</v>
      </c>
      <c r="AR113" s="5">
        <v>226101.3</v>
      </c>
      <c r="AS113" s="5">
        <v>227248.6</v>
      </c>
      <c r="AT113" s="5">
        <v>224792.5</v>
      </c>
      <c r="AU113" s="5">
        <v>225356.9</v>
      </c>
      <c r="AV113" s="5">
        <v>224365.7</v>
      </c>
      <c r="AW113" s="5">
        <v>234112.8</v>
      </c>
      <c r="AX113" s="5">
        <v>234375.6</v>
      </c>
      <c r="AY113" s="5">
        <v>235914.7</v>
      </c>
      <c r="AZ113" s="5">
        <v>239161</v>
      </c>
      <c r="BA113" s="5">
        <v>237058.2</v>
      </c>
      <c r="BB113" s="5">
        <v>236961.1</v>
      </c>
      <c r="BC113" s="5">
        <v>241377.4</v>
      </c>
      <c r="BD113" s="5">
        <v>242763.6</v>
      </c>
      <c r="BE113" s="5">
        <v>241682.9</v>
      </c>
      <c r="BF113" s="5">
        <v>246260.2</v>
      </c>
      <c r="BG113" s="5">
        <v>247176</v>
      </c>
      <c r="BH113" s="5">
        <v>247730.5</v>
      </c>
      <c r="BI113" s="5">
        <v>256289.2</v>
      </c>
      <c r="BJ113" s="5">
        <v>258133.1</v>
      </c>
      <c r="BK113" s="5">
        <v>256458.1</v>
      </c>
      <c r="BL113" s="5">
        <v>258672.7</v>
      </c>
      <c r="BM113" s="5">
        <v>259356.7</v>
      </c>
      <c r="BN113" s="5">
        <v>257434.8</v>
      </c>
      <c r="BO113" s="5">
        <v>258385.4</v>
      </c>
      <c r="BP113" s="5">
        <v>260097.2</v>
      </c>
      <c r="BQ113" s="5">
        <v>264683.59999999998</v>
      </c>
      <c r="BR113" s="5">
        <v>265682.40000000002</v>
      </c>
      <c r="BS113" s="5">
        <v>267179.2</v>
      </c>
      <c r="BT113" s="5">
        <v>269642.40000000002</v>
      </c>
      <c r="BU113" s="5">
        <v>272410.3</v>
      </c>
    </row>
    <row r="114" spans="4:73" x14ac:dyDescent="0.2">
      <c r="D114" s="3" t="s">
        <v>69</v>
      </c>
      <c r="E114" s="3" t="s">
        <v>81</v>
      </c>
      <c r="F114" s="3" t="s">
        <v>94</v>
      </c>
      <c r="G114" s="6" t="s">
        <v>73</v>
      </c>
      <c r="H114" s="3" t="s">
        <v>87</v>
      </c>
      <c r="I114" s="4"/>
      <c r="J114" s="5">
        <v>6700.1</v>
      </c>
      <c r="K114" s="5">
        <v>6500.7</v>
      </c>
      <c r="L114" s="5">
        <v>6631.7</v>
      </c>
      <c r="M114" s="5">
        <v>6931.2</v>
      </c>
      <c r="N114" s="5">
        <v>6930.3</v>
      </c>
      <c r="O114" s="5">
        <v>6823.8</v>
      </c>
      <c r="P114" s="5">
        <v>7025.8</v>
      </c>
      <c r="Q114" s="5">
        <v>7057.4</v>
      </c>
      <c r="R114" s="5">
        <v>7084.3</v>
      </c>
      <c r="S114" s="5">
        <v>7108.3</v>
      </c>
      <c r="T114" s="5">
        <v>7255.5</v>
      </c>
      <c r="U114" s="5">
        <v>7256</v>
      </c>
      <c r="V114" s="5">
        <v>7192.1</v>
      </c>
      <c r="W114" s="5">
        <v>7155.3</v>
      </c>
      <c r="X114" s="5">
        <v>7312.8</v>
      </c>
      <c r="Y114" s="5">
        <v>7389.3</v>
      </c>
      <c r="Z114" s="5">
        <v>7412.7</v>
      </c>
      <c r="AA114" s="5">
        <v>7239.1</v>
      </c>
      <c r="AB114" s="5">
        <v>7112.5</v>
      </c>
      <c r="AC114" s="5">
        <v>7175.9</v>
      </c>
      <c r="AD114" s="5">
        <v>7059.3</v>
      </c>
      <c r="AE114" s="5">
        <v>7106.9</v>
      </c>
      <c r="AF114" s="5">
        <v>7133.9</v>
      </c>
      <c r="AG114" s="5">
        <v>6429.3</v>
      </c>
      <c r="AH114" s="5">
        <v>6644.9</v>
      </c>
      <c r="AI114" s="5">
        <v>6511.1</v>
      </c>
      <c r="AJ114" s="5">
        <v>6591.9</v>
      </c>
      <c r="AK114" s="5">
        <v>6880.9</v>
      </c>
      <c r="AL114" s="5">
        <v>6983.3</v>
      </c>
      <c r="AM114" s="5">
        <v>7508</v>
      </c>
      <c r="AN114" s="5">
        <v>8138.9</v>
      </c>
      <c r="AO114" s="5">
        <v>8070.8</v>
      </c>
      <c r="AP114" s="5">
        <v>8065</v>
      </c>
      <c r="AQ114" s="5">
        <v>8265.7000000000007</v>
      </c>
      <c r="AR114" s="5">
        <v>8256.5</v>
      </c>
      <c r="AS114" s="5">
        <v>8103.5</v>
      </c>
      <c r="AT114" s="5">
        <v>7997.7</v>
      </c>
      <c r="AU114" s="5">
        <v>8073.7</v>
      </c>
      <c r="AV114" s="5">
        <v>8168.2</v>
      </c>
      <c r="AW114" s="5">
        <v>7937.3</v>
      </c>
      <c r="AX114" s="5">
        <v>8021.5</v>
      </c>
      <c r="AY114" s="5">
        <v>7963.5</v>
      </c>
      <c r="AZ114" s="5">
        <v>7946.8</v>
      </c>
      <c r="BA114" s="5">
        <v>7939.2</v>
      </c>
      <c r="BB114" s="5">
        <v>7870.8</v>
      </c>
      <c r="BC114" s="5">
        <v>8170</v>
      </c>
      <c r="BD114" s="5">
        <v>8165.1</v>
      </c>
      <c r="BE114" s="5">
        <v>8125.3</v>
      </c>
      <c r="BF114" s="5">
        <v>8609.4</v>
      </c>
      <c r="BG114" s="5">
        <v>8615.2000000000007</v>
      </c>
      <c r="BH114" s="5">
        <v>8771.9</v>
      </c>
      <c r="BI114" s="5">
        <v>8866.9</v>
      </c>
      <c r="BJ114" s="5">
        <v>8801.2000000000007</v>
      </c>
      <c r="BK114" s="5">
        <v>8598.7000000000007</v>
      </c>
      <c r="BL114" s="5">
        <v>8617.5</v>
      </c>
      <c r="BM114" s="5">
        <v>8648.6</v>
      </c>
      <c r="BN114" s="5">
        <v>8442.2000000000007</v>
      </c>
      <c r="BO114" s="5">
        <v>8359.2999999999993</v>
      </c>
      <c r="BP114" s="5">
        <v>8402.6</v>
      </c>
      <c r="BQ114" s="5">
        <v>8436.9</v>
      </c>
      <c r="BR114" s="5">
        <v>8469.1</v>
      </c>
      <c r="BS114" s="5">
        <v>8495.7999999999993</v>
      </c>
      <c r="BT114" s="5">
        <v>9899.2000000000007</v>
      </c>
      <c r="BU114" s="5">
        <v>10052.700000000001</v>
      </c>
    </row>
    <row r="115" spans="4:73" x14ac:dyDescent="0.2">
      <c r="D115" s="3" t="s">
        <v>69</v>
      </c>
      <c r="E115" s="3" t="s">
        <v>81</v>
      </c>
      <c r="F115" s="3" t="s">
        <v>94</v>
      </c>
      <c r="G115" s="7" t="s">
        <v>74</v>
      </c>
      <c r="H115" s="3" t="s">
        <v>87</v>
      </c>
      <c r="I115" s="4"/>
      <c r="J115" s="5">
        <v>479.9</v>
      </c>
      <c r="K115" s="5">
        <v>489.4</v>
      </c>
      <c r="L115" s="5">
        <v>490.8</v>
      </c>
      <c r="M115" s="5">
        <v>437.4</v>
      </c>
      <c r="N115" s="5">
        <v>370.9</v>
      </c>
      <c r="O115" s="5">
        <v>446.9</v>
      </c>
      <c r="P115" s="5">
        <v>426.8</v>
      </c>
      <c r="Q115" s="5">
        <v>416.1</v>
      </c>
      <c r="R115" s="5">
        <v>414</v>
      </c>
      <c r="S115" s="5">
        <v>407.5</v>
      </c>
      <c r="T115" s="5">
        <v>453.2</v>
      </c>
      <c r="U115" s="5">
        <v>445</v>
      </c>
      <c r="V115" s="5">
        <v>417.9</v>
      </c>
      <c r="W115" s="5">
        <v>421.4</v>
      </c>
      <c r="X115" s="5">
        <v>460.7</v>
      </c>
      <c r="Y115" s="5">
        <v>406.7</v>
      </c>
      <c r="Z115" s="5">
        <v>401.3</v>
      </c>
      <c r="AA115" s="5">
        <v>372.8</v>
      </c>
      <c r="AB115" s="5">
        <v>374.1</v>
      </c>
      <c r="AC115" s="5">
        <v>375.5</v>
      </c>
      <c r="AD115" s="5">
        <v>369.6</v>
      </c>
      <c r="AE115" s="5">
        <v>356.6</v>
      </c>
      <c r="AF115" s="5">
        <v>352.3</v>
      </c>
      <c r="AG115" s="5">
        <v>315.89999999999998</v>
      </c>
      <c r="AH115" s="5">
        <v>315.39999999999998</v>
      </c>
      <c r="AI115" s="5">
        <v>291.60000000000002</v>
      </c>
      <c r="AJ115" s="5">
        <v>319.2</v>
      </c>
      <c r="AK115" s="5">
        <v>310.7</v>
      </c>
      <c r="AL115" s="5">
        <v>328.8</v>
      </c>
      <c r="AM115" s="5">
        <v>376.2</v>
      </c>
      <c r="AN115" s="5">
        <v>376.7</v>
      </c>
      <c r="AO115" s="5">
        <v>334.1</v>
      </c>
      <c r="AP115" s="5">
        <v>357.7</v>
      </c>
      <c r="AQ115" s="5">
        <v>312</v>
      </c>
      <c r="AR115" s="5">
        <v>302.7</v>
      </c>
      <c r="AS115" s="5">
        <v>348.2</v>
      </c>
      <c r="AT115" s="5">
        <v>350.9</v>
      </c>
      <c r="AU115" s="5">
        <v>404.4</v>
      </c>
      <c r="AV115" s="5">
        <v>366.1</v>
      </c>
      <c r="AW115" s="5">
        <v>340.2</v>
      </c>
      <c r="AX115" s="5">
        <v>333.4</v>
      </c>
      <c r="AY115" s="5">
        <v>336.8</v>
      </c>
      <c r="AZ115" s="5">
        <v>315.7</v>
      </c>
      <c r="BA115" s="5">
        <v>305.60000000000002</v>
      </c>
      <c r="BB115" s="5">
        <v>305.39999999999998</v>
      </c>
      <c r="BC115" s="5">
        <v>254.4</v>
      </c>
      <c r="BD115" s="5">
        <v>229.3</v>
      </c>
      <c r="BE115" s="5">
        <v>218.5</v>
      </c>
      <c r="BF115" s="5">
        <v>217.6</v>
      </c>
      <c r="BG115" s="5">
        <v>233.6</v>
      </c>
      <c r="BH115" s="5">
        <v>282.60000000000002</v>
      </c>
      <c r="BI115" s="5">
        <v>312.5</v>
      </c>
      <c r="BJ115" s="5">
        <v>200</v>
      </c>
      <c r="BK115" s="5">
        <v>194.7</v>
      </c>
      <c r="BL115" s="5">
        <v>203.4</v>
      </c>
      <c r="BM115" s="5">
        <v>188.5</v>
      </c>
      <c r="BN115" s="5">
        <v>181.7</v>
      </c>
      <c r="BO115" s="5">
        <v>179.8</v>
      </c>
      <c r="BP115" s="5">
        <v>186</v>
      </c>
      <c r="BQ115" s="5">
        <v>203.8</v>
      </c>
      <c r="BR115" s="5">
        <v>195.4</v>
      </c>
      <c r="BS115" s="5">
        <v>208.6</v>
      </c>
      <c r="BT115" s="5">
        <v>196.5</v>
      </c>
      <c r="BU115" s="5">
        <v>214.1</v>
      </c>
    </row>
    <row r="116" spans="4:73" x14ac:dyDescent="0.2">
      <c r="D116" s="3" t="s">
        <v>69</v>
      </c>
      <c r="E116" s="3" t="s">
        <v>81</v>
      </c>
      <c r="F116" s="3" t="s">
        <v>94</v>
      </c>
      <c r="G116" s="7" t="s">
        <v>75</v>
      </c>
      <c r="H116" s="3" t="s">
        <v>87</v>
      </c>
      <c r="I116" s="4"/>
      <c r="J116" s="5">
        <v>6201.6</v>
      </c>
      <c r="K116" s="5">
        <v>5992.8</v>
      </c>
      <c r="L116" s="5">
        <v>6122.4</v>
      </c>
      <c r="M116" s="5">
        <v>6475.2</v>
      </c>
      <c r="N116" s="5">
        <v>6540.8</v>
      </c>
      <c r="O116" s="5">
        <v>6358.4</v>
      </c>
      <c r="P116" s="5">
        <v>6584.9</v>
      </c>
      <c r="Q116" s="5">
        <v>6627.2</v>
      </c>
      <c r="R116" s="5">
        <v>6654.6</v>
      </c>
      <c r="S116" s="5">
        <v>6686.7</v>
      </c>
      <c r="T116" s="5">
        <v>6688.9</v>
      </c>
      <c r="U116" s="5">
        <v>6699.1</v>
      </c>
      <c r="V116" s="5">
        <v>6659.9</v>
      </c>
      <c r="W116" s="5">
        <v>6623</v>
      </c>
      <c r="X116" s="5">
        <v>6743.2</v>
      </c>
      <c r="Y116" s="5">
        <v>6877.8</v>
      </c>
      <c r="Z116" s="5">
        <v>6908.7</v>
      </c>
      <c r="AA116" s="5">
        <v>6765</v>
      </c>
      <c r="AB116" s="5">
        <v>6639.3</v>
      </c>
      <c r="AC116" s="5">
        <v>6706.3</v>
      </c>
      <c r="AD116" s="5">
        <v>6597</v>
      </c>
      <c r="AE116" s="5">
        <v>6661.1</v>
      </c>
      <c r="AF116" s="5">
        <v>6694.6</v>
      </c>
      <c r="AG116" s="5">
        <v>6030.8</v>
      </c>
      <c r="AH116" s="5">
        <v>6248.5</v>
      </c>
      <c r="AI116" s="5">
        <v>6140.9</v>
      </c>
      <c r="AJ116" s="5">
        <v>6197.2</v>
      </c>
      <c r="AK116" s="5">
        <v>6496.6</v>
      </c>
      <c r="AL116" s="5">
        <v>6582.4</v>
      </c>
      <c r="AM116" s="5">
        <v>7061.2</v>
      </c>
      <c r="AN116" s="5">
        <v>7693</v>
      </c>
      <c r="AO116" s="5">
        <v>7718.2</v>
      </c>
      <c r="AP116" s="5">
        <v>7693.7</v>
      </c>
      <c r="AQ116" s="5">
        <v>7940.2</v>
      </c>
      <c r="AR116" s="5">
        <v>7940.3</v>
      </c>
      <c r="AS116" s="5">
        <v>7741.7</v>
      </c>
      <c r="AT116" s="5">
        <v>7645.2</v>
      </c>
      <c r="AU116" s="5">
        <v>7667.6</v>
      </c>
      <c r="AV116" s="5">
        <v>7800.5</v>
      </c>
      <c r="AW116" s="5">
        <v>7595.4</v>
      </c>
      <c r="AX116" s="5">
        <v>7686.4</v>
      </c>
      <c r="AY116" s="5">
        <v>7625</v>
      </c>
      <c r="AZ116" s="5">
        <v>7629.5</v>
      </c>
      <c r="BA116" s="5">
        <v>7631.9</v>
      </c>
      <c r="BB116" s="5">
        <v>7563.8</v>
      </c>
      <c r="BC116" s="5">
        <v>7914</v>
      </c>
      <c r="BD116" s="5">
        <v>7934.1</v>
      </c>
      <c r="BE116" s="5">
        <v>7905.1</v>
      </c>
      <c r="BF116" s="5">
        <v>8390.2000000000007</v>
      </c>
      <c r="BG116" s="5">
        <v>8380</v>
      </c>
      <c r="BH116" s="5">
        <v>8487.7999999999993</v>
      </c>
      <c r="BI116" s="5">
        <v>8552.7999999999993</v>
      </c>
      <c r="BJ116" s="5">
        <v>8599.6</v>
      </c>
      <c r="BK116" s="5">
        <v>8402.2999999999993</v>
      </c>
      <c r="BL116" s="5">
        <v>8412.5</v>
      </c>
      <c r="BM116" s="5">
        <v>8458.6</v>
      </c>
      <c r="BN116" s="5">
        <v>8259</v>
      </c>
      <c r="BO116" s="5">
        <v>8177.9</v>
      </c>
      <c r="BP116" s="5">
        <v>8215</v>
      </c>
      <c r="BQ116" s="5">
        <v>8231.5</v>
      </c>
      <c r="BR116" s="5">
        <v>8272.2000000000007</v>
      </c>
      <c r="BS116" s="5">
        <v>8285.6</v>
      </c>
      <c r="BT116" s="5">
        <v>9701.2000000000007</v>
      </c>
      <c r="BU116" s="5">
        <v>9837.1</v>
      </c>
    </row>
    <row r="117" spans="4:73" x14ac:dyDescent="0.2">
      <c r="D117" s="3" t="s">
        <v>69</v>
      </c>
      <c r="E117" s="3" t="s">
        <v>81</v>
      </c>
      <c r="F117" s="3" t="s">
        <v>94</v>
      </c>
      <c r="G117" s="7" t="s">
        <v>76</v>
      </c>
      <c r="H117" s="3" t="s">
        <v>87</v>
      </c>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4"/>
      <c r="BR117" s="4"/>
      <c r="BS117" s="4"/>
      <c r="BT117" s="4"/>
      <c r="BU117" s="4"/>
    </row>
    <row r="118" spans="4:73" x14ac:dyDescent="0.2">
      <c r="D118" s="3" t="s">
        <v>69</v>
      </c>
      <c r="E118" s="3" t="s">
        <v>81</v>
      </c>
      <c r="F118" s="3" t="s">
        <v>94</v>
      </c>
      <c r="G118" s="6" t="s">
        <v>77</v>
      </c>
      <c r="H118" s="3" t="s">
        <v>87</v>
      </c>
      <c r="I118" s="4"/>
      <c r="J118" s="5">
        <v>10273.200000000001</v>
      </c>
      <c r="K118" s="5">
        <v>9350.7999999999993</v>
      </c>
      <c r="L118" s="5">
        <v>9477.7000000000007</v>
      </c>
      <c r="M118" s="5">
        <v>10525.4</v>
      </c>
      <c r="N118" s="5">
        <v>10520.9</v>
      </c>
      <c r="O118" s="5">
        <v>9730.7999999999993</v>
      </c>
      <c r="P118" s="5">
        <v>10639.4</v>
      </c>
      <c r="Q118" s="5">
        <v>10678.2</v>
      </c>
      <c r="R118" s="5">
        <v>10736.7</v>
      </c>
      <c r="S118" s="5">
        <v>10706.7</v>
      </c>
      <c r="T118" s="5">
        <v>10769.3</v>
      </c>
      <c r="U118" s="5">
        <v>10839.8</v>
      </c>
      <c r="V118" s="5">
        <v>10821</v>
      </c>
      <c r="W118" s="5">
        <v>10834.7</v>
      </c>
      <c r="X118" s="5">
        <v>11653.7</v>
      </c>
      <c r="Y118" s="5">
        <v>11596.4</v>
      </c>
      <c r="Z118" s="5">
        <v>11607.2</v>
      </c>
      <c r="AA118" s="5">
        <v>11552.8</v>
      </c>
      <c r="AB118" s="5">
        <v>11413.1</v>
      </c>
      <c r="AC118" s="5">
        <v>11446.9</v>
      </c>
      <c r="AD118" s="5">
        <v>11382.8</v>
      </c>
      <c r="AE118" s="5">
        <v>11430.8</v>
      </c>
      <c r="AF118" s="5">
        <v>11335.1</v>
      </c>
      <c r="AG118" s="5">
        <v>11209.5</v>
      </c>
      <c r="AH118" s="5">
        <v>11242</v>
      </c>
      <c r="AI118" s="5">
        <v>11292.3</v>
      </c>
      <c r="AJ118" s="5">
        <v>11292.4</v>
      </c>
      <c r="AK118" s="5">
        <v>11440</v>
      </c>
      <c r="AL118" s="5">
        <v>11449.3</v>
      </c>
      <c r="AM118" s="5">
        <v>10327.799999999999</v>
      </c>
      <c r="AN118" s="5">
        <v>10244.1</v>
      </c>
      <c r="AO118" s="5">
        <v>10246.200000000001</v>
      </c>
      <c r="AP118" s="5">
        <v>10405.700000000001</v>
      </c>
      <c r="AQ118" s="5">
        <v>10265.4</v>
      </c>
      <c r="AR118" s="5">
        <v>10259.799999999999</v>
      </c>
      <c r="AS118" s="5">
        <v>9988.6</v>
      </c>
      <c r="AT118" s="5">
        <v>9976.6</v>
      </c>
      <c r="AU118" s="5">
        <v>9683.4</v>
      </c>
      <c r="AV118" s="5">
        <v>9612.7999999999993</v>
      </c>
      <c r="AW118" s="5">
        <v>9839.5</v>
      </c>
      <c r="AX118" s="5">
        <v>9810.7000000000007</v>
      </c>
      <c r="AY118" s="5">
        <v>9738.9</v>
      </c>
      <c r="AZ118" s="5">
        <v>9728.2000000000007</v>
      </c>
      <c r="BA118" s="5">
        <v>9725.6</v>
      </c>
      <c r="BB118" s="5">
        <v>9850.7000000000007</v>
      </c>
      <c r="BC118" s="5">
        <v>9703.7000000000007</v>
      </c>
      <c r="BD118" s="5">
        <v>9631.2000000000007</v>
      </c>
      <c r="BE118" s="5">
        <v>9609.1</v>
      </c>
      <c r="BF118" s="5">
        <v>9653.6</v>
      </c>
      <c r="BG118" s="5">
        <v>9688.6</v>
      </c>
      <c r="BH118" s="5">
        <v>9535</v>
      </c>
      <c r="BI118" s="5">
        <v>9561.2000000000007</v>
      </c>
      <c r="BJ118" s="5">
        <v>9578.5</v>
      </c>
      <c r="BK118" s="5">
        <v>9421.9</v>
      </c>
      <c r="BL118" s="5">
        <v>9399.1</v>
      </c>
      <c r="BM118" s="5">
        <v>9376.9</v>
      </c>
      <c r="BN118" s="5">
        <v>9315</v>
      </c>
      <c r="BO118" s="5">
        <v>9296.2999999999993</v>
      </c>
      <c r="BP118" s="5">
        <v>9289.2999999999993</v>
      </c>
      <c r="BQ118" s="5">
        <v>9368.9</v>
      </c>
      <c r="BR118" s="5">
        <v>9353.4</v>
      </c>
      <c r="BS118" s="5">
        <v>9439.6</v>
      </c>
      <c r="BT118" s="5">
        <v>9453.6</v>
      </c>
      <c r="BU118" s="5">
        <v>9454.7000000000007</v>
      </c>
    </row>
    <row r="119" spans="4:73" x14ac:dyDescent="0.2">
      <c r="D119" s="3" t="s">
        <v>69</v>
      </c>
      <c r="E119" s="3" t="s">
        <v>81</v>
      </c>
      <c r="F119" s="3" t="s">
        <v>94</v>
      </c>
      <c r="G119" s="6" t="s">
        <v>78</v>
      </c>
      <c r="H119" s="3" t="s">
        <v>87</v>
      </c>
      <c r="I119" s="4"/>
      <c r="J119" s="5">
        <v>337930.5</v>
      </c>
      <c r="K119" s="5">
        <v>338971.9</v>
      </c>
      <c r="L119" s="5">
        <v>341857.2</v>
      </c>
      <c r="M119" s="5">
        <v>352253.3</v>
      </c>
      <c r="N119" s="5">
        <v>352375.6</v>
      </c>
      <c r="O119" s="5">
        <v>349827.4</v>
      </c>
      <c r="P119" s="5">
        <v>349990.6</v>
      </c>
      <c r="Q119" s="5">
        <v>350883.2</v>
      </c>
      <c r="R119" s="5">
        <v>349844.2</v>
      </c>
      <c r="S119" s="5">
        <v>349805.6</v>
      </c>
      <c r="T119" s="5">
        <v>349236.2</v>
      </c>
      <c r="U119" s="5">
        <v>346961.9</v>
      </c>
      <c r="V119" s="5">
        <v>347249.1</v>
      </c>
      <c r="W119" s="5">
        <v>345990.8</v>
      </c>
      <c r="X119" s="5">
        <v>347170.5</v>
      </c>
      <c r="Y119" s="5">
        <v>353071.5</v>
      </c>
      <c r="Z119" s="5">
        <v>349868</v>
      </c>
      <c r="AA119" s="5">
        <v>343487.7</v>
      </c>
      <c r="AB119" s="5">
        <v>342229</v>
      </c>
      <c r="AC119" s="5">
        <v>341088.6</v>
      </c>
      <c r="AD119" s="5">
        <v>340275.5</v>
      </c>
      <c r="AE119" s="5">
        <v>341850.2</v>
      </c>
      <c r="AF119" s="5">
        <v>341506.9</v>
      </c>
      <c r="AG119" s="5">
        <v>340360</v>
      </c>
      <c r="AH119" s="5">
        <v>341492.3</v>
      </c>
      <c r="AI119" s="5">
        <v>341506.6</v>
      </c>
      <c r="AJ119" s="5">
        <v>345518</v>
      </c>
      <c r="AK119" s="5">
        <v>354148.3</v>
      </c>
      <c r="AL119" s="5">
        <v>354269.3</v>
      </c>
      <c r="AM119" s="5">
        <v>353117.9</v>
      </c>
      <c r="AN119" s="5">
        <v>356722</v>
      </c>
      <c r="AO119" s="5">
        <v>356680.2</v>
      </c>
      <c r="AP119" s="5">
        <v>356582.3</v>
      </c>
      <c r="AQ119" s="5">
        <v>357285.3</v>
      </c>
      <c r="AR119" s="5">
        <v>356947.5</v>
      </c>
      <c r="AS119" s="5">
        <v>356781.1</v>
      </c>
      <c r="AT119" s="5">
        <v>354851.5</v>
      </c>
      <c r="AU119" s="5">
        <v>354556.5</v>
      </c>
      <c r="AV119" s="5">
        <v>353952.8</v>
      </c>
      <c r="AW119" s="5">
        <v>364563.7</v>
      </c>
      <c r="AX119" s="5">
        <v>364089.7</v>
      </c>
      <c r="AY119" s="5">
        <v>364912</v>
      </c>
      <c r="AZ119" s="5">
        <v>364102.3</v>
      </c>
      <c r="BA119" s="5">
        <v>364119</v>
      </c>
      <c r="BB119" s="5">
        <v>363657.7</v>
      </c>
      <c r="BC119" s="5">
        <v>366529.2</v>
      </c>
      <c r="BD119" s="5">
        <v>366302.6</v>
      </c>
      <c r="BE119" s="5">
        <v>366300.2</v>
      </c>
      <c r="BF119" s="5">
        <v>371427</v>
      </c>
      <c r="BG119" s="5">
        <v>372058.7</v>
      </c>
      <c r="BH119" s="5">
        <v>375693.7</v>
      </c>
      <c r="BI119" s="5">
        <v>389034.4</v>
      </c>
      <c r="BJ119" s="5">
        <v>388953.8</v>
      </c>
      <c r="BK119" s="5">
        <v>387278</v>
      </c>
      <c r="BL119" s="5">
        <v>389388.3</v>
      </c>
      <c r="BM119" s="5">
        <v>388992</v>
      </c>
      <c r="BN119" s="5">
        <v>386763.3</v>
      </c>
      <c r="BO119" s="5">
        <v>387367.9</v>
      </c>
      <c r="BP119" s="5">
        <v>387067.2</v>
      </c>
      <c r="BQ119" s="5">
        <v>385249.2</v>
      </c>
      <c r="BR119" s="5">
        <v>388001.1</v>
      </c>
      <c r="BS119" s="5">
        <v>387858</v>
      </c>
      <c r="BT119" s="5">
        <v>395858.5</v>
      </c>
      <c r="BU119" s="5">
        <v>400575.8</v>
      </c>
    </row>
    <row r="120" spans="4:73" x14ac:dyDescent="0.2">
      <c r="D120" s="3" t="s">
        <v>69</v>
      </c>
      <c r="E120" s="3" t="s">
        <v>81</v>
      </c>
      <c r="F120" s="3" t="s">
        <v>94</v>
      </c>
      <c r="G120" s="6" t="s">
        <v>79</v>
      </c>
      <c r="H120" s="3" t="s">
        <v>87</v>
      </c>
      <c r="I120" s="4"/>
      <c r="J120" s="5">
        <v>4105.6000000000004</v>
      </c>
      <c r="K120" s="5">
        <v>4690.1000000000004</v>
      </c>
      <c r="L120" s="5">
        <v>4680.1000000000004</v>
      </c>
      <c r="M120" s="5">
        <v>4347</v>
      </c>
      <c r="N120" s="5">
        <v>4316.3</v>
      </c>
      <c r="O120" s="5">
        <v>4812.1000000000004</v>
      </c>
      <c r="P120" s="5">
        <v>4382.2</v>
      </c>
      <c r="Q120" s="5">
        <v>4384.8999999999996</v>
      </c>
      <c r="R120" s="5">
        <v>4403.1000000000004</v>
      </c>
      <c r="S120" s="5">
        <v>4405.8</v>
      </c>
      <c r="T120" s="5">
        <v>4215.1000000000004</v>
      </c>
      <c r="U120" s="5">
        <v>4196.1000000000004</v>
      </c>
      <c r="V120" s="5">
        <v>4243</v>
      </c>
      <c r="W120" s="5">
        <v>4268.6000000000004</v>
      </c>
      <c r="X120" s="5">
        <v>4340.7</v>
      </c>
      <c r="Y120" s="5">
        <v>4324.8999999999996</v>
      </c>
      <c r="Z120" s="5">
        <v>4318.5</v>
      </c>
      <c r="AA120" s="5">
        <v>4208.6000000000004</v>
      </c>
      <c r="AB120" s="5">
        <v>4265.2</v>
      </c>
      <c r="AC120" s="5">
        <v>4228.7</v>
      </c>
      <c r="AD120" s="5">
        <v>4146.6000000000004</v>
      </c>
      <c r="AE120" s="5">
        <v>4159.8999999999996</v>
      </c>
      <c r="AF120" s="5">
        <v>4157.1000000000004</v>
      </c>
      <c r="AG120" s="5">
        <v>4133.8</v>
      </c>
      <c r="AH120" s="5">
        <v>4087.7</v>
      </c>
      <c r="AI120" s="5">
        <v>4124.7</v>
      </c>
      <c r="AJ120" s="5">
        <v>3995.2</v>
      </c>
      <c r="AK120" s="5">
        <v>4090.5</v>
      </c>
      <c r="AL120" s="5">
        <v>4059.9</v>
      </c>
      <c r="AM120" s="5">
        <v>4447.3</v>
      </c>
      <c r="AN120" s="5">
        <v>4506.3999999999996</v>
      </c>
      <c r="AO120" s="5">
        <v>4484.8999999999996</v>
      </c>
      <c r="AP120" s="5">
        <v>4488.8</v>
      </c>
      <c r="AQ120" s="5">
        <v>4386.3</v>
      </c>
      <c r="AR120" s="5">
        <v>4387.7</v>
      </c>
      <c r="AS120" s="5">
        <v>4349.7</v>
      </c>
      <c r="AT120" s="5">
        <v>4310.5</v>
      </c>
      <c r="AU120" s="5">
        <v>4309.7</v>
      </c>
      <c r="AV120" s="5">
        <v>4284</v>
      </c>
      <c r="AW120" s="5">
        <v>4290.6000000000004</v>
      </c>
      <c r="AX120" s="5">
        <v>4291</v>
      </c>
      <c r="AY120" s="5">
        <v>4266.2</v>
      </c>
      <c r="AZ120" s="5">
        <v>4369.1000000000004</v>
      </c>
      <c r="BA120" s="5">
        <v>4369.2</v>
      </c>
      <c r="BB120" s="5">
        <v>4328.2</v>
      </c>
      <c r="BC120" s="5">
        <v>4385.6000000000004</v>
      </c>
      <c r="BD120" s="5">
        <v>4396.3</v>
      </c>
      <c r="BE120" s="5">
        <v>4345.8</v>
      </c>
      <c r="BF120" s="5">
        <v>4374.7</v>
      </c>
      <c r="BG120" s="5">
        <v>4375.8</v>
      </c>
      <c r="BH120" s="5">
        <v>4371.3</v>
      </c>
      <c r="BI120" s="5">
        <v>4397.3999999999996</v>
      </c>
      <c r="BJ120" s="5">
        <v>4381.8999999999996</v>
      </c>
      <c r="BK120" s="5">
        <v>4315</v>
      </c>
      <c r="BL120" s="5">
        <v>4276.1000000000004</v>
      </c>
      <c r="BM120" s="5">
        <v>4264.5</v>
      </c>
      <c r="BN120" s="5">
        <v>4248.8</v>
      </c>
      <c r="BO120" s="5">
        <v>4219.7</v>
      </c>
      <c r="BP120" s="5">
        <v>4210.3</v>
      </c>
      <c r="BQ120" s="5">
        <v>4168.7</v>
      </c>
      <c r="BR120" s="5">
        <v>4198.7</v>
      </c>
      <c r="BS120" s="5">
        <v>4190.8999999999996</v>
      </c>
      <c r="BT120" s="5">
        <v>4148.7</v>
      </c>
      <c r="BU120" s="5">
        <v>4177.2</v>
      </c>
    </row>
    <row r="121" spans="4:73" x14ac:dyDescent="0.2">
      <c r="D121" s="3" t="s">
        <v>69</v>
      </c>
      <c r="E121" s="3" t="s">
        <v>82</v>
      </c>
      <c r="F121" s="3" t="s">
        <v>94</v>
      </c>
      <c r="G121" s="3" t="s">
        <v>70</v>
      </c>
      <c r="H121" s="3" t="s">
        <v>88</v>
      </c>
      <c r="I121" s="4"/>
      <c r="J121" s="5">
        <v>82725.899999999994</v>
      </c>
      <c r="K121" s="5">
        <v>82445.2</v>
      </c>
      <c r="L121" s="5">
        <v>81680.600000000006</v>
      </c>
      <c r="M121" s="5">
        <v>81596.800000000003</v>
      </c>
      <c r="N121" s="5">
        <v>81311.600000000006</v>
      </c>
      <c r="O121" s="5">
        <v>80362.3</v>
      </c>
      <c r="P121" s="5">
        <v>80104.399999999994</v>
      </c>
      <c r="Q121" s="5">
        <v>79681.600000000006</v>
      </c>
      <c r="R121" s="5">
        <v>78499.899999999994</v>
      </c>
      <c r="S121" s="5">
        <v>78038.2</v>
      </c>
      <c r="T121" s="5">
        <v>77454.399999999994</v>
      </c>
      <c r="U121" s="5">
        <v>76099.7</v>
      </c>
      <c r="V121" s="5">
        <v>74975</v>
      </c>
      <c r="W121" s="5">
        <v>73886.600000000006</v>
      </c>
      <c r="X121" s="5">
        <v>72609</v>
      </c>
      <c r="Y121" s="5">
        <v>72682.3</v>
      </c>
      <c r="Z121" s="5">
        <v>71352.100000000006</v>
      </c>
      <c r="AA121" s="5">
        <v>70405.600000000006</v>
      </c>
      <c r="AB121" s="5">
        <v>69702.2</v>
      </c>
      <c r="AC121" s="5">
        <v>68718.2</v>
      </c>
      <c r="AD121" s="5">
        <v>68267.100000000006</v>
      </c>
      <c r="AE121" s="5">
        <v>68273.100000000006</v>
      </c>
      <c r="AF121" s="5">
        <v>67796.800000000003</v>
      </c>
      <c r="AG121" s="5">
        <v>68390.7</v>
      </c>
      <c r="AH121" s="5">
        <v>68498.600000000006</v>
      </c>
      <c r="AI121" s="5">
        <v>67764</v>
      </c>
      <c r="AJ121" s="5">
        <v>68852.7</v>
      </c>
      <c r="AK121" s="5">
        <v>69110.3</v>
      </c>
      <c r="AL121" s="5">
        <v>68584.399999999994</v>
      </c>
      <c r="AM121" s="5">
        <v>69122.8</v>
      </c>
      <c r="AN121" s="5">
        <v>69508.399999999994</v>
      </c>
      <c r="AO121" s="5">
        <v>68871.600000000006</v>
      </c>
      <c r="AP121" s="5">
        <v>69208.600000000006</v>
      </c>
      <c r="AQ121" s="5">
        <v>69084.5</v>
      </c>
      <c r="AR121" s="5">
        <v>68349.100000000006</v>
      </c>
      <c r="AS121" s="5">
        <v>69720.399999999994</v>
      </c>
      <c r="AT121" s="5">
        <v>68565.5</v>
      </c>
      <c r="AU121" s="5">
        <v>67513.600000000006</v>
      </c>
      <c r="AV121" s="5">
        <v>66003.899999999994</v>
      </c>
      <c r="AW121" s="5">
        <v>67116.899999999994</v>
      </c>
      <c r="AX121" s="5">
        <v>66538.600000000006</v>
      </c>
      <c r="AY121" s="5">
        <v>65396</v>
      </c>
      <c r="AZ121" s="5">
        <v>66724.7</v>
      </c>
      <c r="BA121" s="5">
        <v>66132.100000000006</v>
      </c>
      <c r="BB121" s="5">
        <v>64987.9</v>
      </c>
      <c r="BC121" s="5">
        <v>66681.399999999994</v>
      </c>
      <c r="BD121" s="5">
        <v>65875.7</v>
      </c>
      <c r="BE121" s="5">
        <v>64386.2</v>
      </c>
      <c r="BF121" s="5">
        <v>66393.8</v>
      </c>
      <c r="BG121" s="5">
        <v>65451</v>
      </c>
      <c r="BH121" s="5">
        <v>62895.3</v>
      </c>
      <c r="BI121" s="5">
        <v>64105.1</v>
      </c>
      <c r="BJ121" s="5">
        <v>63598</v>
      </c>
      <c r="BK121" s="5">
        <v>62356.4</v>
      </c>
      <c r="BL121" s="5">
        <v>62573.4</v>
      </c>
      <c r="BM121" s="5">
        <v>62089.1</v>
      </c>
      <c r="BN121" s="5">
        <v>60757.3</v>
      </c>
      <c r="BO121" s="5">
        <v>60720.9</v>
      </c>
      <c r="BP121" s="5">
        <v>60269.5</v>
      </c>
      <c r="BQ121" s="5">
        <v>59046.400000000001</v>
      </c>
      <c r="BR121" s="5">
        <v>58723.6</v>
      </c>
      <c r="BS121" s="5">
        <v>58354.8</v>
      </c>
      <c r="BT121" s="5">
        <v>57231.1</v>
      </c>
      <c r="BU121" s="5">
        <v>57219.9</v>
      </c>
    </row>
    <row r="122" spans="4:73" x14ac:dyDescent="0.2">
      <c r="D122" s="3" t="s">
        <v>69</v>
      </c>
      <c r="E122" s="3" t="s">
        <v>82</v>
      </c>
      <c r="F122" s="3" t="s">
        <v>94</v>
      </c>
      <c r="G122" s="6" t="s">
        <v>72</v>
      </c>
      <c r="H122" s="3" t="s">
        <v>88</v>
      </c>
      <c r="I122" s="4"/>
      <c r="J122" s="5">
        <v>2669.9</v>
      </c>
      <c r="K122" s="5">
        <v>2674.6</v>
      </c>
      <c r="L122" s="5">
        <v>2651.3</v>
      </c>
      <c r="M122" s="5">
        <v>2678.8</v>
      </c>
      <c r="N122" s="5">
        <v>2659</v>
      </c>
      <c r="O122" s="5">
        <v>2693.7</v>
      </c>
      <c r="P122" s="5">
        <v>2680.6</v>
      </c>
      <c r="Q122" s="5">
        <v>2673</v>
      </c>
      <c r="R122" s="5">
        <v>2626.5</v>
      </c>
      <c r="S122" s="5">
        <v>2623</v>
      </c>
      <c r="T122" s="5">
        <v>2608.3000000000002</v>
      </c>
      <c r="U122" s="5">
        <v>2561.6</v>
      </c>
      <c r="V122" s="5">
        <v>2564.1</v>
      </c>
      <c r="W122" s="5">
        <v>2562.6999999999998</v>
      </c>
      <c r="X122" s="5">
        <v>2474.6999999999998</v>
      </c>
      <c r="Y122" s="5">
        <v>2915.2</v>
      </c>
      <c r="Z122" s="5">
        <v>2906.9</v>
      </c>
      <c r="AA122" s="5">
        <v>2447.1999999999998</v>
      </c>
      <c r="AB122" s="5">
        <v>2543.3000000000002</v>
      </c>
      <c r="AC122" s="5">
        <v>2524.8000000000002</v>
      </c>
      <c r="AD122" s="5">
        <v>2387.6</v>
      </c>
      <c r="AE122" s="5">
        <v>2555.4</v>
      </c>
      <c r="AF122" s="5">
        <v>2551.4</v>
      </c>
      <c r="AG122" s="5">
        <v>2365.9</v>
      </c>
      <c r="AH122" s="5">
        <v>2387.3000000000002</v>
      </c>
      <c r="AI122" s="5">
        <v>2377.6999999999998</v>
      </c>
      <c r="AJ122" s="5">
        <v>2395.6</v>
      </c>
      <c r="AK122" s="5">
        <v>2377.4</v>
      </c>
      <c r="AL122" s="5">
        <v>2373.5</v>
      </c>
      <c r="AM122" s="5">
        <v>2352.4</v>
      </c>
      <c r="AN122" s="5">
        <v>2365.1</v>
      </c>
      <c r="AO122" s="5">
        <v>2346</v>
      </c>
      <c r="AP122" s="5">
        <v>2334.3000000000002</v>
      </c>
      <c r="AQ122" s="5">
        <v>2347.8000000000002</v>
      </c>
      <c r="AR122" s="5">
        <v>2329.8000000000002</v>
      </c>
      <c r="AS122" s="5">
        <v>2331.5</v>
      </c>
      <c r="AT122" s="5">
        <v>2321.6999999999998</v>
      </c>
      <c r="AU122" s="5">
        <v>2312.1</v>
      </c>
      <c r="AV122" s="5">
        <v>2333.6999999999998</v>
      </c>
      <c r="AW122" s="5">
        <v>2297</v>
      </c>
      <c r="AX122" s="5">
        <v>2298.1999999999998</v>
      </c>
      <c r="AY122" s="5">
        <v>2241.9</v>
      </c>
      <c r="AZ122" s="5">
        <v>2291</v>
      </c>
      <c r="BA122" s="5">
        <v>2284.6</v>
      </c>
      <c r="BB122" s="5">
        <v>2173.1</v>
      </c>
      <c r="BC122" s="5">
        <v>2212.8000000000002</v>
      </c>
      <c r="BD122" s="5">
        <v>2169.1999999999998</v>
      </c>
      <c r="BE122" s="5">
        <v>2108.1</v>
      </c>
      <c r="BF122" s="5">
        <v>2086.8000000000002</v>
      </c>
      <c r="BG122" s="5">
        <v>2073.6999999999998</v>
      </c>
      <c r="BH122" s="5">
        <v>2047.9</v>
      </c>
      <c r="BI122" s="5">
        <v>2060.5</v>
      </c>
      <c r="BJ122" s="5">
        <v>2060.8000000000002</v>
      </c>
      <c r="BK122" s="5">
        <v>2015.1</v>
      </c>
      <c r="BL122" s="5">
        <v>2008.4</v>
      </c>
      <c r="BM122" s="5">
        <v>2000.2</v>
      </c>
      <c r="BN122" s="5">
        <v>1952.8</v>
      </c>
      <c r="BO122" s="5">
        <v>1947.5</v>
      </c>
      <c r="BP122" s="5">
        <v>1944.9</v>
      </c>
      <c r="BQ122" s="5">
        <v>1848</v>
      </c>
      <c r="BR122" s="5">
        <v>1838.9</v>
      </c>
      <c r="BS122" s="5">
        <v>1834.4</v>
      </c>
      <c r="BT122" s="5">
        <v>1752.5</v>
      </c>
      <c r="BU122" s="5">
        <v>1745.7</v>
      </c>
    </row>
    <row r="123" spans="4:73" x14ac:dyDescent="0.2">
      <c r="D123" s="3" t="s">
        <v>69</v>
      </c>
      <c r="E123" s="3" t="s">
        <v>82</v>
      </c>
      <c r="F123" s="3" t="s">
        <v>94</v>
      </c>
      <c r="G123" s="6" t="s">
        <v>73</v>
      </c>
      <c r="H123" s="3" t="s">
        <v>88</v>
      </c>
      <c r="I123" s="4"/>
      <c r="J123" s="5">
        <v>128.6</v>
      </c>
      <c r="K123" s="5">
        <v>128.4</v>
      </c>
      <c r="L123" s="5">
        <v>126.8</v>
      </c>
      <c r="M123" s="5">
        <v>131.80000000000001</v>
      </c>
      <c r="N123" s="5">
        <v>107.3</v>
      </c>
      <c r="O123" s="5">
        <v>130.1</v>
      </c>
      <c r="P123" s="5">
        <v>129.19999999999999</v>
      </c>
      <c r="Q123" s="5">
        <v>126.8</v>
      </c>
      <c r="R123" s="5">
        <v>119</v>
      </c>
      <c r="S123" s="5">
        <v>117.6</v>
      </c>
      <c r="T123" s="5">
        <v>119.5</v>
      </c>
      <c r="U123" s="5">
        <v>115.9</v>
      </c>
      <c r="V123" s="5">
        <v>117</v>
      </c>
      <c r="W123" s="5">
        <v>115.7</v>
      </c>
      <c r="X123" s="5">
        <v>112.1</v>
      </c>
      <c r="Y123" s="5">
        <v>117.7</v>
      </c>
      <c r="Z123" s="5">
        <v>116.7</v>
      </c>
      <c r="AA123" s="5">
        <v>110.5</v>
      </c>
      <c r="AB123" s="5">
        <v>109.6</v>
      </c>
      <c r="AC123" s="5">
        <v>110.3</v>
      </c>
      <c r="AD123" s="5">
        <v>111.9</v>
      </c>
      <c r="AE123" s="5">
        <v>117.3</v>
      </c>
      <c r="AF123" s="5">
        <v>114.5</v>
      </c>
      <c r="AG123" s="5">
        <v>112.3</v>
      </c>
      <c r="AH123" s="5">
        <v>121.3</v>
      </c>
      <c r="AI123" s="5">
        <v>124.6</v>
      </c>
      <c r="AJ123" s="5">
        <v>125.9</v>
      </c>
      <c r="AK123" s="5">
        <v>130.30000000000001</v>
      </c>
      <c r="AL123" s="5">
        <v>130.4</v>
      </c>
      <c r="AM123" s="5">
        <v>128.4</v>
      </c>
      <c r="AN123" s="5">
        <v>141.4</v>
      </c>
      <c r="AO123" s="5">
        <v>129.80000000000001</v>
      </c>
      <c r="AP123" s="5">
        <v>131.5</v>
      </c>
      <c r="AQ123" s="5">
        <v>132.5</v>
      </c>
      <c r="AR123" s="5">
        <v>131.69999999999999</v>
      </c>
      <c r="AS123" s="5">
        <v>129.9</v>
      </c>
      <c r="AT123" s="5">
        <v>133.1</v>
      </c>
      <c r="AU123" s="5">
        <v>133.30000000000001</v>
      </c>
      <c r="AV123" s="5">
        <v>138.80000000000001</v>
      </c>
      <c r="AW123" s="5">
        <v>138.5</v>
      </c>
      <c r="AX123" s="5">
        <v>142.6</v>
      </c>
      <c r="AY123" s="5">
        <v>136.4</v>
      </c>
      <c r="AZ123" s="5">
        <v>136.1</v>
      </c>
      <c r="BA123" s="5">
        <v>142.80000000000001</v>
      </c>
      <c r="BB123" s="5">
        <v>139.6</v>
      </c>
      <c r="BC123" s="5">
        <v>133.19999999999999</v>
      </c>
      <c r="BD123" s="5">
        <v>139.19999999999999</v>
      </c>
      <c r="BE123" s="5">
        <v>128.6</v>
      </c>
      <c r="BF123" s="5">
        <v>125.9</v>
      </c>
      <c r="BG123" s="5">
        <v>139.30000000000001</v>
      </c>
      <c r="BH123" s="5">
        <v>144.5</v>
      </c>
      <c r="BI123" s="5">
        <v>142.1</v>
      </c>
      <c r="BJ123" s="5">
        <v>126.5</v>
      </c>
      <c r="BK123" s="5">
        <v>119.9</v>
      </c>
      <c r="BL123" s="5">
        <v>126.2</v>
      </c>
      <c r="BM123" s="5">
        <v>115.1</v>
      </c>
      <c r="BN123" s="5">
        <v>112.1</v>
      </c>
      <c r="BO123" s="5">
        <v>104</v>
      </c>
      <c r="BP123" s="5">
        <v>101.5</v>
      </c>
      <c r="BQ123" s="5">
        <v>100.3</v>
      </c>
      <c r="BR123" s="5">
        <v>101.8</v>
      </c>
      <c r="BS123" s="5">
        <v>103</v>
      </c>
      <c r="BT123" s="5">
        <v>110.9</v>
      </c>
      <c r="BU123" s="5">
        <v>103.3</v>
      </c>
    </row>
    <row r="124" spans="4:73" x14ac:dyDescent="0.2">
      <c r="D124" s="3" t="s">
        <v>69</v>
      </c>
      <c r="E124" s="3" t="s">
        <v>82</v>
      </c>
      <c r="F124" s="3" t="s">
        <v>94</v>
      </c>
      <c r="G124" s="7" t="s">
        <v>74</v>
      </c>
      <c r="H124" s="3" t="s">
        <v>88</v>
      </c>
      <c r="I124" s="4"/>
      <c r="J124" s="5">
        <v>34.200000000000003</v>
      </c>
      <c r="K124" s="5">
        <v>34</v>
      </c>
      <c r="L124" s="5">
        <v>34.5</v>
      </c>
      <c r="M124" s="5">
        <v>35.1</v>
      </c>
      <c r="N124" s="5">
        <v>23.2</v>
      </c>
      <c r="O124" s="5">
        <v>31.1</v>
      </c>
      <c r="P124" s="5">
        <v>30.9</v>
      </c>
      <c r="Q124" s="5">
        <v>27.5</v>
      </c>
      <c r="R124" s="5">
        <v>21.9</v>
      </c>
      <c r="S124" s="5">
        <v>20.5</v>
      </c>
      <c r="T124" s="5">
        <v>22.4</v>
      </c>
      <c r="U124" s="5">
        <v>20.100000000000001</v>
      </c>
      <c r="V124" s="5">
        <v>21.8</v>
      </c>
      <c r="W124" s="5">
        <v>20.5</v>
      </c>
      <c r="X124" s="5">
        <v>17.8</v>
      </c>
      <c r="Y124" s="5">
        <v>23.4</v>
      </c>
      <c r="Z124" s="5">
        <v>21.8</v>
      </c>
      <c r="AA124" s="5">
        <v>18.3</v>
      </c>
      <c r="AB124" s="5">
        <v>17.100000000000001</v>
      </c>
      <c r="AC124" s="5">
        <v>17.100000000000001</v>
      </c>
      <c r="AD124" s="5">
        <v>17.8</v>
      </c>
      <c r="AE124" s="5">
        <v>18.7</v>
      </c>
      <c r="AF124" s="5">
        <v>15.9</v>
      </c>
      <c r="AG124" s="5">
        <v>19.3</v>
      </c>
      <c r="AH124" s="5">
        <v>30.8</v>
      </c>
      <c r="AI124" s="5">
        <v>32.700000000000003</v>
      </c>
      <c r="AJ124" s="5">
        <v>32.6</v>
      </c>
      <c r="AK124" s="5">
        <v>35</v>
      </c>
      <c r="AL124" s="5">
        <v>34</v>
      </c>
      <c r="AM124" s="5">
        <v>27.9</v>
      </c>
      <c r="AN124" s="5">
        <v>39.200000000000003</v>
      </c>
      <c r="AO124" s="5">
        <v>28.5</v>
      </c>
      <c r="AP124" s="5">
        <v>30.2</v>
      </c>
      <c r="AQ124" s="5">
        <v>32.9</v>
      </c>
      <c r="AR124" s="5">
        <v>32.200000000000003</v>
      </c>
      <c r="AS124" s="5">
        <v>33.5</v>
      </c>
      <c r="AT124" s="5">
        <v>35</v>
      </c>
      <c r="AU124" s="5">
        <v>35.200000000000003</v>
      </c>
      <c r="AV124" s="5">
        <v>42.4</v>
      </c>
      <c r="AW124" s="5">
        <v>36.799999999999997</v>
      </c>
      <c r="AX124" s="5">
        <v>40.799999999999997</v>
      </c>
      <c r="AY124" s="5">
        <v>36.799999999999997</v>
      </c>
      <c r="AZ124" s="5">
        <v>35.299999999999997</v>
      </c>
      <c r="BA124" s="5">
        <v>42.5</v>
      </c>
      <c r="BB124" s="5">
        <v>42</v>
      </c>
      <c r="BC124" s="5">
        <v>32.4</v>
      </c>
      <c r="BD124" s="5">
        <v>38.5</v>
      </c>
      <c r="BE124" s="5">
        <v>35.6</v>
      </c>
      <c r="BF124" s="5">
        <v>31.4</v>
      </c>
      <c r="BG124" s="5">
        <v>44.9</v>
      </c>
      <c r="BH124" s="5">
        <v>45.5</v>
      </c>
      <c r="BI124" s="5">
        <v>49.5</v>
      </c>
      <c r="BJ124" s="5">
        <v>39.4</v>
      </c>
      <c r="BK124" s="5">
        <v>35.799999999999997</v>
      </c>
      <c r="BL124" s="5">
        <v>39</v>
      </c>
      <c r="BM124" s="5">
        <v>28.4</v>
      </c>
      <c r="BN124" s="5">
        <v>24.4</v>
      </c>
      <c r="BO124" s="5">
        <v>21.1</v>
      </c>
      <c r="BP124" s="5">
        <v>23.3</v>
      </c>
      <c r="BQ124" s="4"/>
      <c r="BR124" s="5">
        <v>23</v>
      </c>
      <c r="BS124" s="5">
        <v>24.2</v>
      </c>
      <c r="BT124" s="5">
        <v>33.5</v>
      </c>
      <c r="BU124" s="5">
        <v>27.5</v>
      </c>
    </row>
    <row r="125" spans="4:73" x14ac:dyDescent="0.2">
      <c r="D125" s="3" t="s">
        <v>69</v>
      </c>
      <c r="E125" s="3" t="s">
        <v>82</v>
      </c>
      <c r="F125" s="3" t="s">
        <v>94</v>
      </c>
      <c r="G125" s="7" t="s">
        <v>75</v>
      </c>
      <c r="H125" s="3" t="s">
        <v>88</v>
      </c>
      <c r="I125" s="4"/>
      <c r="J125" s="5">
        <v>94.4</v>
      </c>
      <c r="K125" s="5">
        <v>94.4</v>
      </c>
      <c r="L125" s="5">
        <v>92.2</v>
      </c>
      <c r="M125" s="5">
        <v>96.8</v>
      </c>
      <c r="N125" s="5">
        <v>84.1</v>
      </c>
      <c r="O125" s="5">
        <v>99</v>
      </c>
      <c r="P125" s="5">
        <v>98.3</v>
      </c>
      <c r="Q125" s="5">
        <v>99.2</v>
      </c>
      <c r="R125" s="5">
        <v>97.1</v>
      </c>
      <c r="S125" s="5">
        <v>97.1</v>
      </c>
      <c r="T125" s="5">
        <v>97.1</v>
      </c>
      <c r="U125" s="5">
        <v>95.7</v>
      </c>
      <c r="V125" s="5">
        <v>95.2</v>
      </c>
      <c r="W125" s="5">
        <v>95.2</v>
      </c>
      <c r="X125" s="5">
        <v>94.3</v>
      </c>
      <c r="Y125" s="5">
        <v>94.3</v>
      </c>
      <c r="Z125" s="5">
        <v>94.8</v>
      </c>
      <c r="AA125" s="5">
        <v>92.2</v>
      </c>
      <c r="AB125" s="5">
        <v>92.5</v>
      </c>
      <c r="AC125" s="5">
        <v>93.1</v>
      </c>
      <c r="AD125" s="5">
        <v>94.1</v>
      </c>
      <c r="AE125" s="5">
        <v>98.6</v>
      </c>
      <c r="AF125" s="5">
        <v>98.6</v>
      </c>
      <c r="AG125" s="5">
        <v>93</v>
      </c>
      <c r="AH125" s="5">
        <v>90.5</v>
      </c>
      <c r="AI125" s="5">
        <v>91.9</v>
      </c>
      <c r="AJ125" s="5">
        <v>93.3</v>
      </c>
      <c r="AK125" s="5">
        <v>95.3</v>
      </c>
      <c r="AL125" s="5">
        <v>96.5</v>
      </c>
      <c r="AM125" s="5">
        <v>100.5</v>
      </c>
      <c r="AN125" s="5">
        <v>102.2</v>
      </c>
      <c r="AO125" s="5">
        <v>101.3</v>
      </c>
      <c r="AP125" s="5">
        <v>101.3</v>
      </c>
      <c r="AQ125" s="5">
        <v>99.6</v>
      </c>
      <c r="AR125" s="5">
        <v>99.5</v>
      </c>
      <c r="AS125" s="5">
        <v>96.4</v>
      </c>
      <c r="AT125" s="5">
        <v>98.1</v>
      </c>
      <c r="AU125" s="5">
        <v>98.1</v>
      </c>
      <c r="AV125" s="5">
        <v>96.5</v>
      </c>
      <c r="AW125" s="5">
        <v>101.6</v>
      </c>
      <c r="AX125" s="5">
        <v>101.7</v>
      </c>
      <c r="AY125" s="5">
        <v>99.6</v>
      </c>
      <c r="AZ125" s="5">
        <v>100.8</v>
      </c>
      <c r="BA125" s="5">
        <v>100.3</v>
      </c>
      <c r="BB125" s="5">
        <v>97.5</v>
      </c>
      <c r="BC125" s="5">
        <v>100.7</v>
      </c>
      <c r="BD125" s="5">
        <v>100.7</v>
      </c>
      <c r="BE125" s="5">
        <v>92.9</v>
      </c>
      <c r="BF125" s="5">
        <v>94.5</v>
      </c>
      <c r="BG125" s="5">
        <v>94.4</v>
      </c>
      <c r="BH125" s="5">
        <v>99</v>
      </c>
      <c r="BI125" s="5">
        <v>92.6</v>
      </c>
      <c r="BJ125" s="5">
        <v>87.1</v>
      </c>
      <c r="BK125" s="5">
        <v>84.2</v>
      </c>
      <c r="BL125" s="5">
        <v>87.3</v>
      </c>
      <c r="BM125" s="5">
        <v>86.6</v>
      </c>
      <c r="BN125" s="5">
        <v>87.7</v>
      </c>
      <c r="BO125" s="5">
        <v>82.9</v>
      </c>
      <c r="BP125" s="5">
        <v>78.2</v>
      </c>
      <c r="BQ125" s="5">
        <v>76.3</v>
      </c>
      <c r="BR125" s="5">
        <v>78.8</v>
      </c>
      <c r="BS125" s="5">
        <v>78.8</v>
      </c>
      <c r="BT125" s="5">
        <v>77.400000000000006</v>
      </c>
      <c r="BU125" s="5">
        <v>75.900000000000006</v>
      </c>
    </row>
    <row r="126" spans="4:73" x14ac:dyDescent="0.2">
      <c r="D126" s="3" t="s">
        <v>69</v>
      </c>
      <c r="E126" s="3" t="s">
        <v>82</v>
      </c>
      <c r="F126" s="3" t="s">
        <v>94</v>
      </c>
      <c r="G126" s="7" t="s">
        <v>76</v>
      </c>
      <c r="H126" s="3" t="s">
        <v>88</v>
      </c>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c r="BO126" s="4"/>
      <c r="BP126" s="4"/>
      <c r="BQ126" s="4"/>
      <c r="BR126" s="4"/>
      <c r="BS126" s="4"/>
      <c r="BT126" s="4"/>
      <c r="BU126" s="4"/>
    </row>
    <row r="127" spans="4:73" x14ac:dyDescent="0.2">
      <c r="D127" s="3" t="s">
        <v>69</v>
      </c>
      <c r="E127" s="3" t="s">
        <v>82</v>
      </c>
      <c r="F127" s="3" t="s">
        <v>94</v>
      </c>
      <c r="G127" s="6" t="s">
        <v>77</v>
      </c>
      <c r="H127" s="3" t="s">
        <v>88</v>
      </c>
      <c r="I127" s="4"/>
      <c r="J127" s="5">
        <v>450</v>
      </c>
      <c r="K127" s="5">
        <v>387.5</v>
      </c>
      <c r="L127" s="5">
        <v>387.1</v>
      </c>
      <c r="M127" s="5">
        <v>448.8</v>
      </c>
      <c r="N127" s="5">
        <v>445.2</v>
      </c>
      <c r="O127" s="5">
        <v>374</v>
      </c>
      <c r="P127" s="5">
        <v>427.9</v>
      </c>
      <c r="Q127" s="5">
        <v>419.3</v>
      </c>
      <c r="R127" s="5">
        <v>415</v>
      </c>
      <c r="S127" s="5">
        <v>414.9</v>
      </c>
      <c r="T127" s="5">
        <v>414.8</v>
      </c>
      <c r="U127" s="5">
        <v>410.6</v>
      </c>
      <c r="V127" s="5">
        <v>410.4</v>
      </c>
      <c r="W127" s="5">
        <v>410.3</v>
      </c>
      <c r="X127" s="5">
        <v>406.1</v>
      </c>
      <c r="Y127" s="5">
        <v>405.5</v>
      </c>
      <c r="Z127" s="5">
        <v>405.4</v>
      </c>
      <c r="AA127" s="5">
        <v>373.3</v>
      </c>
      <c r="AB127" s="5">
        <v>373.2</v>
      </c>
      <c r="AC127" s="5">
        <v>373.1</v>
      </c>
      <c r="AD127" s="5">
        <v>369</v>
      </c>
      <c r="AE127" s="5">
        <v>363.6</v>
      </c>
      <c r="AF127" s="5">
        <v>363.5</v>
      </c>
      <c r="AG127" s="5">
        <v>359.4</v>
      </c>
      <c r="AH127" s="5">
        <v>359.3</v>
      </c>
      <c r="AI127" s="5">
        <v>359.1</v>
      </c>
      <c r="AJ127" s="5">
        <v>355.1</v>
      </c>
      <c r="AK127" s="5">
        <v>306.39999999999998</v>
      </c>
      <c r="AL127" s="5">
        <v>306.2</v>
      </c>
      <c r="AM127" s="5">
        <v>246.4</v>
      </c>
      <c r="AN127" s="5">
        <v>246.4</v>
      </c>
      <c r="AO127" s="5">
        <v>246.3</v>
      </c>
      <c r="AP127" s="5">
        <v>243.4</v>
      </c>
      <c r="AQ127" s="5">
        <v>242.4</v>
      </c>
      <c r="AR127" s="5">
        <v>239.3</v>
      </c>
      <c r="AS127" s="5">
        <v>234</v>
      </c>
      <c r="AT127" s="5">
        <v>232.7</v>
      </c>
      <c r="AU127" s="5">
        <v>232.7</v>
      </c>
      <c r="AV127" s="5">
        <v>229.2</v>
      </c>
      <c r="AW127" s="5">
        <v>229.2</v>
      </c>
      <c r="AX127" s="5">
        <v>229.2</v>
      </c>
      <c r="AY127" s="5">
        <v>226.3</v>
      </c>
      <c r="AZ127" s="5">
        <v>226.2</v>
      </c>
      <c r="BA127" s="5">
        <v>226.2</v>
      </c>
      <c r="BB127" s="5">
        <v>223.3</v>
      </c>
      <c r="BC127" s="5">
        <v>204.4</v>
      </c>
      <c r="BD127" s="5">
        <v>204.4</v>
      </c>
      <c r="BE127" s="5">
        <v>201.7</v>
      </c>
      <c r="BF127" s="5">
        <v>201.7</v>
      </c>
      <c r="BG127" s="5">
        <v>201.6</v>
      </c>
      <c r="BH127" s="5">
        <v>199</v>
      </c>
      <c r="BI127" s="5">
        <v>160.5</v>
      </c>
      <c r="BJ127" s="5">
        <v>160.4</v>
      </c>
      <c r="BK127" s="5">
        <v>158.30000000000001</v>
      </c>
      <c r="BL127" s="5">
        <v>138.80000000000001</v>
      </c>
      <c r="BM127" s="5">
        <v>138.69999999999999</v>
      </c>
      <c r="BN127" s="5">
        <v>136.9</v>
      </c>
      <c r="BO127" s="5">
        <v>136.80000000000001</v>
      </c>
      <c r="BP127" s="5">
        <v>136.80000000000001</v>
      </c>
      <c r="BQ127" s="5">
        <v>135</v>
      </c>
      <c r="BR127" s="5">
        <v>134.9</v>
      </c>
      <c r="BS127" s="5">
        <v>134.9</v>
      </c>
      <c r="BT127" s="5">
        <v>133</v>
      </c>
      <c r="BU127" s="5">
        <v>133</v>
      </c>
    </row>
    <row r="128" spans="4:73" x14ac:dyDescent="0.2">
      <c r="D128" s="3" t="s">
        <v>69</v>
      </c>
      <c r="E128" s="3" t="s">
        <v>82</v>
      </c>
      <c r="F128" s="3" t="s">
        <v>94</v>
      </c>
      <c r="G128" s="6" t="s">
        <v>78</v>
      </c>
      <c r="H128" s="3" t="s">
        <v>88</v>
      </c>
      <c r="I128" s="4"/>
      <c r="J128" s="5">
        <v>78856.5</v>
      </c>
      <c r="K128" s="5">
        <v>78568.899999999994</v>
      </c>
      <c r="L128" s="5">
        <v>77837.899999999994</v>
      </c>
      <c r="M128" s="5">
        <v>77722</v>
      </c>
      <c r="N128" s="5">
        <v>77487.199999999997</v>
      </c>
      <c r="O128" s="5">
        <v>76504.600000000006</v>
      </c>
      <c r="P128" s="5">
        <v>76263.5</v>
      </c>
      <c r="Q128" s="5">
        <v>75866.3</v>
      </c>
      <c r="R128" s="5">
        <v>74752.3</v>
      </c>
      <c r="S128" s="5">
        <v>74307.199999999997</v>
      </c>
      <c r="T128" s="5">
        <v>73736.2</v>
      </c>
      <c r="U128" s="5">
        <v>72442.899999999994</v>
      </c>
      <c r="V128" s="5">
        <v>71301.7</v>
      </c>
      <c r="W128" s="5">
        <v>70216.2</v>
      </c>
      <c r="X128" s="5">
        <v>69058.3</v>
      </c>
      <c r="Y128" s="5">
        <v>68692.3</v>
      </c>
      <c r="Z128" s="5">
        <v>67373.3</v>
      </c>
      <c r="AA128" s="5">
        <v>66921.7</v>
      </c>
      <c r="AB128" s="5">
        <v>66104.5</v>
      </c>
      <c r="AC128" s="5">
        <v>65138.6</v>
      </c>
      <c r="AD128" s="5">
        <v>64854.9</v>
      </c>
      <c r="AE128" s="5">
        <v>64702.5</v>
      </c>
      <c r="AF128" s="5">
        <v>64233.2</v>
      </c>
      <c r="AG128" s="5">
        <v>65028.6</v>
      </c>
      <c r="AH128" s="5">
        <v>65105.4</v>
      </c>
      <c r="AI128" s="5">
        <v>64386.5</v>
      </c>
      <c r="AJ128" s="5">
        <v>65468.9</v>
      </c>
      <c r="AK128" s="5">
        <v>65788.399999999994</v>
      </c>
      <c r="AL128" s="5">
        <v>65282.7</v>
      </c>
      <c r="AM128" s="5">
        <v>65856.399999999994</v>
      </c>
      <c r="AN128" s="5">
        <v>66214</v>
      </c>
      <c r="AO128" s="5">
        <v>65608.2</v>
      </c>
      <c r="AP128" s="5">
        <v>65965.600000000006</v>
      </c>
      <c r="AQ128" s="5">
        <v>65827.899999999994</v>
      </c>
      <c r="AR128" s="5">
        <v>65115.6</v>
      </c>
      <c r="AS128" s="5">
        <v>66499.8</v>
      </c>
      <c r="AT128" s="5">
        <v>65358.5</v>
      </c>
      <c r="AU128" s="5">
        <v>64316.3</v>
      </c>
      <c r="AV128" s="5">
        <v>62800.800000000003</v>
      </c>
      <c r="AW128" s="5">
        <v>63952.7</v>
      </c>
      <c r="AX128" s="5">
        <v>63369</v>
      </c>
      <c r="AY128" s="5">
        <v>62299.3</v>
      </c>
      <c r="AZ128" s="5">
        <v>63579.4</v>
      </c>
      <c r="BA128" s="5">
        <v>63001.4</v>
      </c>
      <c r="BB128" s="5">
        <v>61982.6</v>
      </c>
      <c r="BC128" s="5">
        <v>63662.6</v>
      </c>
      <c r="BD128" s="5">
        <v>62897.7</v>
      </c>
      <c r="BE128" s="5">
        <v>61499.1</v>
      </c>
      <c r="BF128" s="5">
        <v>63526.9</v>
      </c>
      <c r="BG128" s="5">
        <v>62584.7</v>
      </c>
      <c r="BH128" s="5">
        <v>60065.599999999999</v>
      </c>
      <c r="BI128" s="5">
        <v>61303.6</v>
      </c>
      <c r="BJ128" s="5">
        <v>60817.3</v>
      </c>
      <c r="BK128" s="5">
        <v>59638.5</v>
      </c>
      <c r="BL128" s="5">
        <v>59876.800000000003</v>
      </c>
      <c r="BM128" s="5">
        <v>59412</v>
      </c>
      <c r="BN128" s="5">
        <v>58144</v>
      </c>
      <c r="BO128" s="5">
        <v>58121.1</v>
      </c>
      <c r="BP128" s="5">
        <v>57675.1</v>
      </c>
      <c r="BQ128" s="5">
        <v>56558.8</v>
      </c>
      <c r="BR128" s="5">
        <v>56243.6</v>
      </c>
      <c r="BS128" s="5">
        <v>55881.9</v>
      </c>
      <c r="BT128" s="5">
        <v>54842.6</v>
      </c>
      <c r="BU128" s="5">
        <v>54845.9</v>
      </c>
    </row>
    <row r="129" spans="4:73" x14ac:dyDescent="0.2">
      <c r="D129" s="3" t="s">
        <v>69</v>
      </c>
      <c r="E129" s="3" t="s">
        <v>82</v>
      </c>
      <c r="F129" s="3" t="s">
        <v>94</v>
      </c>
      <c r="G129" s="6" t="s">
        <v>79</v>
      </c>
      <c r="H129" s="3" t="s">
        <v>88</v>
      </c>
      <c r="I129" s="4"/>
      <c r="J129" s="5">
        <v>620.9</v>
      </c>
      <c r="K129" s="5">
        <v>685.8</v>
      </c>
      <c r="L129" s="5">
        <v>677.6</v>
      </c>
      <c r="M129" s="5">
        <v>615.4</v>
      </c>
      <c r="N129" s="5">
        <v>613</v>
      </c>
      <c r="O129" s="5">
        <v>659.9</v>
      </c>
      <c r="P129" s="5">
        <v>603.1</v>
      </c>
      <c r="Q129" s="5">
        <v>596.29999999999995</v>
      </c>
      <c r="R129" s="5">
        <v>587.1</v>
      </c>
      <c r="S129" s="5">
        <v>575.5</v>
      </c>
      <c r="T129" s="5">
        <v>575.5</v>
      </c>
      <c r="U129" s="5">
        <v>568.79999999999995</v>
      </c>
      <c r="V129" s="5">
        <v>581.70000000000005</v>
      </c>
      <c r="W129" s="5">
        <v>581.70000000000005</v>
      </c>
      <c r="X129" s="5">
        <v>557.79999999999995</v>
      </c>
      <c r="Y129" s="5">
        <v>551.6</v>
      </c>
      <c r="Z129" s="5">
        <v>549.79999999999995</v>
      </c>
      <c r="AA129" s="5">
        <v>552.9</v>
      </c>
      <c r="AB129" s="5">
        <v>571.6</v>
      </c>
      <c r="AC129" s="5">
        <v>571.6</v>
      </c>
      <c r="AD129" s="5">
        <v>543.6</v>
      </c>
      <c r="AE129" s="5">
        <v>534.29999999999995</v>
      </c>
      <c r="AF129" s="5">
        <v>534.20000000000005</v>
      </c>
      <c r="AG129" s="5">
        <v>524.5</v>
      </c>
      <c r="AH129" s="5">
        <v>525.4</v>
      </c>
      <c r="AI129" s="5">
        <v>516.1</v>
      </c>
      <c r="AJ129" s="5">
        <v>507.2</v>
      </c>
      <c r="AK129" s="5">
        <v>507.8</v>
      </c>
      <c r="AL129" s="5">
        <v>491.5</v>
      </c>
      <c r="AM129" s="5">
        <v>539.20000000000005</v>
      </c>
      <c r="AN129" s="5">
        <v>541.5</v>
      </c>
      <c r="AO129" s="5">
        <v>541.4</v>
      </c>
      <c r="AP129" s="5">
        <v>533.79999999999995</v>
      </c>
      <c r="AQ129" s="5">
        <v>533.9</v>
      </c>
      <c r="AR129" s="5">
        <v>532.70000000000005</v>
      </c>
      <c r="AS129" s="5">
        <v>525.20000000000005</v>
      </c>
      <c r="AT129" s="5">
        <v>519.4</v>
      </c>
      <c r="AU129" s="5">
        <v>519.29999999999995</v>
      </c>
      <c r="AV129" s="5">
        <v>501.4</v>
      </c>
      <c r="AW129" s="5">
        <v>499.6</v>
      </c>
      <c r="AX129" s="5">
        <v>499.6</v>
      </c>
      <c r="AY129" s="5">
        <v>492.1</v>
      </c>
      <c r="AZ129" s="5">
        <v>491.9</v>
      </c>
      <c r="BA129" s="5">
        <v>477.1</v>
      </c>
      <c r="BB129" s="5">
        <v>469.3</v>
      </c>
      <c r="BC129" s="5">
        <v>468.5</v>
      </c>
      <c r="BD129" s="5">
        <v>465.2</v>
      </c>
      <c r="BE129" s="5">
        <v>448.8</v>
      </c>
      <c r="BF129" s="5">
        <v>452.6</v>
      </c>
      <c r="BG129" s="5">
        <v>451.6</v>
      </c>
      <c r="BH129" s="5">
        <v>438.4</v>
      </c>
      <c r="BI129" s="5">
        <v>438.3</v>
      </c>
      <c r="BJ129" s="5">
        <v>432.9</v>
      </c>
      <c r="BK129" s="5">
        <v>424.4</v>
      </c>
      <c r="BL129" s="5">
        <v>423.2</v>
      </c>
      <c r="BM129" s="5">
        <v>423.1</v>
      </c>
      <c r="BN129" s="5">
        <v>411.5</v>
      </c>
      <c r="BO129" s="5">
        <v>411.4</v>
      </c>
      <c r="BP129" s="5">
        <v>411.3</v>
      </c>
      <c r="BQ129" s="5">
        <v>404.4</v>
      </c>
      <c r="BR129" s="5">
        <v>404.3</v>
      </c>
      <c r="BS129" s="5">
        <v>400.6</v>
      </c>
      <c r="BT129" s="5">
        <v>392</v>
      </c>
      <c r="BU129" s="5">
        <v>391.9</v>
      </c>
    </row>
    <row r="130" spans="4:73" x14ac:dyDescent="0.2">
      <c r="D130" s="3" t="s">
        <v>83</v>
      </c>
      <c r="E130" s="3" t="s">
        <v>84</v>
      </c>
      <c r="F130" s="3" t="s">
        <v>94</v>
      </c>
      <c r="G130" s="3" t="s">
        <v>70</v>
      </c>
      <c r="H130" s="3" t="s">
        <v>89</v>
      </c>
      <c r="I130" s="4"/>
      <c r="J130" s="5">
        <v>1316785.3</v>
      </c>
      <c r="K130" s="5">
        <v>1320892.7</v>
      </c>
      <c r="L130" s="5">
        <v>1311358.7</v>
      </c>
      <c r="M130" s="5">
        <v>1293185.8</v>
      </c>
      <c r="N130" s="5">
        <v>1296966.1000000001</v>
      </c>
      <c r="O130" s="5">
        <v>1304469.7</v>
      </c>
      <c r="P130" s="5">
        <v>1301608.5</v>
      </c>
      <c r="Q130" s="5">
        <v>1303294.1000000001</v>
      </c>
      <c r="R130" s="5">
        <v>1303530.5</v>
      </c>
      <c r="S130" s="5">
        <v>1306521.6000000001</v>
      </c>
      <c r="T130" s="5">
        <v>1310361.7</v>
      </c>
      <c r="U130" s="5">
        <v>1307144.1000000001</v>
      </c>
      <c r="V130" s="5">
        <v>1302958.1000000001</v>
      </c>
      <c r="W130" s="5">
        <v>1303923.6000000001</v>
      </c>
      <c r="X130" s="5">
        <v>1297356.8</v>
      </c>
      <c r="Y130" s="5">
        <v>1275254.5</v>
      </c>
      <c r="Z130" s="5">
        <v>1273302.7</v>
      </c>
      <c r="AA130" s="5">
        <v>1267773.3999999999</v>
      </c>
      <c r="AB130" s="5">
        <v>1258037.2</v>
      </c>
      <c r="AC130" s="5">
        <v>1259000.8999999999</v>
      </c>
      <c r="AD130" s="5">
        <v>1257411.1000000001</v>
      </c>
      <c r="AE130" s="5">
        <v>1256458.3</v>
      </c>
      <c r="AF130" s="5">
        <v>1257242.8</v>
      </c>
      <c r="AG130" s="5">
        <v>1253721.7</v>
      </c>
      <c r="AH130" s="5">
        <v>1252083</v>
      </c>
      <c r="AI130" s="5">
        <v>1254415.8999999999</v>
      </c>
      <c r="AJ130" s="5">
        <v>1243935.3999999999</v>
      </c>
      <c r="AK130" s="5">
        <v>1225130.2</v>
      </c>
      <c r="AL130" s="5">
        <v>1228167.7</v>
      </c>
      <c r="AM130" s="5">
        <v>1225177.1000000001</v>
      </c>
      <c r="AN130" s="5">
        <v>1223621.2</v>
      </c>
      <c r="AO130" s="5">
        <v>1224836.5</v>
      </c>
      <c r="AP130" s="5">
        <v>1224919.7</v>
      </c>
      <c r="AQ130" s="5">
        <v>1223632.8999999999</v>
      </c>
      <c r="AR130" s="5">
        <v>1224382.3999999999</v>
      </c>
      <c r="AS130" s="5">
        <v>1218290.3999999999</v>
      </c>
      <c r="AT130" s="5">
        <v>1217758.8</v>
      </c>
      <c r="AU130" s="5">
        <v>1220961.8999999999</v>
      </c>
      <c r="AV130" s="5">
        <v>1217025.8</v>
      </c>
      <c r="AW130" s="5">
        <v>1190590.8999999999</v>
      </c>
      <c r="AX130" s="5">
        <v>1195330.2</v>
      </c>
      <c r="AY130" s="5">
        <v>1190556.8</v>
      </c>
      <c r="AZ130" s="5">
        <v>1185626.3999999999</v>
      </c>
      <c r="BA130" s="5">
        <v>1190452.5</v>
      </c>
      <c r="BB130" s="5">
        <v>1193095.8999999999</v>
      </c>
      <c r="BC130" s="5">
        <v>1190254.8</v>
      </c>
      <c r="BD130" s="5">
        <v>1194691.1000000001</v>
      </c>
      <c r="BE130" s="5">
        <v>1192838</v>
      </c>
      <c r="BF130" s="5">
        <v>1184769.3</v>
      </c>
      <c r="BG130" s="5">
        <v>1187988.1000000001</v>
      </c>
      <c r="BH130" s="5">
        <v>1177931.6000000001</v>
      </c>
      <c r="BI130" s="5">
        <v>1157081</v>
      </c>
      <c r="BJ130" s="5">
        <v>1161471.3999999999</v>
      </c>
      <c r="BK130" s="5">
        <v>1160015.2</v>
      </c>
      <c r="BL130" s="5">
        <v>1157802.6000000001</v>
      </c>
      <c r="BM130" s="5">
        <v>1161319.1000000001</v>
      </c>
      <c r="BN130" s="5">
        <v>1166405.5</v>
      </c>
      <c r="BO130" s="5">
        <v>1166535</v>
      </c>
      <c r="BP130" s="5">
        <v>1170672.3999999999</v>
      </c>
      <c r="BQ130" s="5">
        <v>1168218.2</v>
      </c>
      <c r="BR130" s="5">
        <v>1169092.2</v>
      </c>
      <c r="BS130" s="5">
        <v>1175142.6000000001</v>
      </c>
      <c r="BT130" s="5">
        <v>1159919.7</v>
      </c>
      <c r="BU130" s="5">
        <v>1154389</v>
      </c>
    </row>
    <row r="131" spans="4:73" x14ac:dyDescent="0.2">
      <c r="D131" s="3" t="s">
        <v>83</v>
      </c>
      <c r="E131" s="3" t="s">
        <v>84</v>
      </c>
      <c r="F131" s="3" t="s">
        <v>94</v>
      </c>
      <c r="G131" s="6" t="s">
        <v>72</v>
      </c>
      <c r="H131" s="3" t="s">
        <v>89</v>
      </c>
      <c r="I131" s="4"/>
      <c r="J131" s="5">
        <v>293081.8</v>
      </c>
      <c r="K131" s="5">
        <v>294629.8</v>
      </c>
      <c r="L131" s="5">
        <v>288952.3</v>
      </c>
      <c r="M131" s="5">
        <v>286910.2</v>
      </c>
      <c r="N131" s="5">
        <v>287431.2</v>
      </c>
      <c r="O131" s="5">
        <v>297527.90000000002</v>
      </c>
      <c r="P131" s="5">
        <v>297548.2</v>
      </c>
      <c r="Q131" s="5">
        <v>298498.3</v>
      </c>
      <c r="R131" s="5">
        <v>298582.5</v>
      </c>
      <c r="S131" s="5">
        <v>299653.59999999998</v>
      </c>
      <c r="T131" s="5">
        <v>300576</v>
      </c>
      <c r="U131" s="5">
        <v>300930.3</v>
      </c>
      <c r="V131" s="5">
        <v>300280.7</v>
      </c>
      <c r="W131" s="5">
        <v>300487.59999999998</v>
      </c>
      <c r="X131" s="5">
        <v>300558</v>
      </c>
      <c r="Y131" s="5">
        <v>295780.59999999998</v>
      </c>
      <c r="Z131" s="5">
        <v>296214.09999999998</v>
      </c>
      <c r="AA131" s="5">
        <v>296860</v>
      </c>
      <c r="AB131" s="5">
        <v>293767.5</v>
      </c>
      <c r="AC131" s="5">
        <v>293601.5</v>
      </c>
      <c r="AD131" s="5">
        <v>292507.8</v>
      </c>
      <c r="AE131" s="5">
        <v>290311.3</v>
      </c>
      <c r="AF131" s="5">
        <v>290102.3</v>
      </c>
      <c r="AG131" s="5">
        <v>290849</v>
      </c>
      <c r="AH131" s="5">
        <v>288428.09999999998</v>
      </c>
      <c r="AI131" s="5">
        <v>289571.5</v>
      </c>
      <c r="AJ131" s="5">
        <v>286499.59999999998</v>
      </c>
      <c r="AK131" s="5">
        <v>281995.5</v>
      </c>
      <c r="AL131" s="5">
        <v>282845.7</v>
      </c>
      <c r="AM131" s="5">
        <v>283137.3</v>
      </c>
      <c r="AN131" s="5">
        <v>282079.3</v>
      </c>
      <c r="AO131" s="5">
        <v>282178.5</v>
      </c>
      <c r="AP131" s="5">
        <v>284048.40000000002</v>
      </c>
      <c r="AQ131" s="5">
        <v>282574.59999999998</v>
      </c>
      <c r="AR131" s="5">
        <v>282170.09999999998</v>
      </c>
      <c r="AS131" s="5">
        <v>281813</v>
      </c>
      <c r="AT131" s="5">
        <v>282369.2</v>
      </c>
      <c r="AU131" s="5">
        <v>283248.90000000002</v>
      </c>
      <c r="AV131" s="5">
        <v>282262.3</v>
      </c>
      <c r="AW131" s="5">
        <v>271330.2</v>
      </c>
      <c r="AX131" s="5">
        <v>273922.7</v>
      </c>
      <c r="AY131" s="5">
        <v>272993.59999999998</v>
      </c>
      <c r="AZ131" s="5">
        <v>269828.59999999998</v>
      </c>
      <c r="BA131" s="5">
        <v>272061.2</v>
      </c>
      <c r="BB131" s="5">
        <v>271646.90000000002</v>
      </c>
      <c r="BC131" s="5">
        <v>270202.09999999998</v>
      </c>
      <c r="BD131" s="5">
        <v>272487.09999999998</v>
      </c>
      <c r="BE131" s="5">
        <v>272363.8</v>
      </c>
      <c r="BF131" s="5">
        <v>269878.09999999998</v>
      </c>
      <c r="BG131" s="5">
        <v>271311.8</v>
      </c>
      <c r="BH131" s="5">
        <v>268897.7</v>
      </c>
      <c r="BI131" s="5">
        <v>262716.40000000002</v>
      </c>
      <c r="BJ131" s="5">
        <v>264033</v>
      </c>
      <c r="BK131" s="5">
        <v>264897.8</v>
      </c>
      <c r="BL131" s="5">
        <v>264470</v>
      </c>
      <c r="BM131" s="5">
        <v>265622.90000000002</v>
      </c>
      <c r="BN131" s="5">
        <v>268737.5</v>
      </c>
      <c r="BO131" s="5">
        <v>269266.3</v>
      </c>
      <c r="BP131" s="5">
        <v>270691.20000000001</v>
      </c>
      <c r="BQ131" s="5">
        <v>270218.09999999998</v>
      </c>
      <c r="BR131" s="5">
        <v>272418.40000000002</v>
      </c>
      <c r="BS131" s="5">
        <v>275666.59999999998</v>
      </c>
      <c r="BT131" s="5">
        <v>275013.2</v>
      </c>
      <c r="BU131" s="5">
        <v>274292.40000000002</v>
      </c>
    </row>
    <row r="132" spans="4:73" x14ac:dyDescent="0.2">
      <c r="D132" s="3" t="s">
        <v>83</v>
      </c>
      <c r="E132" s="3" t="s">
        <v>84</v>
      </c>
      <c r="F132" s="3" t="s">
        <v>94</v>
      </c>
      <c r="G132" s="6" t="s">
        <v>73</v>
      </c>
      <c r="H132" s="3" t="s">
        <v>89</v>
      </c>
      <c r="I132" s="4"/>
      <c r="J132" s="5">
        <v>13946.7</v>
      </c>
      <c r="K132" s="5">
        <v>13771.6</v>
      </c>
      <c r="L132" s="5">
        <v>13632.6</v>
      </c>
      <c r="M132" s="5">
        <v>13720.6</v>
      </c>
      <c r="N132" s="5">
        <v>14553.2</v>
      </c>
      <c r="O132" s="5">
        <v>13696</v>
      </c>
      <c r="P132" s="5">
        <v>13881.5</v>
      </c>
      <c r="Q132" s="5">
        <v>13828.9</v>
      </c>
      <c r="R132" s="5">
        <v>13825.2</v>
      </c>
      <c r="S132" s="5">
        <v>13889.2</v>
      </c>
      <c r="T132" s="5">
        <v>14135.4</v>
      </c>
      <c r="U132" s="5">
        <v>14074.5</v>
      </c>
      <c r="V132" s="5">
        <v>14105.3</v>
      </c>
      <c r="W132" s="5">
        <v>13804.2</v>
      </c>
      <c r="X132" s="5">
        <v>13700.5</v>
      </c>
      <c r="Y132" s="5">
        <v>13400.7</v>
      </c>
      <c r="Z132" s="5">
        <v>13445.3</v>
      </c>
      <c r="AA132" s="5">
        <v>13304.5</v>
      </c>
      <c r="AB132" s="5">
        <v>13308.1</v>
      </c>
      <c r="AC132" s="5">
        <v>13309.8</v>
      </c>
      <c r="AD132" s="5">
        <v>13865.5</v>
      </c>
      <c r="AE132" s="5">
        <v>13935.3</v>
      </c>
      <c r="AF132" s="5">
        <v>13981.6</v>
      </c>
      <c r="AG132" s="5">
        <v>13545.9</v>
      </c>
      <c r="AH132" s="5">
        <v>14552.4</v>
      </c>
      <c r="AI132" s="5">
        <v>14026.5</v>
      </c>
      <c r="AJ132" s="5">
        <v>14232.2</v>
      </c>
      <c r="AK132" s="5">
        <v>13818.7</v>
      </c>
      <c r="AL132" s="5">
        <v>13878.9</v>
      </c>
      <c r="AM132" s="5">
        <v>14758.5</v>
      </c>
      <c r="AN132" s="5">
        <v>14086.5</v>
      </c>
      <c r="AO132" s="5">
        <v>14208</v>
      </c>
      <c r="AP132" s="5">
        <v>14092.5</v>
      </c>
      <c r="AQ132" s="5">
        <v>14039.2</v>
      </c>
      <c r="AR132" s="5">
        <v>14153.1</v>
      </c>
      <c r="AS132" s="5">
        <v>14298</v>
      </c>
      <c r="AT132" s="5">
        <v>14277.4</v>
      </c>
      <c r="AU132" s="5">
        <v>14402.3</v>
      </c>
      <c r="AV132" s="5">
        <v>13516.8</v>
      </c>
      <c r="AW132" s="5">
        <v>12918.5</v>
      </c>
      <c r="AX132" s="5">
        <v>12844.8</v>
      </c>
      <c r="AY132" s="5">
        <v>12840.1</v>
      </c>
      <c r="AZ132" s="5">
        <v>12612.1</v>
      </c>
      <c r="BA132" s="5">
        <v>12732.6</v>
      </c>
      <c r="BB132" s="5">
        <v>12885.4</v>
      </c>
      <c r="BC132" s="5">
        <v>12644</v>
      </c>
      <c r="BD132" s="5">
        <v>12628.3</v>
      </c>
      <c r="BE132" s="5">
        <v>12243.8</v>
      </c>
      <c r="BF132" s="5">
        <v>11877.8</v>
      </c>
      <c r="BG132" s="5">
        <v>11630.7</v>
      </c>
      <c r="BH132" s="5">
        <v>11647.6</v>
      </c>
      <c r="BI132" s="5">
        <v>11244</v>
      </c>
      <c r="BJ132" s="5">
        <v>11321.9</v>
      </c>
      <c r="BK132" s="5">
        <v>9935.9</v>
      </c>
      <c r="BL132" s="5">
        <v>10388.799999999999</v>
      </c>
      <c r="BM132" s="5">
        <v>10460.700000000001</v>
      </c>
      <c r="BN132" s="5">
        <v>10444.700000000001</v>
      </c>
      <c r="BO132" s="5">
        <v>10529.2</v>
      </c>
      <c r="BP132" s="5">
        <v>11056.9</v>
      </c>
      <c r="BQ132" s="5">
        <v>10917.3</v>
      </c>
      <c r="BR132" s="5">
        <v>10341.1</v>
      </c>
      <c r="BS132" s="5">
        <v>10538.7</v>
      </c>
      <c r="BT132" s="5">
        <v>9016.6</v>
      </c>
      <c r="BU132" s="5">
        <v>8981.1</v>
      </c>
    </row>
    <row r="133" spans="4:73" x14ac:dyDescent="0.2">
      <c r="D133" s="3" t="s">
        <v>83</v>
      </c>
      <c r="E133" s="3" t="s">
        <v>84</v>
      </c>
      <c r="F133" s="3" t="s">
        <v>94</v>
      </c>
      <c r="G133" s="7" t="s">
        <v>74</v>
      </c>
      <c r="H133" s="3" t="s">
        <v>89</v>
      </c>
      <c r="I133" s="4"/>
      <c r="J133" s="5">
        <v>2325.6999999999998</v>
      </c>
      <c r="K133" s="5">
        <v>2343.9</v>
      </c>
      <c r="L133" s="5">
        <v>2266.5</v>
      </c>
      <c r="M133" s="5">
        <v>2154.5</v>
      </c>
      <c r="N133" s="5">
        <v>2031.7</v>
      </c>
      <c r="O133" s="5">
        <v>2141.9</v>
      </c>
      <c r="P133" s="5">
        <v>2086.4</v>
      </c>
      <c r="Q133" s="5">
        <v>2035.9</v>
      </c>
      <c r="R133" s="5">
        <v>2032.8</v>
      </c>
      <c r="S133" s="5">
        <v>2051</v>
      </c>
      <c r="T133" s="5">
        <v>2073.1999999999998</v>
      </c>
      <c r="U133" s="5">
        <v>2055.6999999999998</v>
      </c>
      <c r="V133" s="5">
        <v>2026.8</v>
      </c>
      <c r="W133" s="5">
        <v>2048.1999999999998</v>
      </c>
      <c r="X133" s="5">
        <v>2140.1</v>
      </c>
      <c r="Y133" s="5">
        <v>2058.9</v>
      </c>
      <c r="Z133" s="5">
        <v>2087.6</v>
      </c>
      <c r="AA133" s="5">
        <v>1949.3</v>
      </c>
      <c r="AB133" s="5">
        <v>1943.4</v>
      </c>
      <c r="AC133" s="5">
        <v>1898.3</v>
      </c>
      <c r="AD133" s="5">
        <v>1903.6</v>
      </c>
      <c r="AE133" s="5">
        <v>1954.2</v>
      </c>
      <c r="AF133" s="5">
        <v>1927.3</v>
      </c>
      <c r="AG133" s="5">
        <v>1954.2</v>
      </c>
      <c r="AH133" s="5">
        <v>1980.4</v>
      </c>
      <c r="AI133" s="5">
        <v>1926.5</v>
      </c>
      <c r="AJ133" s="5">
        <v>1972.3</v>
      </c>
      <c r="AK133" s="5">
        <v>1853.5</v>
      </c>
      <c r="AL133" s="5">
        <v>1933.4</v>
      </c>
      <c r="AM133" s="5">
        <v>1966.2</v>
      </c>
      <c r="AN133" s="5">
        <v>1908.7</v>
      </c>
      <c r="AO133" s="5">
        <v>1900.5</v>
      </c>
      <c r="AP133" s="5">
        <v>1832.7</v>
      </c>
      <c r="AQ133" s="5">
        <v>1846.7</v>
      </c>
      <c r="AR133" s="5">
        <v>1884.8</v>
      </c>
      <c r="AS133" s="5">
        <v>1875.9</v>
      </c>
      <c r="AT133" s="5">
        <v>1849.5</v>
      </c>
      <c r="AU133" s="5">
        <v>1896.1</v>
      </c>
      <c r="AV133" s="5">
        <v>1920.1</v>
      </c>
      <c r="AW133" s="5">
        <v>1752.9</v>
      </c>
      <c r="AX133" s="5">
        <v>1736.1</v>
      </c>
      <c r="AY133" s="5">
        <v>1764.8</v>
      </c>
      <c r="AZ133" s="5">
        <v>1618.8</v>
      </c>
      <c r="BA133" s="5">
        <v>1636.9</v>
      </c>
      <c r="BB133" s="5">
        <v>1666</v>
      </c>
      <c r="BC133" s="5">
        <v>1580.2</v>
      </c>
      <c r="BD133" s="5">
        <v>1493.8</v>
      </c>
      <c r="BE133" s="5">
        <v>1485.2</v>
      </c>
      <c r="BF133" s="4"/>
      <c r="BG133" s="5">
        <v>1278.7</v>
      </c>
      <c r="BH133" s="4"/>
      <c r="BI133" s="4"/>
      <c r="BJ133" s="4"/>
      <c r="BK133" s="4"/>
      <c r="BL133" s="4"/>
      <c r="BM133" s="4"/>
      <c r="BN133" s="4"/>
      <c r="BO133" s="4"/>
      <c r="BP133" s="4"/>
      <c r="BQ133" s="4"/>
      <c r="BR133" s="4"/>
      <c r="BS133" s="4"/>
      <c r="BT133" s="4"/>
      <c r="BU133" s="4"/>
    </row>
    <row r="134" spans="4:73" x14ac:dyDescent="0.2">
      <c r="D134" s="3" t="s">
        <v>83</v>
      </c>
      <c r="E134" s="3" t="s">
        <v>84</v>
      </c>
      <c r="F134" s="3" t="s">
        <v>94</v>
      </c>
      <c r="G134" s="7" t="s">
        <v>75</v>
      </c>
      <c r="H134" s="3" t="s">
        <v>89</v>
      </c>
      <c r="I134" s="4"/>
      <c r="J134" s="5">
        <v>11499.7</v>
      </c>
      <c r="K134" s="5">
        <v>11306.4</v>
      </c>
      <c r="L134" s="5">
        <v>11244.5</v>
      </c>
      <c r="M134" s="5">
        <v>11444.5</v>
      </c>
      <c r="N134" s="5">
        <v>12399.9</v>
      </c>
      <c r="O134" s="5">
        <v>11432.3</v>
      </c>
      <c r="P134" s="5">
        <v>11673.3</v>
      </c>
      <c r="Q134" s="5">
        <v>11671.2</v>
      </c>
      <c r="R134" s="5">
        <v>11670.4</v>
      </c>
      <c r="S134" s="5">
        <v>11716.1</v>
      </c>
      <c r="T134" s="5">
        <v>11616</v>
      </c>
      <c r="U134" s="5">
        <v>11573.6</v>
      </c>
      <c r="V134" s="5">
        <v>11615.4</v>
      </c>
      <c r="W134" s="5">
        <v>11314.6</v>
      </c>
      <c r="X134" s="5">
        <v>11122.7</v>
      </c>
      <c r="Y134" s="5">
        <v>10918.2</v>
      </c>
      <c r="Z134" s="5">
        <v>10940.8</v>
      </c>
      <c r="AA134" s="5">
        <v>11002.9</v>
      </c>
      <c r="AB134" s="5">
        <v>10957.2</v>
      </c>
      <c r="AC134" s="5">
        <v>11017.1</v>
      </c>
      <c r="AD134" s="5">
        <v>11570.6</v>
      </c>
      <c r="AE134" s="5">
        <v>11602.2</v>
      </c>
      <c r="AF134" s="5">
        <v>11681.8</v>
      </c>
      <c r="AG134" s="5">
        <v>11231.3</v>
      </c>
      <c r="AH134" s="5">
        <v>12221.3</v>
      </c>
      <c r="AI134" s="5">
        <v>11878.9</v>
      </c>
      <c r="AJ134" s="5">
        <v>12046.2</v>
      </c>
      <c r="AK134" s="5">
        <v>11758.6</v>
      </c>
      <c r="AL134" s="5">
        <v>11744.6</v>
      </c>
      <c r="AM134" s="5">
        <v>12471.6</v>
      </c>
      <c r="AN134" s="5">
        <v>11862.5</v>
      </c>
      <c r="AO134" s="5">
        <v>12155.4</v>
      </c>
      <c r="AP134" s="5">
        <v>12137.1</v>
      </c>
      <c r="AQ134" s="5">
        <v>12069.8</v>
      </c>
      <c r="AR134" s="5">
        <v>12145.7</v>
      </c>
      <c r="AS134" s="5">
        <v>12299.5</v>
      </c>
      <c r="AT134" s="5">
        <v>12305.3</v>
      </c>
      <c r="AU134" s="5">
        <v>12383.5</v>
      </c>
      <c r="AV134" s="5">
        <v>11474.1</v>
      </c>
      <c r="AW134" s="5">
        <v>11042.9</v>
      </c>
      <c r="AX134" s="5">
        <v>10986</v>
      </c>
      <c r="AY134" s="5">
        <v>10952.5</v>
      </c>
      <c r="AZ134" s="5">
        <v>10870.6</v>
      </c>
      <c r="BA134" s="5">
        <v>10973</v>
      </c>
      <c r="BB134" s="5">
        <v>11091.2</v>
      </c>
      <c r="BC134" s="5">
        <v>10935.6</v>
      </c>
      <c r="BD134" s="5">
        <v>11006.3</v>
      </c>
      <c r="BE134" s="5">
        <v>10630.4</v>
      </c>
      <c r="BF134" s="5">
        <v>10361.9</v>
      </c>
      <c r="BG134" s="5">
        <v>10352</v>
      </c>
      <c r="BH134" s="5">
        <v>10252.299999999999</v>
      </c>
      <c r="BI134" s="5">
        <v>9875.4</v>
      </c>
      <c r="BJ134" s="5">
        <v>9956.6</v>
      </c>
      <c r="BK134" s="5">
        <v>8562</v>
      </c>
      <c r="BL134" s="5">
        <v>9070.2999999999993</v>
      </c>
      <c r="BM134" s="5">
        <v>9133.1</v>
      </c>
      <c r="BN134" s="5">
        <v>9121</v>
      </c>
      <c r="BO134" s="5">
        <v>9220.2999999999993</v>
      </c>
      <c r="BP134" s="5">
        <v>9732.7999999999993</v>
      </c>
      <c r="BQ134" s="5">
        <v>9738.1</v>
      </c>
      <c r="BR134" s="5">
        <v>9176.4</v>
      </c>
      <c r="BS134" s="5">
        <v>9369.4</v>
      </c>
      <c r="BT134" s="5">
        <v>7850.5</v>
      </c>
      <c r="BU134" s="5">
        <v>7827.1</v>
      </c>
    </row>
    <row r="135" spans="4:73" x14ac:dyDescent="0.2">
      <c r="D135" s="3" t="s">
        <v>83</v>
      </c>
      <c r="E135" s="3" t="s">
        <v>84</v>
      </c>
      <c r="F135" s="3" t="s">
        <v>94</v>
      </c>
      <c r="G135" s="7" t="s">
        <v>76</v>
      </c>
      <c r="H135" s="3" t="s">
        <v>89</v>
      </c>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c r="BR135" s="4"/>
      <c r="BS135" s="4"/>
      <c r="BT135" s="4"/>
      <c r="BU135" s="4"/>
    </row>
    <row r="136" spans="4:73" x14ac:dyDescent="0.2">
      <c r="D136" s="3" t="s">
        <v>83</v>
      </c>
      <c r="E136" s="3" t="s">
        <v>84</v>
      </c>
      <c r="F136" s="3" t="s">
        <v>94</v>
      </c>
      <c r="G136" s="6" t="s">
        <v>77</v>
      </c>
      <c r="H136" s="3" t="s">
        <v>89</v>
      </c>
      <c r="I136" s="4"/>
      <c r="J136" s="5">
        <v>5211.2</v>
      </c>
      <c r="K136" s="5">
        <v>5034.8</v>
      </c>
      <c r="L136" s="5">
        <v>4920</v>
      </c>
      <c r="M136" s="5">
        <v>5116</v>
      </c>
      <c r="N136" s="5">
        <v>5157.6000000000004</v>
      </c>
      <c r="O136" s="5">
        <v>4788</v>
      </c>
      <c r="P136" s="5">
        <v>5021.1000000000004</v>
      </c>
      <c r="Q136" s="5">
        <v>5040.8999999999996</v>
      </c>
      <c r="R136" s="5">
        <v>5041.8</v>
      </c>
      <c r="S136" s="5">
        <v>5169.2</v>
      </c>
      <c r="T136" s="5">
        <v>5168.6000000000004</v>
      </c>
      <c r="U136" s="5">
        <v>5096.6000000000004</v>
      </c>
      <c r="V136" s="5">
        <v>5090.7</v>
      </c>
      <c r="W136" s="5">
        <v>5113.8</v>
      </c>
      <c r="X136" s="5">
        <v>5031.2</v>
      </c>
      <c r="Y136" s="5">
        <v>5046.5</v>
      </c>
      <c r="Z136" s="5">
        <v>5023.5</v>
      </c>
      <c r="AA136" s="5">
        <v>5050.2</v>
      </c>
      <c r="AB136" s="5">
        <v>4925.6000000000004</v>
      </c>
      <c r="AC136" s="5">
        <v>4904.8</v>
      </c>
      <c r="AD136" s="5">
        <v>5131.1000000000004</v>
      </c>
      <c r="AE136" s="5">
        <v>5043.2</v>
      </c>
      <c r="AF136" s="5">
        <v>5043.1000000000004</v>
      </c>
      <c r="AG136" s="5">
        <v>6009.7</v>
      </c>
      <c r="AH136" s="5">
        <v>5968</v>
      </c>
      <c r="AI136" s="5">
        <v>6074.6</v>
      </c>
      <c r="AJ136" s="5">
        <v>6025.3</v>
      </c>
      <c r="AK136" s="5">
        <v>5982.4</v>
      </c>
      <c r="AL136" s="5">
        <v>6006</v>
      </c>
      <c r="AM136" s="5">
        <v>5823.9</v>
      </c>
      <c r="AN136" s="5">
        <v>5823.9</v>
      </c>
      <c r="AO136" s="5">
        <v>5824.1</v>
      </c>
      <c r="AP136" s="5">
        <v>5867.4</v>
      </c>
      <c r="AQ136" s="5">
        <v>5865.5</v>
      </c>
      <c r="AR136" s="5">
        <v>5881</v>
      </c>
      <c r="AS136" s="5">
        <v>5839.3</v>
      </c>
      <c r="AT136" s="5">
        <v>5857.7</v>
      </c>
      <c r="AU136" s="5">
        <v>6002.5</v>
      </c>
      <c r="AV136" s="5">
        <v>6606.8</v>
      </c>
      <c r="AW136" s="5">
        <v>6355.1</v>
      </c>
      <c r="AX136" s="5">
        <v>6355.2</v>
      </c>
      <c r="AY136" s="5">
        <v>6294.5</v>
      </c>
      <c r="AZ136" s="5">
        <v>6294.4</v>
      </c>
      <c r="BA136" s="5">
        <v>6318.3</v>
      </c>
      <c r="BB136" s="5">
        <v>6360.8</v>
      </c>
      <c r="BC136" s="5">
        <v>6344</v>
      </c>
      <c r="BD136" s="5">
        <v>6383.5</v>
      </c>
      <c r="BE136" s="5">
        <v>6848.4</v>
      </c>
      <c r="BF136" s="5">
        <v>6800.8</v>
      </c>
      <c r="BG136" s="5">
        <v>6885.3</v>
      </c>
      <c r="BH136" s="5">
        <v>6886.2</v>
      </c>
      <c r="BI136" s="5">
        <v>6697.3</v>
      </c>
      <c r="BJ136" s="5">
        <v>6794.2</v>
      </c>
      <c r="BK136" s="5">
        <v>6864.9</v>
      </c>
      <c r="BL136" s="5">
        <v>6965.6</v>
      </c>
      <c r="BM136" s="5">
        <v>6965.7</v>
      </c>
      <c r="BN136" s="5">
        <v>7035.2</v>
      </c>
      <c r="BO136" s="5">
        <v>7092.9</v>
      </c>
      <c r="BP136" s="5">
        <v>7093</v>
      </c>
      <c r="BQ136" s="5">
        <v>6955.9</v>
      </c>
      <c r="BR136" s="5">
        <v>6889.7</v>
      </c>
      <c r="BS136" s="5">
        <v>6889.7</v>
      </c>
      <c r="BT136" s="5">
        <v>6811.9</v>
      </c>
      <c r="BU136" s="5">
        <v>6912.9</v>
      </c>
    </row>
    <row r="137" spans="4:73" x14ac:dyDescent="0.2">
      <c r="D137" s="3" t="s">
        <v>83</v>
      </c>
      <c r="E137" s="3" t="s">
        <v>84</v>
      </c>
      <c r="F137" s="3" t="s">
        <v>94</v>
      </c>
      <c r="G137" s="6" t="s">
        <v>78</v>
      </c>
      <c r="H137" s="3" t="s">
        <v>89</v>
      </c>
      <c r="I137" s="4"/>
      <c r="J137" s="5">
        <v>1001214.7</v>
      </c>
      <c r="K137" s="5">
        <v>1004184.9</v>
      </c>
      <c r="L137" s="5">
        <v>1000683.3</v>
      </c>
      <c r="M137" s="5">
        <v>984267.5</v>
      </c>
      <c r="N137" s="5">
        <v>986652.4</v>
      </c>
      <c r="O137" s="5">
        <v>986094.5</v>
      </c>
      <c r="P137" s="5">
        <v>981982.7</v>
      </c>
      <c r="Q137" s="5">
        <v>982765.3</v>
      </c>
      <c r="R137" s="5">
        <v>982894.7</v>
      </c>
      <c r="S137" s="5">
        <v>984612.6</v>
      </c>
      <c r="T137" s="5">
        <v>987268.1</v>
      </c>
      <c r="U137" s="5">
        <v>983734</v>
      </c>
      <c r="V137" s="5">
        <v>980302.4</v>
      </c>
      <c r="W137" s="5">
        <v>981360.4</v>
      </c>
      <c r="X137" s="5">
        <v>974945.8</v>
      </c>
      <c r="Y137" s="5">
        <v>957981.8</v>
      </c>
      <c r="Z137" s="5">
        <v>955483.7</v>
      </c>
      <c r="AA137" s="5">
        <v>949461.8</v>
      </c>
      <c r="AB137" s="5">
        <v>942925.1</v>
      </c>
      <c r="AC137" s="5">
        <v>944113.1</v>
      </c>
      <c r="AD137" s="5">
        <v>942895.3</v>
      </c>
      <c r="AE137" s="5">
        <v>944204</v>
      </c>
      <c r="AF137" s="5">
        <v>945140.2</v>
      </c>
      <c r="AG137" s="5">
        <v>940321.4</v>
      </c>
      <c r="AH137" s="5">
        <v>940116.4</v>
      </c>
      <c r="AI137" s="5">
        <v>941653.4</v>
      </c>
      <c r="AJ137" s="5">
        <v>934394.5</v>
      </c>
      <c r="AK137" s="5">
        <v>920630.7</v>
      </c>
      <c r="AL137" s="5">
        <v>922727.5</v>
      </c>
      <c r="AM137" s="5">
        <v>919557.5</v>
      </c>
      <c r="AN137" s="5">
        <v>919697.6</v>
      </c>
      <c r="AO137" s="5">
        <v>920817.7</v>
      </c>
      <c r="AP137" s="5">
        <v>919134.9</v>
      </c>
      <c r="AQ137" s="5">
        <v>919340.1</v>
      </c>
      <c r="AR137" s="5">
        <v>920339.8</v>
      </c>
      <c r="AS137" s="5">
        <v>914526.6</v>
      </c>
      <c r="AT137" s="5">
        <v>913438.1</v>
      </c>
      <c r="AU137" s="5">
        <v>915493.4</v>
      </c>
      <c r="AV137" s="5">
        <v>912822.8</v>
      </c>
      <c r="AW137" s="5">
        <v>898236</v>
      </c>
      <c r="AX137" s="5">
        <v>900456.3</v>
      </c>
      <c r="AY137" s="5">
        <v>896679.5</v>
      </c>
      <c r="AZ137" s="5">
        <v>895131.6</v>
      </c>
      <c r="BA137" s="5">
        <v>897573.9</v>
      </c>
      <c r="BB137" s="5">
        <v>900408.9</v>
      </c>
      <c r="BC137" s="5">
        <v>899312.4</v>
      </c>
      <c r="BD137" s="5">
        <v>901451.6</v>
      </c>
      <c r="BE137" s="5">
        <v>899667</v>
      </c>
      <c r="BF137" s="5">
        <v>894548.4</v>
      </c>
      <c r="BG137" s="5">
        <v>896487.4</v>
      </c>
      <c r="BH137" s="5">
        <v>888847.6</v>
      </c>
      <c r="BI137" s="5">
        <v>874805.2</v>
      </c>
      <c r="BJ137" s="5">
        <v>877614</v>
      </c>
      <c r="BK137" s="5">
        <v>876606.6</v>
      </c>
      <c r="BL137" s="5">
        <v>874275.7</v>
      </c>
      <c r="BM137" s="5">
        <v>876568.6</v>
      </c>
      <c r="BN137" s="5">
        <v>878500</v>
      </c>
      <c r="BO137" s="5">
        <v>877948.1</v>
      </c>
      <c r="BP137" s="5">
        <v>880128.5</v>
      </c>
      <c r="BQ137" s="5">
        <v>878426.6</v>
      </c>
      <c r="BR137" s="5">
        <v>877778.1</v>
      </c>
      <c r="BS137" s="5">
        <v>880389.4</v>
      </c>
      <c r="BT137" s="5">
        <v>867439.7</v>
      </c>
      <c r="BU137" s="5">
        <v>862584.9</v>
      </c>
    </row>
    <row r="138" spans="4:73" x14ac:dyDescent="0.2">
      <c r="D138" s="3" t="s">
        <v>83</v>
      </c>
      <c r="E138" s="3" t="s">
        <v>84</v>
      </c>
      <c r="F138" s="3" t="s">
        <v>94</v>
      </c>
      <c r="G138" s="6" t="s">
        <v>79</v>
      </c>
      <c r="H138" s="3" t="s">
        <v>89</v>
      </c>
      <c r="I138" s="4"/>
      <c r="J138" s="5">
        <v>3330.8</v>
      </c>
      <c r="K138" s="5">
        <v>3271.6</v>
      </c>
      <c r="L138" s="5">
        <v>3170.4</v>
      </c>
      <c r="M138" s="5">
        <v>3171.5</v>
      </c>
      <c r="N138" s="5">
        <v>3171.6</v>
      </c>
      <c r="O138" s="5">
        <v>2363.3000000000002</v>
      </c>
      <c r="P138" s="5">
        <v>3175.1</v>
      </c>
      <c r="Q138" s="5">
        <v>3160.8</v>
      </c>
      <c r="R138" s="5">
        <v>3186.4</v>
      </c>
      <c r="S138" s="5">
        <v>3196.9</v>
      </c>
      <c r="T138" s="5">
        <v>3213.7</v>
      </c>
      <c r="U138" s="5">
        <v>3308.6</v>
      </c>
      <c r="V138" s="5">
        <v>3179</v>
      </c>
      <c r="W138" s="5">
        <v>3157.6</v>
      </c>
      <c r="X138" s="5">
        <v>3121.2</v>
      </c>
      <c r="Y138" s="5">
        <v>3045</v>
      </c>
      <c r="Z138" s="5">
        <v>3136.2</v>
      </c>
      <c r="AA138" s="5">
        <v>3096.9</v>
      </c>
      <c r="AB138" s="5">
        <v>3111</v>
      </c>
      <c r="AC138" s="5">
        <v>3071.7</v>
      </c>
      <c r="AD138" s="5">
        <v>3011.4</v>
      </c>
      <c r="AE138" s="5">
        <v>2964.6</v>
      </c>
      <c r="AF138" s="5">
        <v>2975.6</v>
      </c>
      <c r="AG138" s="5">
        <v>2995.7</v>
      </c>
      <c r="AH138" s="5">
        <v>3018.2</v>
      </c>
      <c r="AI138" s="5">
        <v>3090</v>
      </c>
      <c r="AJ138" s="5">
        <v>2783.8</v>
      </c>
      <c r="AK138" s="5">
        <v>2702.9</v>
      </c>
      <c r="AL138" s="5">
        <v>2709.6</v>
      </c>
      <c r="AM138" s="5">
        <v>1900</v>
      </c>
      <c r="AN138" s="5">
        <v>1933.8</v>
      </c>
      <c r="AO138" s="5">
        <v>1808.3</v>
      </c>
      <c r="AP138" s="5">
        <v>1776.6</v>
      </c>
      <c r="AQ138" s="5">
        <v>1813.5</v>
      </c>
      <c r="AR138" s="5">
        <v>1838.5</v>
      </c>
      <c r="AS138" s="5">
        <v>1813.5</v>
      </c>
      <c r="AT138" s="5">
        <v>1816.2</v>
      </c>
      <c r="AU138" s="5">
        <v>1814.8</v>
      </c>
      <c r="AV138" s="5">
        <v>1817</v>
      </c>
      <c r="AW138" s="5">
        <v>1751.1</v>
      </c>
      <c r="AX138" s="5">
        <v>1751.1</v>
      </c>
      <c r="AY138" s="5">
        <v>1749.1</v>
      </c>
      <c r="AZ138" s="5">
        <v>1759.7</v>
      </c>
      <c r="BA138" s="5">
        <v>1766.5</v>
      </c>
      <c r="BB138" s="5">
        <v>1794</v>
      </c>
      <c r="BC138" s="5">
        <v>1752.4</v>
      </c>
      <c r="BD138" s="5">
        <v>1740.6</v>
      </c>
      <c r="BE138" s="5">
        <v>1715</v>
      </c>
      <c r="BF138" s="5">
        <v>1664.3</v>
      </c>
      <c r="BG138" s="5">
        <v>1672.9</v>
      </c>
      <c r="BH138" s="5">
        <v>1652.5</v>
      </c>
      <c r="BI138" s="5">
        <v>1617.9</v>
      </c>
      <c r="BJ138" s="5">
        <v>1708.2</v>
      </c>
      <c r="BK138" s="5">
        <v>1710</v>
      </c>
      <c r="BL138" s="5">
        <v>1702.5</v>
      </c>
      <c r="BM138" s="5">
        <v>1701.3</v>
      </c>
      <c r="BN138" s="5">
        <v>1688.2</v>
      </c>
      <c r="BO138" s="5">
        <v>1698.5</v>
      </c>
      <c r="BP138" s="5">
        <v>1702.8</v>
      </c>
      <c r="BQ138" s="5">
        <v>1700.3</v>
      </c>
      <c r="BR138" s="5">
        <v>1665</v>
      </c>
      <c r="BS138" s="5">
        <v>1658.2</v>
      </c>
      <c r="BT138" s="5">
        <v>1638.4</v>
      </c>
      <c r="BU138" s="5">
        <v>1617.6</v>
      </c>
    </row>
    <row r="139" spans="4:73" x14ac:dyDescent="0.2">
      <c r="D139" s="3" t="s">
        <v>83</v>
      </c>
      <c r="E139" s="3" t="s">
        <v>80</v>
      </c>
      <c r="F139" s="3" t="s">
        <v>94</v>
      </c>
      <c r="G139" s="3" t="s">
        <v>70</v>
      </c>
      <c r="H139" s="3" t="s">
        <v>90</v>
      </c>
      <c r="I139" s="4"/>
      <c r="J139" s="5">
        <v>182540.3</v>
      </c>
      <c r="K139" s="5">
        <v>183539.20000000001</v>
      </c>
      <c r="L139" s="5">
        <v>183851</v>
      </c>
      <c r="M139" s="5">
        <v>183678.5</v>
      </c>
      <c r="N139" s="5">
        <v>184990.2</v>
      </c>
      <c r="O139" s="5">
        <v>185618.9</v>
      </c>
      <c r="P139" s="5">
        <v>185678.6</v>
      </c>
      <c r="Q139" s="5">
        <v>186396.7</v>
      </c>
      <c r="R139" s="5">
        <v>186080.5</v>
      </c>
      <c r="S139" s="5">
        <v>188442.9</v>
      </c>
      <c r="T139" s="5">
        <v>191152.8</v>
      </c>
      <c r="U139" s="5">
        <v>190354.9</v>
      </c>
      <c r="V139" s="5">
        <v>190078.5</v>
      </c>
      <c r="W139" s="5">
        <v>190697.5</v>
      </c>
      <c r="X139" s="5">
        <v>189295.6</v>
      </c>
      <c r="Y139" s="5">
        <v>191010.4</v>
      </c>
      <c r="Z139" s="5">
        <v>192753.4</v>
      </c>
      <c r="AA139" s="5">
        <v>199499.9</v>
      </c>
      <c r="AB139" s="5">
        <v>200657.5</v>
      </c>
      <c r="AC139" s="5">
        <v>203610.3</v>
      </c>
      <c r="AD139" s="5">
        <v>203893.7</v>
      </c>
      <c r="AE139" s="5">
        <v>206845.5</v>
      </c>
      <c r="AF139" s="5">
        <v>208914.8</v>
      </c>
      <c r="AG139" s="5">
        <v>210948.2</v>
      </c>
      <c r="AH139" s="5">
        <v>212487.4</v>
      </c>
      <c r="AI139" s="5">
        <v>213786.8</v>
      </c>
      <c r="AJ139" s="5">
        <v>215228.2</v>
      </c>
      <c r="AK139" s="5">
        <v>215622.6</v>
      </c>
      <c r="AL139" s="5">
        <v>216411.8</v>
      </c>
      <c r="AM139" s="5">
        <v>216022.9</v>
      </c>
      <c r="AN139" s="5">
        <v>216673.5</v>
      </c>
      <c r="AO139" s="5">
        <v>217004.2</v>
      </c>
      <c r="AP139" s="5">
        <v>216348.3</v>
      </c>
      <c r="AQ139" s="5">
        <v>217405.8</v>
      </c>
      <c r="AR139" s="5">
        <v>218583.3</v>
      </c>
      <c r="AS139" s="5">
        <v>220332</v>
      </c>
      <c r="AT139" s="5">
        <v>218519.1</v>
      </c>
      <c r="AU139" s="5">
        <v>220033.9</v>
      </c>
      <c r="AV139" s="5">
        <v>218877.3</v>
      </c>
      <c r="AW139" s="5">
        <v>219540</v>
      </c>
      <c r="AX139" s="5">
        <v>220858.2</v>
      </c>
      <c r="AY139" s="5">
        <v>222332</v>
      </c>
      <c r="AZ139" s="5">
        <v>223406.5</v>
      </c>
      <c r="BA139" s="5">
        <v>225076.5</v>
      </c>
      <c r="BB139" s="5">
        <v>225681.9</v>
      </c>
      <c r="BC139" s="5">
        <v>227243.8</v>
      </c>
      <c r="BD139" s="5">
        <v>230334.3</v>
      </c>
      <c r="BE139" s="5">
        <v>229229.3</v>
      </c>
      <c r="BF139" s="5">
        <v>229251.8</v>
      </c>
      <c r="BG139" s="5">
        <v>230031.3</v>
      </c>
      <c r="BH139" s="5">
        <v>228641.6</v>
      </c>
      <c r="BI139" s="5">
        <v>229393</v>
      </c>
      <c r="BJ139" s="5">
        <v>230968.4</v>
      </c>
      <c r="BK139" s="5">
        <v>231333.9</v>
      </c>
      <c r="BL139" s="5">
        <v>233835.1</v>
      </c>
      <c r="BM139" s="5">
        <v>235993.4</v>
      </c>
      <c r="BN139" s="5">
        <v>238094</v>
      </c>
      <c r="BO139" s="5">
        <v>240270.7</v>
      </c>
      <c r="BP139" s="5">
        <v>242280.1</v>
      </c>
      <c r="BQ139" s="5">
        <v>243076.7</v>
      </c>
      <c r="BR139" s="5">
        <v>245466.6</v>
      </c>
      <c r="BS139" s="5">
        <v>248151.4</v>
      </c>
      <c r="BT139" s="5">
        <v>249760.5</v>
      </c>
      <c r="BU139" s="5">
        <v>252090.7</v>
      </c>
    </row>
    <row r="140" spans="4:73" x14ac:dyDescent="0.2">
      <c r="D140" s="3" t="s">
        <v>83</v>
      </c>
      <c r="E140" s="3" t="s">
        <v>80</v>
      </c>
      <c r="F140" s="3" t="s">
        <v>94</v>
      </c>
      <c r="G140" s="6" t="s">
        <v>72</v>
      </c>
      <c r="H140" s="3" t="s">
        <v>90</v>
      </c>
      <c r="I140" s="4"/>
      <c r="J140" s="5">
        <v>13446.8</v>
      </c>
      <c r="K140" s="5">
        <v>13459.9</v>
      </c>
      <c r="L140" s="5">
        <v>13699.2</v>
      </c>
      <c r="M140" s="5">
        <v>13901.4</v>
      </c>
      <c r="N140" s="5">
        <v>14438.7</v>
      </c>
      <c r="O140" s="5">
        <v>14961.3</v>
      </c>
      <c r="P140" s="5">
        <v>14828.8</v>
      </c>
      <c r="Q140" s="5">
        <v>14806.7</v>
      </c>
      <c r="R140" s="5">
        <v>15234.4</v>
      </c>
      <c r="S140" s="5">
        <v>15650.3</v>
      </c>
      <c r="T140" s="5">
        <v>15779.2</v>
      </c>
      <c r="U140" s="5">
        <v>16162</v>
      </c>
      <c r="V140" s="5">
        <v>15894.5</v>
      </c>
      <c r="W140" s="5">
        <v>15615.7</v>
      </c>
      <c r="X140" s="5">
        <v>16319.4</v>
      </c>
      <c r="Y140" s="5">
        <v>16434.599999999999</v>
      </c>
      <c r="Z140" s="5">
        <v>16866</v>
      </c>
      <c r="AA140" s="5">
        <v>19285.2</v>
      </c>
      <c r="AB140" s="5">
        <v>19033</v>
      </c>
      <c r="AC140" s="5">
        <v>19311.400000000001</v>
      </c>
      <c r="AD140" s="5">
        <v>20474</v>
      </c>
      <c r="AE140" s="5">
        <v>19551.2</v>
      </c>
      <c r="AF140" s="5">
        <v>19785.099999999999</v>
      </c>
      <c r="AG140" s="5">
        <v>20302.8</v>
      </c>
      <c r="AH140" s="5">
        <v>19814.400000000001</v>
      </c>
      <c r="AI140" s="5">
        <v>20097.2</v>
      </c>
      <c r="AJ140" s="5">
        <v>21419.3</v>
      </c>
      <c r="AK140" s="5">
        <v>21530.1</v>
      </c>
      <c r="AL140" s="5">
        <v>21704</v>
      </c>
      <c r="AM140" s="5">
        <v>21791.9</v>
      </c>
      <c r="AN140" s="5">
        <v>21948.7</v>
      </c>
      <c r="AO140" s="5">
        <v>21939.4</v>
      </c>
      <c r="AP140" s="5">
        <v>22339</v>
      </c>
      <c r="AQ140" s="5">
        <v>22433.5</v>
      </c>
      <c r="AR140" s="5">
        <v>22526.5</v>
      </c>
      <c r="AS140" s="5">
        <v>24336.1</v>
      </c>
      <c r="AT140" s="5">
        <v>22220.3</v>
      </c>
      <c r="AU140" s="5">
        <v>22436.5</v>
      </c>
      <c r="AV140" s="5">
        <v>23498.6</v>
      </c>
      <c r="AW140" s="5">
        <v>23584.400000000001</v>
      </c>
      <c r="AX140" s="5">
        <v>23853.8</v>
      </c>
      <c r="AY140" s="5">
        <v>24616.7</v>
      </c>
      <c r="AZ140" s="5">
        <v>24818.400000000001</v>
      </c>
      <c r="BA140" s="5">
        <v>25075.599999999999</v>
      </c>
      <c r="BB140" s="5">
        <v>25229.3</v>
      </c>
      <c r="BC140" s="5">
        <v>26133.599999999999</v>
      </c>
      <c r="BD140" s="5">
        <v>26867.8</v>
      </c>
      <c r="BE140" s="5">
        <v>26957.9</v>
      </c>
      <c r="BF140" s="5">
        <v>26903.3</v>
      </c>
      <c r="BG140" s="5">
        <v>26817.200000000001</v>
      </c>
      <c r="BH140" s="5">
        <v>27352.2</v>
      </c>
      <c r="BI140" s="5">
        <v>27634.2</v>
      </c>
      <c r="BJ140" s="5">
        <v>27710.7</v>
      </c>
      <c r="BK140" s="5">
        <v>27978.7</v>
      </c>
      <c r="BL140" s="5">
        <v>29047.1</v>
      </c>
      <c r="BM140" s="5">
        <v>29545.4</v>
      </c>
      <c r="BN140" s="5">
        <v>30260.1</v>
      </c>
      <c r="BO140" s="5">
        <v>30801.9</v>
      </c>
      <c r="BP140" s="5">
        <v>30742.3</v>
      </c>
      <c r="BQ140" s="5">
        <v>31357.4</v>
      </c>
      <c r="BR140" s="5">
        <v>31784.2</v>
      </c>
      <c r="BS140" s="5">
        <v>32253.8</v>
      </c>
      <c r="BT140" s="5">
        <v>33450.699999999997</v>
      </c>
      <c r="BU140" s="5">
        <v>34351.5</v>
      </c>
    </row>
    <row r="141" spans="4:73" x14ac:dyDescent="0.2">
      <c r="D141" s="3" t="s">
        <v>83</v>
      </c>
      <c r="E141" s="3" t="s">
        <v>80</v>
      </c>
      <c r="F141" s="3" t="s">
        <v>94</v>
      </c>
      <c r="G141" s="6" t="s">
        <v>73</v>
      </c>
      <c r="H141" s="3" t="s">
        <v>90</v>
      </c>
      <c r="I141" s="4"/>
      <c r="J141" s="5">
        <v>315.89999999999998</v>
      </c>
      <c r="K141" s="5">
        <v>311.7</v>
      </c>
      <c r="L141" s="5">
        <v>315.7</v>
      </c>
      <c r="M141" s="5">
        <v>323.7</v>
      </c>
      <c r="N141" s="5">
        <v>315.89999999999998</v>
      </c>
      <c r="O141" s="5">
        <v>306</v>
      </c>
      <c r="P141" s="5">
        <v>323.60000000000002</v>
      </c>
      <c r="Q141" s="5">
        <v>314.60000000000002</v>
      </c>
      <c r="R141" s="5">
        <v>308.7</v>
      </c>
      <c r="S141" s="5">
        <v>339.4</v>
      </c>
      <c r="T141" s="5">
        <v>346.2</v>
      </c>
      <c r="U141" s="5">
        <v>347.1</v>
      </c>
      <c r="V141" s="5">
        <v>338.1</v>
      </c>
      <c r="W141" s="5">
        <v>291.10000000000002</v>
      </c>
      <c r="X141" s="5">
        <v>350.3</v>
      </c>
      <c r="Y141" s="5">
        <v>353.9</v>
      </c>
      <c r="Z141" s="5">
        <v>349.1</v>
      </c>
      <c r="AA141" s="5">
        <v>647.5</v>
      </c>
      <c r="AB141" s="5">
        <v>536</v>
      </c>
      <c r="AC141" s="5">
        <v>582.9</v>
      </c>
      <c r="AD141" s="5">
        <v>592.9</v>
      </c>
      <c r="AE141" s="5">
        <v>651</v>
      </c>
      <c r="AF141" s="5">
        <v>578.1</v>
      </c>
      <c r="AG141" s="5">
        <v>638.6</v>
      </c>
      <c r="AH141" s="5">
        <v>600.79999999999995</v>
      </c>
      <c r="AI141" s="5">
        <v>585.9</v>
      </c>
      <c r="AJ141" s="5">
        <v>618.20000000000005</v>
      </c>
      <c r="AK141" s="5">
        <v>604.70000000000005</v>
      </c>
      <c r="AL141" s="5">
        <v>611.20000000000005</v>
      </c>
      <c r="AM141" s="5">
        <v>648.70000000000005</v>
      </c>
      <c r="AN141" s="5">
        <v>647.6</v>
      </c>
      <c r="AO141" s="5">
        <v>649.9</v>
      </c>
      <c r="AP141" s="5">
        <v>630.1</v>
      </c>
      <c r="AQ141" s="5">
        <v>601.1</v>
      </c>
      <c r="AR141" s="5">
        <v>635.6</v>
      </c>
      <c r="AS141" s="5">
        <v>869.6</v>
      </c>
      <c r="AT141" s="5">
        <v>828.1</v>
      </c>
      <c r="AU141" s="5">
        <v>865.1</v>
      </c>
      <c r="AV141" s="5">
        <v>875.6</v>
      </c>
      <c r="AW141" s="5">
        <v>838.5</v>
      </c>
      <c r="AX141" s="5">
        <v>847.8</v>
      </c>
      <c r="AY141" s="5">
        <v>898.9</v>
      </c>
      <c r="AZ141" s="5">
        <v>881.3</v>
      </c>
      <c r="BA141" s="5">
        <v>903.3</v>
      </c>
      <c r="BB141" s="5">
        <v>892.4</v>
      </c>
      <c r="BC141" s="5">
        <v>848.7</v>
      </c>
      <c r="BD141" s="5">
        <v>861</v>
      </c>
      <c r="BE141" s="5">
        <v>762.6</v>
      </c>
      <c r="BF141" s="5">
        <v>759.6</v>
      </c>
      <c r="BG141" s="5">
        <v>732.9</v>
      </c>
      <c r="BH141" s="5">
        <v>730.4</v>
      </c>
      <c r="BI141" s="5">
        <v>744.3</v>
      </c>
      <c r="BJ141" s="5">
        <v>761.7</v>
      </c>
      <c r="BK141" s="5">
        <v>795.3</v>
      </c>
      <c r="BL141" s="5">
        <v>826.6</v>
      </c>
      <c r="BM141" s="5">
        <v>835.2</v>
      </c>
      <c r="BN141" s="5">
        <v>897</v>
      </c>
      <c r="BO141" s="5">
        <v>937</v>
      </c>
      <c r="BP141" s="5">
        <v>933.2</v>
      </c>
      <c r="BQ141" s="5">
        <v>944.7</v>
      </c>
      <c r="BR141" s="5">
        <v>944.5</v>
      </c>
      <c r="BS141" s="5">
        <v>967.4</v>
      </c>
      <c r="BT141" s="5">
        <v>1018.5</v>
      </c>
      <c r="BU141" s="5">
        <v>1025.2</v>
      </c>
    </row>
    <row r="142" spans="4:73" x14ac:dyDescent="0.2">
      <c r="D142" s="3" t="s">
        <v>83</v>
      </c>
      <c r="E142" s="3" t="s">
        <v>80</v>
      </c>
      <c r="F142" s="3" t="s">
        <v>94</v>
      </c>
      <c r="G142" s="7" t="s">
        <v>74</v>
      </c>
      <c r="H142" s="3" t="s">
        <v>90</v>
      </c>
      <c r="I142" s="4"/>
      <c r="J142" s="5">
        <v>81.099999999999994</v>
      </c>
      <c r="K142" s="5">
        <v>68.599999999999994</v>
      </c>
      <c r="L142" s="5">
        <v>63</v>
      </c>
      <c r="M142" s="5">
        <v>68.599999999999994</v>
      </c>
      <c r="N142" s="5">
        <v>58.2</v>
      </c>
      <c r="O142" s="5">
        <v>47.3</v>
      </c>
      <c r="P142" s="5">
        <v>55.4</v>
      </c>
      <c r="Q142" s="5">
        <v>53</v>
      </c>
      <c r="R142" s="5">
        <v>49.5</v>
      </c>
      <c r="S142" s="5">
        <v>49</v>
      </c>
      <c r="T142" s="5">
        <v>51.8</v>
      </c>
      <c r="U142" s="5">
        <v>43.7</v>
      </c>
      <c r="V142" s="5">
        <v>43.9</v>
      </c>
      <c r="W142" s="5">
        <v>42.4</v>
      </c>
      <c r="X142" s="5">
        <v>49.7</v>
      </c>
      <c r="Y142" s="5">
        <v>45.4</v>
      </c>
      <c r="Z142" s="5">
        <v>41.1</v>
      </c>
      <c r="AA142" s="5">
        <v>41.9</v>
      </c>
      <c r="AB142" s="5">
        <v>43.6</v>
      </c>
      <c r="AC142" s="5">
        <v>42</v>
      </c>
      <c r="AD142" s="5">
        <v>42.9</v>
      </c>
      <c r="AE142" s="5">
        <v>92.3</v>
      </c>
      <c r="AF142" s="5">
        <v>59</v>
      </c>
      <c r="AG142" s="5">
        <v>59.7</v>
      </c>
      <c r="AH142" s="5">
        <v>65.400000000000006</v>
      </c>
      <c r="AI142" s="5">
        <v>35.1</v>
      </c>
      <c r="AJ142" s="5">
        <v>52.9</v>
      </c>
      <c r="AK142" s="5">
        <v>31.8</v>
      </c>
      <c r="AL142" s="5">
        <v>36.5</v>
      </c>
      <c r="AM142" s="5">
        <v>48.9</v>
      </c>
      <c r="AN142" s="5">
        <v>46.8</v>
      </c>
      <c r="AO142" s="5">
        <v>46</v>
      </c>
      <c r="AP142" s="5">
        <v>40.700000000000003</v>
      </c>
      <c r="AQ142" s="5">
        <v>36.4</v>
      </c>
      <c r="AR142" s="5">
        <v>59.5</v>
      </c>
      <c r="AS142" s="5">
        <v>71.7</v>
      </c>
      <c r="AT142" s="5">
        <v>48.7</v>
      </c>
      <c r="AU142" s="5">
        <v>43.1</v>
      </c>
      <c r="AV142" s="5">
        <v>55.5</v>
      </c>
      <c r="AW142" s="5">
        <v>25.1</v>
      </c>
      <c r="AX142" s="4"/>
      <c r="AY142" s="4"/>
      <c r="AZ142" s="5">
        <v>27.1</v>
      </c>
      <c r="BA142" s="5">
        <v>28.7</v>
      </c>
      <c r="BB142" s="5">
        <v>42.4</v>
      </c>
      <c r="BC142" s="5">
        <v>14.5</v>
      </c>
      <c r="BD142" s="4"/>
      <c r="BE142" s="4"/>
      <c r="BF142" s="5">
        <v>14.7</v>
      </c>
      <c r="BG142" s="5">
        <v>20.2</v>
      </c>
      <c r="BH142" s="4"/>
      <c r="BI142" s="4"/>
      <c r="BJ142" s="4"/>
      <c r="BK142" s="4"/>
      <c r="BL142" s="4"/>
      <c r="BM142" s="4"/>
      <c r="BN142" s="4"/>
      <c r="BO142" s="4"/>
      <c r="BP142" s="4"/>
      <c r="BQ142" s="5">
        <v>25.2</v>
      </c>
      <c r="BR142" s="5">
        <v>13.1</v>
      </c>
      <c r="BS142" s="4"/>
      <c r="BT142" s="5">
        <v>9.6</v>
      </c>
      <c r="BU142" s="4"/>
    </row>
    <row r="143" spans="4:73" x14ac:dyDescent="0.2">
      <c r="D143" s="3" t="s">
        <v>83</v>
      </c>
      <c r="E143" s="3" t="s">
        <v>80</v>
      </c>
      <c r="F143" s="3" t="s">
        <v>94</v>
      </c>
      <c r="G143" s="7" t="s">
        <v>75</v>
      </c>
      <c r="H143" s="3" t="s">
        <v>90</v>
      </c>
      <c r="I143" s="4"/>
      <c r="J143" s="5">
        <v>234.8</v>
      </c>
      <c r="K143" s="5">
        <v>243.1</v>
      </c>
      <c r="L143" s="5">
        <v>252.7</v>
      </c>
      <c r="M143" s="5">
        <v>255.2</v>
      </c>
      <c r="N143" s="5">
        <v>257.7</v>
      </c>
      <c r="O143" s="5">
        <v>258.7</v>
      </c>
      <c r="P143" s="5">
        <v>268.2</v>
      </c>
      <c r="Q143" s="5">
        <v>261.60000000000002</v>
      </c>
      <c r="R143" s="5">
        <v>259.2</v>
      </c>
      <c r="S143" s="5">
        <v>290.39999999999998</v>
      </c>
      <c r="T143" s="5">
        <v>294.5</v>
      </c>
      <c r="U143" s="5">
        <v>303.39999999999998</v>
      </c>
      <c r="V143" s="5">
        <v>294.2</v>
      </c>
      <c r="W143" s="5">
        <v>248.7</v>
      </c>
      <c r="X143" s="5">
        <v>300.5</v>
      </c>
      <c r="Y143" s="5">
        <v>308.60000000000002</v>
      </c>
      <c r="Z143" s="5">
        <v>308</v>
      </c>
      <c r="AA143" s="5">
        <v>605.5</v>
      </c>
      <c r="AB143" s="5">
        <v>492.5</v>
      </c>
      <c r="AC143" s="5">
        <v>540.9</v>
      </c>
      <c r="AD143" s="5">
        <v>550</v>
      </c>
      <c r="AE143" s="5">
        <v>558.70000000000005</v>
      </c>
      <c r="AF143" s="5">
        <v>519.1</v>
      </c>
      <c r="AG143" s="5">
        <v>578.79999999999995</v>
      </c>
      <c r="AH143" s="5">
        <v>535.4</v>
      </c>
      <c r="AI143" s="5">
        <v>550.9</v>
      </c>
      <c r="AJ143" s="5">
        <v>565.20000000000005</v>
      </c>
      <c r="AK143" s="5">
        <v>572.9</v>
      </c>
      <c r="AL143" s="5">
        <v>574.6</v>
      </c>
      <c r="AM143" s="5">
        <v>599.79999999999995</v>
      </c>
      <c r="AN143" s="5">
        <v>600.79999999999995</v>
      </c>
      <c r="AO143" s="5">
        <v>603.9</v>
      </c>
      <c r="AP143" s="5">
        <v>589.4</v>
      </c>
      <c r="AQ143" s="5">
        <v>564.70000000000005</v>
      </c>
      <c r="AR143" s="5">
        <v>576.1</v>
      </c>
      <c r="AS143" s="5">
        <v>797.9</v>
      </c>
      <c r="AT143" s="5">
        <v>779.5</v>
      </c>
      <c r="AU143" s="5">
        <v>822.1</v>
      </c>
      <c r="AV143" s="5">
        <v>820.1</v>
      </c>
      <c r="AW143" s="5">
        <v>813.5</v>
      </c>
      <c r="AX143" s="5">
        <v>809.3</v>
      </c>
      <c r="AY143" s="5">
        <v>846.5</v>
      </c>
      <c r="AZ143" s="5">
        <v>854.2</v>
      </c>
      <c r="BA143" s="5">
        <v>874.6</v>
      </c>
      <c r="BB143" s="5">
        <v>850</v>
      </c>
      <c r="BC143" s="5">
        <v>834.2</v>
      </c>
      <c r="BD143" s="5">
        <v>840</v>
      </c>
      <c r="BE143" s="5">
        <v>743.1</v>
      </c>
      <c r="BF143" s="5">
        <v>744.9</v>
      </c>
      <c r="BG143" s="5">
        <v>712.7</v>
      </c>
      <c r="BH143" s="5">
        <v>708.7</v>
      </c>
      <c r="BI143" s="5">
        <v>727.1</v>
      </c>
      <c r="BJ143" s="5">
        <v>749.8</v>
      </c>
      <c r="BK143" s="5">
        <v>776.2</v>
      </c>
      <c r="BL143" s="5">
        <v>810.7</v>
      </c>
      <c r="BM143" s="5">
        <v>817</v>
      </c>
      <c r="BN143" s="5">
        <v>884.8</v>
      </c>
      <c r="BO143" s="5">
        <v>925.5</v>
      </c>
      <c r="BP143" s="5">
        <v>920</v>
      </c>
      <c r="BQ143" s="5">
        <v>919.5</v>
      </c>
      <c r="BR143" s="5">
        <v>931.4</v>
      </c>
      <c r="BS143" s="5">
        <v>954.8</v>
      </c>
      <c r="BT143" s="5">
        <v>1008.8</v>
      </c>
      <c r="BU143" s="5">
        <v>1015.4</v>
      </c>
    </row>
    <row r="144" spans="4:73" x14ac:dyDescent="0.2">
      <c r="D144" s="3" t="s">
        <v>83</v>
      </c>
      <c r="E144" s="3" t="s">
        <v>80</v>
      </c>
      <c r="F144" s="3" t="s">
        <v>94</v>
      </c>
      <c r="G144" s="7" t="s">
        <v>76</v>
      </c>
      <c r="H144" s="3" t="s">
        <v>90</v>
      </c>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c r="BQ144" s="4"/>
      <c r="BR144" s="4"/>
      <c r="BS144" s="4"/>
      <c r="BT144" s="4"/>
      <c r="BU144" s="4"/>
    </row>
    <row r="145" spans="4:73" x14ac:dyDescent="0.2">
      <c r="D145" s="3" t="s">
        <v>83</v>
      </c>
      <c r="E145" s="3" t="s">
        <v>80</v>
      </c>
      <c r="F145" s="3" t="s">
        <v>94</v>
      </c>
      <c r="G145" s="6" t="s">
        <v>77</v>
      </c>
      <c r="H145" s="3" t="s">
        <v>90</v>
      </c>
      <c r="I145" s="4"/>
      <c r="J145" s="5">
        <v>236</v>
      </c>
      <c r="K145" s="5">
        <v>193.7</v>
      </c>
      <c r="L145" s="5">
        <v>233.6</v>
      </c>
      <c r="M145" s="5">
        <v>282.2</v>
      </c>
      <c r="N145" s="5">
        <v>282.3</v>
      </c>
      <c r="O145" s="5">
        <v>290.89999999999998</v>
      </c>
      <c r="P145" s="5">
        <v>339.5</v>
      </c>
      <c r="Q145" s="5">
        <v>339.6</v>
      </c>
      <c r="R145" s="5">
        <v>339.4</v>
      </c>
      <c r="S145" s="5">
        <v>339.3</v>
      </c>
      <c r="T145" s="5">
        <v>339.4</v>
      </c>
      <c r="U145" s="5">
        <v>354.4</v>
      </c>
      <c r="V145" s="5">
        <v>354.5</v>
      </c>
      <c r="W145" s="5">
        <v>354.5</v>
      </c>
      <c r="X145" s="5">
        <v>365.8</v>
      </c>
      <c r="Y145" s="5">
        <v>410.5</v>
      </c>
      <c r="Z145" s="5">
        <v>410.7</v>
      </c>
      <c r="AA145" s="5">
        <v>483</v>
      </c>
      <c r="AB145" s="5">
        <v>395.9</v>
      </c>
      <c r="AC145" s="5">
        <v>355</v>
      </c>
      <c r="AD145" s="5">
        <v>421.6</v>
      </c>
      <c r="AE145" s="5">
        <v>424.7</v>
      </c>
      <c r="AF145" s="5">
        <v>424.7</v>
      </c>
      <c r="AG145" s="5">
        <v>434.6</v>
      </c>
      <c r="AH145" s="5">
        <v>384.4</v>
      </c>
      <c r="AI145" s="5">
        <v>451.5</v>
      </c>
      <c r="AJ145" s="5">
        <v>451</v>
      </c>
      <c r="AK145" s="5">
        <v>451.2</v>
      </c>
      <c r="AL145" s="5">
        <v>451.3</v>
      </c>
      <c r="AM145" s="5">
        <v>416.9</v>
      </c>
      <c r="AN145" s="5">
        <v>417.1</v>
      </c>
      <c r="AO145" s="5">
        <v>417.2</v>
      </c>
      <c r="AP145" s="5">
        <v>416.9</v>
      </c>
      <c r="AQ145" s="5">
        <v>415</v>
      </c>
      <c r="AR145" s="5">
        <v>430.5</v>
      </c>
      <c r="AS145" s="5">
        <v>430.5</v>
      </c>
      <c r="AT145" s="5">
        <v>431</v>
      </c>
      <c r="AU145" s="5">
        <v>431</v>
      </c>
      <c r="AV145" s="5">
        <v>416.8</v>
      </c>
      <c r="AW145" s="5">
        <v>399</v>
      </c>
      <c r="AX145" s="5">
        <v>399.1</v>
      </c>
      <c r="AY145" s="5">
        <v>420.9</v>
      </c>
      <c r="AZ145" s="5">
        <v>420.9</v>
      </c>
      <c r="BA145" s="5">
        <v>421</v>
      </c>
      <c r="BB145" s="5">
        <v>433.8</v>
      </c>
      <c r="BC145" s="5">
        <v>468.9</v>
      </c>
      <c r="BD145" s="5">
        <v>468.9</v>
      </c>
      <c r="BE145" s="5">
        <v>468.9</v>
      </c>
      <c r="BF145" s="5">
        <v>447.2</v>
      </c>
      <c r="BG145" s="5">
        <v>446.8</v>
      </c>
      <c r="BH145" s="5">
        <v>522.79999999999995</v>
      </c>
      <c r="BI145" s="5">
        <v>433.2</v>
      </c>
      <c r="BJ145" s="5">
        <v>433.2</v>
      </c>
      <c r="BK145" s="5">
        <v>433.2</v>
      </c>
      <c r="BL145" s="5">
        <v>499.5</v>
      </c>
      <c r="BM145" s="5">
        <v>499.5</v>
      </c>
      <c r="BN145" s="5">
        <v>579.79999999999995</v>
      </c>
      <c r="BO145" s="5">
        <v>597.79999999999995</v>
      </c>
      <c r="BP145" s="5">
        <v>597.79999999999995</v>
      </c>
      <c r="BQ145" s="5">
        <v>601.1</v>
      </c>
      <c r="BR145" s="5">
        <v>534.9</v>
      </c>
      <c r="BS145" s="5">
        <v>534.9</v>
      </c>
      <c r="BT145" s="5">
        <v>545.5</v>
      </c>
      <c r="BU145" s="5">
        <v>589.20000000000005</v>
      </c>
    </row>
    <row r="146" spans="4:73" x14ac:dyDescent="0.2">
      <c r="D146" s="3" t="s">
        <v>83</v>
      </c>
      <c r="E146" s="3" t="s">
        <v>80</v>
      </c>
      <c r="F146" s="3" t="s">
        <v>94</v>
      </c>
      <c r="G146" s="6" t="s">
        <v>78</v>
      </c>
      <c r="H146" s="3" t="s">
        <v>90</v>
      </c>
      <c r="I146" s="4"/>
      <c r="J146" s="5">
        <v>168388.6</v>
      </c>
      <c r="K146" s="5">
        <v>169202.3</v>
      </c>
      <c r="L146" s="5">
        <v>169249.5</v>
      </c>
      <c r="M146" s="5">
        <v>168966.5</v>
      </c>
      <c r="N146" s="5">
        <v>169748.6</v>
      </c>
      <c r="O146" s="5">
        <v>169797.8</v>
      </c>
      <c r="P146" s="5">
        <v>169965.1</v>
      </c>
      <c r="Q146" s="5">
        <v>170711.1</v>
      </c>
      <c r="R146" s="5">
        <v>169971</v>
      </c>
      <c r="S146" s="5">
        <v>171894.3</v>
      </c>
      <c r="T146" s="5">
        <v>174452.4</v>
      </c>
      <c r="U146" s="5">
        <v>173215.8</v>
      </c>
      <c r="V146" s="5">
        <v>173276.5</v>
      </c>
      <c r="W146" s="5">
        <v>174217.60000000001</v>
      </c>
      <c r="X146" s="5">
        <v>172029.2</v>
      </c>
      <c r="Y146" s="5">
        <v>173611.4</v>
      </c>
      <c r="Z146" s="5">
        <v>174771.5</v>
      </c>
      <c r="AA146" s="5">
        <v>178527</v>
      </c>
      <c r="AB146" s="5">
        <v>180336.1</v>
      </c>
      <c r="AC146" s="5">
        <v>183004.5</v>
      </c>
      <c r="AD146" s="5">
        <v>182061.2</v>
      </c>
      <c r="AE146" s="5">
        <v>185885.3</v>
      </c>
      <c r="AF146" s="5">
        <v>187783.1</v>
      </c>
      <c r="AG146" s="5">
        <v>189196.79999999999</v>
      </c>
      <c r="AH146" s="5">
        <v>191333.3</v>
      </c>
      <c r="AI146" s="5">
        <v>192278.7</v>
      </c>
      <c r="AJ146" s="5">
        <v>192379.1</v>
      </c>
      <c r="AK146" s="5">
        <v>192674.5</v>
      </c>
      <c r="AL146" s="5">
        <v>193283.20000000001</v>
      </c>
      <c r="AM146" s="5">
        <v>192952.9</v>
      </c>
      <c r="AN146" s="5">
        <v>193386.3</v>
      </c>
      <c r="AO146" s="5">
        <v>193723.9</v>
      </c>
      <c r="AP146" s="5">
        <v>192695.7</v>
      </c>
      <c r="AQ146" s="5">
        <v>193694.3</v>
      </c>
      <c r="AR146" s="5">
        <v>194728.8</v>
      </c>
      <c r="AS146" s="5">
        <v>194429.9</v>
      </c>
      <c r="AT146" s="5">
        <v>194765.5</v>
      </c>
      <c r="AU146" s="5">
        <v>196026.3</v>
      </c>
      <c r="AV146" s="5">
        <v>193810.8</v>
      </c>
      <c r="AW146" s="5">
        <v>194438.7</v>
      </c>
      <c r="AX146" s="5">
        <v>195478.1</v>
      </c>
      <c r="AY146" s="5">
        <v>196107</v>
      </c>
      <c r="AZ146" s="5">
        <v>196920</v>
      </c>
      <c r="BA146" s="5">
        <v>198310.8</v>
      </c>
      <c r="BB146" s="5">
        <v>198760.7</v>
      </c>
      <c r="BC146" s="5">
        <v>199430.7</v>
      </c>
      <c r="BD146" s="5">
        <v>201774.7</v>
      </c>
      <c r="BE146" s="5">
        <v>200677.9</v>
      </c>
      <c r="BF146" s="5">
        <v>200781.4</v>
      </c>
      <c r="BG146" s="5">
        <v>201674</v>
      </c>
      <c r="BH146" s="5">
        <v>199644.3</v>
      </c>
      <c r="BI146" s="5">
        <v>200185.60000000001</v>
      </c>
      <c r="BJ146" s="5">
        <v>201667.1</v>
      </c>
      <c r="BK146" s="5">
        <v>201719.9</v>
      </c>
      <c r="BL146" s="5">
        <v>203050.6</v>
      </c>
      <c r="BM146" s="5">
        <v>204702</v>
      </c>
      <c r="BN146" s="5">
        <v>205945.7</v>
      </c>
      <c r="BO146" s="5">
        <v>207526.5</v>
      </c>
      <c r="BP146" s="5">
        <v>209583.8</v>
      </c>
      <c r="BQ146" s="5">
        <v>209760</v>
      </c>
      <c r="BR146" s="5">
        <v>211789.6</v>
      </c>
      <c r="BS146" s="5">
        <v>213988.7</v>
      </c>
      <c r="BT146" s="5">
        <v>214336.4</v>
      </c>
      <c r="BU146" s="5">
        <v>215711.5</v>
      </c>
    </row>
    <row r="147" spans="4:73" x14ac:dyDescent="0.2">
      <c r="D147" s="3" t="s">
        <v>83</v>
      </c>
      <c r="E147" s="3" t="s">
        <v>80</v>
      </c>
      <c r="F147" s="3" t="s">
        <v>94</v>
      </c>
      <c r="G147" s="6" t="s">
        <v>79</v>
      </c>
      <c r="H147" s="3" t="s">
        <v>90</v>
      </c>
      <c r="I147" s="4"/>
      <c r="J147" s="5">
        <v>153.1</v>
      </c>
      <c r="K147" s="5">
        <v>371.4</v>
      </c>
      <c r="L147" s="5">
        <v>353</v>
      </c>
      <c r="M147" s="5">
        <v>204.7</v>
      </c>
      <c r="N147" s="5">
        <v>204.7</v>
      </c>
      <c r="O147" s="5">
        <v>262.89999999999998</v>
      </c>
      <c r="P147" s="5">
        <v>221.6</v>
      </c>
      <c r="Q147" s="5">
        <v>224.7</v>
      </c>
      <c r="R147" s="5">
        <v>227</v>
      </c>
      <c r="S147" s="5">
        <v>219.7</v>
      </c>
      <c r="T147" s="5">
        <v>235.5</v>
      </c>
      <c r="U147" s="5">
        <v>275.60000000000002</v>
      </c>
      <c r="V147" s="5">
        <v>214.9</v>
      </c>
      <c r="W147" s="5">
        <v>218.6</v>
      </c>
      <c r="X147" s="5">
        <v>230.9</v>
      </c>
      <c r="Y147" s="5">
        <v>199.9</v>
      </c>
      <c r="Z147" s="5">
        <v>356</v>
      </c>
      <c r="AA147" s="5">
        <v>557.20000000000005</v>
      </c>
      <c r="AB147" s="5">
        <v>356.4</v>
      </c>
      <c r="AC147" s="5">
        <v>356.4</v>
      </c>
      <c r="AD147" s="5">
        <v>343.9</v>
      </c>
      <c r="AE147" s="5">
        <v>333.3</v>
      </c>
      <c r="AF147" s="5">
        <v>343.8</v>
      </c>
      <c r="AG147" s="5">
        <v>375.5</v>
      </c>
      <c r="AH147" s="5">
        <v>354.6</v>
      </c>
      <c r="AI147" s="5">
        <v>373.5</v>
      </c>
      <c r="AJ147" s="5">
        <v>360.6</v>
      </c>
      <c r="AK147" s="5">
        <v>362.2</v>
      </c>
      <c r="AL147" s="5">
        <v>362.2</v>
      </c>
      <c r="AM147" s="5">
        <v>212.5</v>
      </c>
      <c r="AN147" s="5">
        <v>273.89999999999998</v>
      </c>
      <c r="AO147" s="5">
        <v>273.89999999999998</v>
      </c>
      <c r="AP147" s="5">
        <v>266.5</v>
      </c>
      <c r="AQ147" s="5">
        <v>261.8</v>
      </c>
      <c r="AR147" s="5">
        <v>261.8</v>
      </c>
      <c r="AS147" s="5">
        <v>266</v>
      </c>
      <c r="AT147" s="5">
        <v>274.2</v>
      </c>
      <c r="AU147" s="5">
        <v>275</v>
      </c>
      <c r="AV147" s="5">
        <v>275.5</v>
      </c>
      <c r="AW147" s="5">
        <v>279.39999999999998</v>
      </c>
      <c r="AX147" s="5">
        <v>279.39999999999998</v>
      </c>
      <c r="AY147" s="5">
        <v>288.5</v>
      </c>
      <c r="AZ147" s="5">
        <v>365.8</v>
      </c>
      <c r="BA147" s="5">
        <v>365.8</v>
      </c>
      <c r="BB147" s="5">
        <v>365.8</v>
      </c>
      <c r="BC147" s="5">
        <v>361.9</v>
      </c>
      <c r="BD147" s="5">
        <v>361.9</v>
      </c>
      <c r="BE147" s="5">
        <v>361.9</v>
      </c>
      <c r="BF147" s="5">
        <v>360.3</v>
      </c>
      <c r="BG147" s="5">
        <v>360.3</v>
      </c>
      <c r="BH147" s="5">
        <v>391.9</v>
      </c>
      <c r="BI147" s="5">
        <v>395.7</v>
      </c>
      <c r="BJ147" s="5">
        <v>395.7</v>
      </c>
      <c r="BK147" s="5">
        <v>406.7</v>
      </c>
      <c r="BL147" s="5">
        <v>411.4</v>
      </c>
      <c r="BM147" s="5">
        <v>411.4</v>
      </c>
      <c r="BN147" s="5">
        <v>411.3</v>
      </c>
      <c r="BO147" s="5">
        <v>407.5</v>
      </c>
      <c r="BP147" s="5">
        <v>423</v>
      </c>
      <c r="BQ147" s="5">
        <v>413.4</v>
      </c>
      <c r="BR147" s="5">
        <v>413.4</v>
      </c>
      <c r="BS147" s="5">
        <v>406.6</v>
      </c>
      <c r="BT147" s="5">
        <v>409.5</v>
      </c>
      <c r="BU147" s="5">
        <v>413.2</v>
      </c>
    </row>
    <row r="148" spans="4:73" x14ac:dyDescent="0.2">
      <c r="D148" s="3" t="s">
        <v>83</v>
      </c>
      <c r="E148" s="3" t="s">
        <v>81</v>
      </c>
      <c r="F148" s="3" t="s">
        <v>94</v>
      </c>
      <c r="G148" s="3" t="s">
        <v>70</v>
      </c>
      <c r="H148" s="3" t="s">
        <v>91</v>
      </c>
      <c r="I148" s="4"/>
      <c r="J148" s="5">
        <v>1022400.3</v>
      </c>
      <c r="K148" s="5">
        <v>1025798.8</v>
      </c>
      <c r="L148" s="5">
        <v>1016638.8</v>
      </c>
      <c r="M148" s="5">
        <v>999273.7</v>
      </c>
      <c r="N148" s="5">
        <v>1002076.4</v>
      </c>
      <c r="O148" s="5">
        <v>1009424.6</v>
      </c>
      <c r="P148" s="5">
        <v>1006988.6</v>
      </c>
      <c r="Q148" s="5">
        <v>1008335.5</v>
      </c>
      <c r="R148" s="5">
        <v>1009613.7</v>
      </c>
      <c r="S148" s="5">
        <v>1011193.6</v>
      </c>
      <c r="T148" s="5">
        <v>1013046.4</v>
      </c>
      <c r="U148" s="5">
        <v>1011777.1</v>
      </c>
      <c r="V148" s="5">
        <v>1009352.9</v>
      </c>
      <c r="W148" s="5">
        <v>1010910.1</v>
      </c>
      <c r="X148" s="5">
        <v>1008959.8</v>
      </c>
      <c r="Y148" s="5">
        <v>987300.5</v>
      </c>
      <c r="Z148" s="5">
        <v>984837</v>
      </c>
      <c r="AA148" s="5">
        <v>976542.1</v>
      </c>
      <c r="AB148" s="5">
        <v>967384.9</v>
      </c>
      <c r="AC148" s="5">
        <v>966539.8</v>
      </c>
      <c r="AD148" s="5">
        <v>967636.5</v>
      </c>
      <c r="AE148" s="5">
        <v>965580.5</v>
      </c>
      <c r="AF148" s="5">
        <v>964998.8</v>
      </c>
      <c r="AG148" s="5">
        <v>962334</v>
      </c>
      <c r="AH148" s="5">
        <v>960948.2</v>
      </c>
      <c r="AI148" s="5">
        <v>962808.4</v>
      </c>
      <c r="AJ148" s="5">
        <v>956168.3</v>
      </c>
      <c r="AK148" s="5">
        <v>939566.6</v>
      </c>
      <c r="AL148" s="5">
        <v>942290.5</v>
      </c>
      <c r="AM148" s="5">
        <v>942235.7</v>
      </c>
      <c r="AN148" s="5">
        <v>941639.3</v>
      </c>
      <c r="AO148" s="5">
        <v>943144.9</v>
      </c>
      <c r="AP148" s="5">
        <v>946641.9</v>
      </c>
      <c r="AQ148" s="5">
        <v>945962.4</v>
      </c>
      <c r="AR148" s="5">
        <v>946319.3</v>
      </c>
      <c r="AS148" s="5">
        <v>942600.5</v>
      </c>
      <c r="AT148" s="5">
        <v>945653.5</v>
      </c>
      <c r="AU148" s="5">
        <v>948157.6</v>
      </c>
      <c r="AV148" s="5">
        <v>947568.5</v>
      </c>
      <c r="AW148" s="5">
        <v>923909.1</v>
      </c>
      <c r="AX148" s="5">
        <v>927703.5</v>
      </c>
      <c r="AY148" s="5">
        <v>922421.8</v>
      </c>
      <c r="AZ148" s="5">
        <v>918679.1</v>
      </c>
      <c r="BA148" s="5">
        <v>922259</v>
      </c>
      <c r="BB148" s="5">
        <v>925432.9</v>
      </c>
      <c r="BC148" s="5">
        <v>923926.6</v>
      </c>
      <c r="BD148" s="5">
        <v>925774.7</v>
      </c>
      <c r="BE148" s="5">
        <v>925662</v>
      </c>
      <c r="BF148" s="5">
        <v>921606.8</v>
      </c>
      <c r="BG148" s="5">
        <v>924922.3</v>
      </c>
      <c r="BH148" s="5">
        <v>920774</v>
      </c>
      <c r="BI148" s="5">
        <v>901286.3</v>
      </c>
      <c r="BJ148" s="5">
        <v>904282.8</v>
      </c>
      <c r="BK148" s="5">
        <v>903098.5</v>
      </c>
      <c r="BL148" s="5">
        <v>899175.2</v>
      </c>
      <c r="BM148" s="5">
        <v>900651.6</v>
      </c>
      <c r="BN148" s="5">
        <v>903672.2</v>
      </c>
      <c r="BO148" s="5">
        <v>902211.7</v>
      </c>
      <c r="BP148" s="5">
        <v>904434.9</v>
      </c>
      <c r="BQ148" s="5">
        <v>901298.9</v>
      </c>
      <c r="BR148" s="5">
        <v>899987.3</v>
      </c>
      <c r="BS148" s="5">
        <v>903481.7</v>
      </c>
      <c r="BT148" s="5">
        <v>886796.80000000005</v>
      </c>
      <c r="BU148" s="5">
        <v>879286.2</v>
      </c>
    </row>
    <row r="149" spans="4:73" x14ac:dyDescent="0.2">
      <c r="D149" s="3" t="s">
        <v>83</v>
      </c>
      <c r="E149" s="3" t="s">
        <v>81</v>
      </c>
      <c r="F149" s="3" t="s">
        <v>94</v>
      </c>
      <c r="G149" s="6" t="s">
        <v>72</v>
      </c>
      <c r="H149" s="3" t="s">
        <v>91</v>
      </c>
      <c r="I149" s="4"/>
      <c r="J149" s="5">
        <v>276992</v>
      </c>
      <c r="K149" s="5">
        <v>278571.40000000002</v>
      </c>
      <c r="L149" s="5">
        <v>272652.90000000002</v>
      </c>
      <c r="M149" s="5">
        <v>270164.59999999998</v>
      </c>
      <c r="N149" s="5">
        <v>270149.7</v>
      </c>
      <c r="O149" s="5">
        <v>279627.3</v>
      </c>
      <c r="P149" s="5">
        <v>279738.90000000002</v>
      </c>
      <c r="Q149" s="5">
        <v>280722.40000000002</v>
      </c>
      <c r="R149" s="5">
        <v>280404.5</v>
      </c>
      <c r="S149" s="5">
        <v>281088.5</v>
      </c>
      <c r="T149" s="5">
        <v>281945.40000000002</v>
      </c>
      <c r="U149" s="5">
        <v>281979</v>
      </c>
      <c r="V149" s="5">
        <v>281606.7</v>
      </c>
      <c r="W149" s="5">
        <v>282114.09999999998</v>
      </c>
      <c r="X149" s="5">
        <v>281547.2</v>
      </c>
      <c r="Y149" s="5">
        <v>277160.90000000002</v>
      </c>
      <c r="Z149" s="5">
        <v>277166.7</v>
      </c>
      <c r="AA149" s="5">
        <v>275647.3</v>
      </c>
      <c r="AB149" s="5">
        <v>272902.59999999998</v>
      </c>
      <c r="AC149" s="5">
        <v>272466.90000000002</v>
      </c>
      <c r="AD149" s="5">
        <v>270482.59999999998</v>
      </c>
      <c r="AE149" s="5">
        <v>269333.40000000002</v>
      </c>
      <c r="AF149" s="5">
        <v>268893.59999999998</v>
      </c>
      <c r="AG149" s="5">
        <v>269173.90000000002</v>
      </c>
      <c r="AH149" s="5">
        <v>267298.59999999998</v>
      </c>
      <c r="AI149" s="5">
        <v>268154.40000000002</v>
      </c>
      <c r="AJ149" s="5">
        <v>263872.2</v>
      </c>
      <c r="AK149" s="5">
        <v>259302.9</v>
      </c>
      <c r="AL149" s="5">
        <v>259975.4</v>
      </c>
      <c r="AM149" s="5">
        <v>260237.4</v>
      </c>
      <c r="AN149" s="5">
        <v>259052.2</v>
      </c>
      <c r="AO149" s="5">
        <v>259179.7</v>
      </c>
      <c r="AP149" s="5">
        <v>260705.4</v>
      </c>
      <c r="AQ149" s="5">
        <v>259181.5</v>
      </c>
      <c r="AR149" s="5">
        <v>258681.4</v>
      </c>
      <c r="AS149" s="5">
        <v>256628.2</v>
      </c>
      <c r="AT149" s="5">
        <v>259334.9</v>
      </c>
      <c r="AU149" s="5">
        <v>260009.60000000001</v>
      </c>
      <c r="AV149" s="5">
        <v>258058.5</v>
      </c>
      <c r="AW149" s="5">
        <v>247104.3</v>
      </c>
      <c r="AX149" s="5">
        <v>249426.1</v>
      </c>
      <c r="AY149" s="5">
        <v>247744.4</v>
      </c>
      <c r="AZ149" s="5">
        <v>244440.4</v>
      </c>
      <c r="BA149" s="5">
        <v>246418.1</v>
      </c>
      <c r="BB149" s="5">
        <v>245870.6</v>
      </c>
      <c r="BC149" s="5">
        <v>243567.2</v>
      </c>
      <c r="BD149" s="5">
        <v>245114.2</v>
      </c>
      <c r="BE149" s="5">
        <v>244900.3</v>
      </c>
      <c r="BF149" s="5">
        <v>242586.9</v>
      </c>
      <c r="BG149" s="5">
        <v>244107.6</v>
      </c>
      <c r="BH149" s="5">
        <v>241261.8</v>
      </c>
      <c r="BI149" s="5">
        <v>234814.7</v>
      </c>
      <c r="BJ149" s="5">
        <v>236058.9</v>
      </c>
      <c r="BK149" s="5">
        <v>236668.2</v>
      </c>
      <c r="BL149" s="5">
        <v>235172.7</v>
      </c>
      <c r="BM149" s="5">
        <v>235827.5</v>
      </c>
      <c r="BN149" s="5">
        <v>238219.7</v>
      </c>
      <c r="BO149" s="5">
        <v>238217.8</v>
      </c>
      <c r="BP149" s="5">
        <v>239702.2</v>
      </c>
      <c r="BQ149" s="5">
        <v>238614.6</v>
      </c>
      <c r="BR149" s="5">
        <v>240387.5</v>
      </c>
      <c r="BS149" s="5">
        <v>243165.5</v>
      </c>
      <c r="BT149" s="5">
        <v>241315.7</v>
      </c>
      <c r="BU149" s="5">
        <v>239695.1</v>
      </c>
    </row>
    <row r="150" spans="4:73" x14ac:dyDescent="0.2">
      <c r="D150" s="3" t="s">
        <v>83</v>
      </c>
      <c r="E150" s="3" t="s">
        <v>81</v>
      </c>
      <c r="F150" s="3" t="s">
        <v>94</v>
      </c>
      <c r="G150" s="6" t="s">
        <v>73</v>
      </c>
      <c r="H150" s="3" t="s">
        <v>91</v>
      </c>
      <c r="I150" s="4"/>
      <c r="J150" s="5">
        <v>13490.5</v>
      </c>
      <c r="K150" s="5">
        <v>13314.6</v>
      </c>
      <c r="L150" s="5">
        <v>13177.6</v>
      </c>
      <c r="M150" s="5">
        <v>13265.8</v>
      </c>
      <c r="N150" s="5">
        <v>14104.6</v>
      </c>
      <c r="O150" s="5">
        <v>13270</v>
      </c>
      <c r="P150" s="5">
        <v>13428.8</v>
      </c>
      <c r="Q150" s="5">
        <v>13387.6</v>
      </c>
      <c r="R150" s="5">
        <v>13383.8</v>
      </c>
      <c r="S150" s="5">
        <v>13410.4</v>
      </c>
      <c r="T150" s="5">
        <v>13656.3</v>
      </c>
      <c r="U150" s="5">
        <v>13597.8</v>
      </c>
      <c r="V150" s="5">
        <v>13639.9</v>
      </c>
      <c r="W150" s="5">
        <v>13379.7</v>
      </c>
      <c r="X150" s="5">
        <v>13214.3</v>
      </c>
      <c r="Y150" s="5">
        <v>12919.3</v>
      </c>
      <c r="Z150" s="5">
        <v>12971.4</v>
      </c>
      <c r="AA150" s="5">
        <v>12541.4</v>
      </c>
      <c r="AB150" s="5">
        <v>12652.8</v>
      </c>
      <c r="AC150" s="5">
        <v>12608.6</v>
      </c>
      <c r="AD150" s="5">
        <v>13146.9</v>
      </c>
      <c r="AE150" s="5">
        <v>13161.8</v>
      </c>
      <c r="AF150" s="5">
        <v>13283.1</v>
      </c>
      <c r="AG150" s="5">
        <v>12789.5</v>
      </c>
      <c r="AH150" s="5">
        <v>13832</v>
      </c>
      <c r="AI150" s="5">
        <v>13326.3</v>
      </c>
      <c r="AJ150" s="5">
        <v>13505.5</v>
      </c>
      <c r="AK150" s="5">
        <v>13109.8</v>
      </c>
      <c r="AL150" s="5">
        <v>13159.8</v>
      </c>
      <c r="AM150" s="5">
        <v>14009.7</v>
      </c>
      <c r="AN150" s="5">
        <v>13343.2</v>
      </c>
      <c r="AO150" s="5">
        <v>13464.5</v>
      </c>
      <c r="AP150" s="5">
        <v>13378.4</v>
      </c>
      <c r="AQ150" s="5">
        <v>13353.8</v>
      </c>
      <c r="AR150" s="5">
        <v>13445.5</v>
      </c>
      <c r="AS150" s="5">
        <v>13367.6</v>
      </c>
      <c r="AT150" s="5">
        <v>13386.3</v>
      </c>
      <c r="AU150" s="5">
        <v>13478</v>
      </c>
      <c r="AV150" s="5">
        <v>12574.6</v>
      </c>
      <c r="AW150" s="5">
        <v>12010.4</v>
      </c>
      <c r="AX150" s="5">
        <v>11926.9</v>
      </c>
      <c r="AY150" s="5">
        <v>11876.9</v>
      </c>
      <c r="AZ150" s="5">
        <v>11665.5</v>
      </c>
      <c r="BA150" s="5">
        <v>11752.6</v>
      </c>
      <c r="BB150" s="5">
        <v>11921.1</v>
      </c>
      <c r="BC150" s="5">
        <v>11738.1</v>
      </c>
      <c r="BD150" s="5">
        <v>11711.3</v>
      </c>
      <c r="BE150" s="5">
        <v>11424.7</v>
      </c>
      <c r="BF150" s="5">
        <v>11067.6</v>
      </c>
      <c r="BG150" s="5">
        <v>10845.1</v>
      </c>
      <c r="BH150" s="5">
        <v>10875.4</v>
      </c>
      <c r="BI150" s="5">
        <v>10473.9</v>
      </c>
      <c r="BJ150" s="5">
        <v>10534.8</v>
      </c>
      <c r="BK150" s="5">
        <v>9114.6</v>
      </c>
      <c r="BL150" s="5">
        <v>9540.6</v>
      </c>
      <c r="BM150" s="5">
        <v>9603.5</v>
      </c>
      <c r="BN150" s="5">
        <v>9528.7000000000007</v>
      </c>
      <c r="BO150" s="5">
        <v>9576.6</v>
      </c>
      <c r="BP150" s="5">
        <v>10108.799999999999</v>
      </c>
      <c r="BQ150" s="5">
        <v>9956.9</v>
      </c>
      <c r="BR150" s="5">
        <v>9380.7000000000007</v>
      </c>
      <c r="BS150" s="5">
        <v>9553.9</v>
      </c>
      <c r="BT150" s="5">
        <v>7981.5</v>
      </c>
      <c r="BU150" s="5">
        <v>7943.2</v>
      </c>
    </row>
    <row r="151" spans="4:73" x14ac:dyDescent="0.2">
      <c r="D151" s="3" t="s">
        <v>83</v>
      </c>
      <c r="E151" s="3" t="s">
        <v>81</v>
      </c>
      <c r="F151" s="3" t="s">
        <v>94</v>
      </c>
      <c r="G151" s="7" t="s">
        <v>74</v>
      </c>
      <c r="H151" s="3" t="s">
        <v>91</v>
      </c>
      <c r="I151" s="4"/>
      <c r="J151" s="5">
        <v>2188.5</v>
      </c>
      <c r="K151" s="5">
        <v>2212.8000000000002</v>
      </c>
      <c r="L151" s="5">
        <v>2145.5</v>
      </c>
      <c r="M151" s="5">
        <v>2038.5</v>
      </c>
      <c r="N151" s="5">
        <v>1940.6</v>
      </c>
      <c r="O151" s="5">
        <v>2054.3000000000002</v>
      </c>
      <c r="P151" s="5">
        <v>1986.6</v>
      </c>
      <c r="Q151" s="5">
        <v>1940.1</v>
      </c>
      <c r="R151" s="5">
        <v>1935.2</v>
      </c>
      <c r="S151" s="5">
        <v>1947.2</v>
      </c>
      <c r="T151" s="5">
        <v>1974</v>
      </c>
      <c r="U151" s="5">
        <v>1968.9</v>
      </c>
      <c r="V151" s="5">
        <v>1940.9</v>
      </c>
      <c r="W151" s="5">
        <v>1957.6</v>
      </c>
      <c r="X151" s="5">
        <v>2039.7</v>
      </c>
      <c r="Y151" s="5">
        <v>1969.5</v>
      </c>
      <c r="Z151" s="5">
        <v>2006.4</v>
      </c>
      <c r="AA151" s="5">
        <v>1871.2</v>
      </c>
      <c r="AB151" s="5">
        <v>1860</v>
      </c>
      <c r="AC151" s="5">
        <v>1817.8</v>
      </c>
      <c r="AD151" s="5">
        <v>1810.6</v>
      </c>
      <c r="AE151" s="5">
        <v>1808.8</v>
      </c>
      <c r="AF151" s="5">
        <v>1815.2</v>
      </c>
      <c r="AG151" s="5">
        <v>1841.6</v>
      </c>
      <c r="AH151" s="5">
        <v>1860.7</v>
      </c>
      <c r="AI151" s="5">
        <v>1839.8</v>
      </c>
      <c r="AJ151" s="5">
        <v>1871.1</v>
      </c>
      <c r="AK151" s="5">
        <v>1774.1</v>
      </c>
      <c r="AL151" s="5">
        <v>1846.1</v>
      </c>
      <c r="AM151" s="5">
        <v>1874</v>
      </c>
      <c r="AN151" s="5">
        <v>1819.2</v>
      </c>
      <c r="AO151" s="5">
        <v>1813.9</v>
      </c>
      <c r="AP151" s="5">
        <v>1756.9</v>
      </c>
      <c r="AQ151" s="5">
        <v>1773.4</v>
      </c>
      <c r="AR151" s="5">
        <v>1792.5</v>
      </c>
      <c r="AS151" s="5">
        <v>1781.2</v>
      </c>
      <c r="AT151" s="5">
        <v>1773.3</v>
      </c>
      <c r="AU151" s="5">
        <v>1828.4</v>
      </c>
      <c r="AV151" s="5">
        <v>1831.5</v>
      </c>
      <c r="AW151" s="5">
        <v>1694.9</v>
      </c>
      <c r="AX151" s="5">
        <v>1664.3</v>
      </c>
      <c r="AY151" s="5">
        <v>1684.9</v>
      </c>
      <c r="AZ151" s="5">
        <v>1563.2</v>
      </c>
      <c r="BA151" s="5">
        <v>1568.8</v>
      </c>
      <c r="BB151" s="5">
        <v>1587.3</v>
      </c>
      <c r="BC151" s="5">
        <v>1540.1</v>
      </c>
      <c r="BD151" s="5">
        <v>1448.3</v>
      </c>
      <c r="BE151" s="5">
        <v>1440.8</v>
      </c>
      <c r="BF151" s="4"/>
      <c r="BG151" s="4"/>
      <c r="BH151" s="4"/>
      <c r="BI151" s="4"/>
      <c r="BJ151" s="4"/>
      <c r="BK151" s="4"/>
      <c r="BL151" s="4"/>
      <c r="BM151" s="4"/>
      <c r="BN151" s="4"/>
      <c r="BO151" s="4"/>
      <c r="BP151" s="4"/>
      <c r="BQ151" s="4"/>
      <c r="BR151" s="4"/>
      <c r="BS151" s="4"/>
      <c r="BT151" s="4"/>
      <c r="BU151" s="4"/>
    </row>
    <row r="152" spans="4:73" x14ac:dyDescent="0.2">
      <c r="D152" s="3" t="s">
        <v>83</v>
      </c>
      <c r="E152" s="3" t="s">
        <v>81</v>
      </c>
      <c r="F152" s="3" t="s">
        <v>94</v>
      </c>
      <c r="G152" s="7" t="s">
        <v>75</v>
      </c>
      <c r="H152" s="3" t="s">
        <v>91</v>
      </c>
      <c r="I152" s="4"/>
      <c r="J152" s="5">
        <v>11180.7</v>
      </c>
      <c r="K152" s="5">
        <v>10980.5</v>
      </c>
      <c r="L152" s="5">
        <v>10910.5</v>
      </c>
      <c r="M152" s="5">
        <v>11105.7</v>
      </c>
      <c r="N152" s="5">
        <v>12042.4</v>
      </c>
      <c r="O152" s="5">
        <v>11093.9</v>
      </c>
      <c r="P152" s="5">
        <v>11320.4</v>
      </c>
      <c r="Q152" s="5">
        <v>11325.7</v>
      </c>
      <c r="R152" s="5">
        <v>11326.5</v>
      </c>
      <c r="S152" s="5">
        <v>11341.2</v>
      </c>
      <c r="T152" s="5">
        <v>11236.1</v>
      </c>
      <c r="U152" s="5">
        <v>11183.6</v>
      </c>
      <c r="V152" s="5">
        <v>11236</v>
      </c>
      <c r="W152" s="5">
        <v>10980.7</v>
      </c>
      <c r="X152" s="5">
        <v>10736.9</v>
      </c>
      <c r="Y152" s="5">
        <v>10526.2</v>
      </c>
      <c r="Z152" s="5">
        <v>10548.1</v>
      </c>
      <c r="AA152" s="5">
        <v>10317.9</v>
      </c>
      <c r="AB152" s="5">
        <v>10385.299999999999</v>
      </c>
      <c r="AC152" s="5">
        <v>10396.4</v>
      </c>
      <c r="AD152" s="5">
        <v>10945.1</v>
      </c>
      <c r="AE152" s="5">
        <v>10974.1</v>
      </c>
      <c r="AF152" s="5">
        <v>11095.4</v>
      </c>
      <c r="AG152" s="5">
        <v>10587.5</v>
      </c>
      <c r="AH152" s="5">
        <v>11620.7</v>
      </c>
      <c r="AI152" s="5">
        <v>11265.5</v>
      </c>
      <c r="AJ152" s="5">
        <v>11420.7</v>
      </c>
      <c r="AK152" s="5">
        <v>11129</v>
      </c>
      <c r="AL152" s="5">
        <v>11112.8</v>
      </c>
      <c r="AM152" s="5">
        <v>11815.1</v>
      </c>
      <c r="AN152" s="5">
        <v>11208.6</v>
      </c>
      <c r="AO152" s="5">
        <v>11498.5</v>
      </c>
      <c r="AP152" s="5">
        <v>11498.9</v>
      </c>
      <c r="AQ152" s="5">
        <v>11457.8</v>
      </c>
      <c r="AR152" s="5">
        <v>11530.4</v>
      </c>
      <c r="AS152" s="5">
        <v>11463.8</v>
      </c>
      <c r="AT152" s="5">
        <v>11490.4</v>
      </c>
      <c r="AU152" s="5">
        <v>11526.9</v>
      </c>
      <c r="AV152" s="5">
        <v>10620.5</v>
      </c>
      <c r="AW152" s="5">
        <v>10192.700000000001</v>
      </c>
      <c r="AX152" s="5">
        <v>10140</v>
      </c>
      <c r="AY152" s="5">
        <v>10069.299999999999</v>
      </c>
      <c r="AZ152" s="5">
        <v>9979.7000000000007</v>
      </c>
      <c r="BA152" s="5">
        <v>10061.1</v>
      </c>
      <c r="BB152" s="5">
        <v>10205.6</v>
      </c>
      <c r="BC152" s="5">
        <v>10069.700000000001</v>
      </c>
      <c r="BD152" s="5">
        <v>10134.700000000001</v>
      </c>
      <c r="BE152" s="5">
        <v>9855.7000000000007</v>
      </c>
      <c r="BF152" s="5">
        <v>9585.9</v>
      </c>
      <c r="BG152" s="5">
        <v>9609.2000000000007</v>
      </c>
      <c r="BH152" s="5">
        <v>9524.2000000000007</v>
      </c>
      <c r="BI152" s="5">
        <v>9132.7999999999993</v>
      </c>
      <c r="BJ152" s="5">
        <v>9191.2999999999993</v>
      </c>
      <c r="BK152" s="5">
        <v>7770.3</v>
      </c>
      <c r="BL152" s="5">
        <v>8244.7000000000007</v>
      </c>
      <c r="BM152" s="5">
        <v>8301.2000000000007</v>
      </c>
      <c r="BN152" s="5">
        <v>8225.7000000000007</v>
      </c>
      <c r="BO152" s="5">
        <v>8284.2999999999993</v>
      </c>
      <c r="BP152" s="5">
        <v>8802.2000000000007</v>
      </c>
      <c r="BQ152" s="5">
        <v>8808.1</v>
      </c>
      <c r="BR152" s="5">
        <v>8234.5</v>
      </c>
      <c r="BS152" s="5">
        <v>8404.1</v>
      </c>
      <c r="BT152" s="5">
        <v>6832.6</v>
      </c>
      <c r="BU152" s="5">
        <v>6802.5</v>
      </c>
    </row>
    <row r="153" spans="4:73" x14ac:dyDescent="0.2">
      <c r="D153" s="3" t="s">
        <v>83</v>
      </c>
      <c r="E153" s="3" t="s">
        <v>81</v>
      </c>
      <c r="F153" s="3" t="s">
        <v>94</v>
      </c>
      <c r="G153" s="7" t="s">
        <v>76</v>
      </c>
      <c r="H153" s="3" t="s">
        <v>91</v>
      </c>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c r="BP153" s="4"/>
      <c r="BQ153" s="4"/>
      <c r="BR153" s="4"/>
      <c r="BS153" s="4"/>
      <c r="BT153" s="4"/>
      <c r="BU153" s="4"/>
    </row>
    <row r="154" spans="4:73" x14ac:dyDescent="0.2">
      <c r="D154" s="3" t="s">
        <v>83</v>
      </c>
      <c r="E154" s="3" t="s">
        <v>81</v>
      </c>
      <c r="F154" s="3" t="s">
        <v>94</v>
      </c>
      <c r="G154" s="6" t="s">
        <v>77</v>
      </c>
      <c r="H154" s="3" t="s">
        <v>91</v>
      </c>
      <c r="I154" s="4"/>
      <c r="J154" s="5">
        <v>4972.2</v>
      </c>
      <c r="K154" s="5">
        <v>4838</v>
      </c>
      <c r="L154" s="5">
        <v>4685.7</v>
      </c>
      <c r="M154" s="5">
        <v>4833</v>
      </c>
      <c r="N154" s="5">
        <v>4874.6000000000004</v>
      </c>
      <c r="O154" s="5">
        <v>4496.3</v>
      </c>
      <c r="P154" s="5">
        <v>4680.8</v>
      </c>
      <c r="Q154" s="5">
        <v>4700.5</v>
      </c>
      <c r="R154" s="5">
        <v>4701.6000000000004</v>
      </c>
      <c r="S154" s="5">
        <v>4829.1000000000004</v>
      </c>
      <c r="T154" s="5">
        <v>4829.2</v>
      </c>
      <c r="U154" s="5">
        <v>4742.2</v>
      </c>
      <c r="V154" s="5">
        <v>4736.2</v>
      </c>
      <c r="W154" s="5">
        <v>4759.3</v>
      </c>
      <c r="X154" s="5">
        <v>4665.3999999999996</v>
      </c>
      <c r="Y154" s="5">
        <v>4635.8999999999996</v>
      </c>
      <c r="Z154" s="5">
        <v>4612.8</v>
      </c>
      <c r="AA154" s="5">
        <v>4567.3</v>
      </c>
      <c r="AB154" s="5">
        <v>4529.7</v>
      </c>
      <c r="AC154" s="5">
        <v>4549.7</v>
      </c>
      <c r="AD154" s="5">
        <v>4709.5</v>
      </c>
      <c r="AE154" s="5">
        <v>4618.3999999999996</v>
      </c>
      <c r="AF154" s="5">
        <v>4618.3999999999996</v>
      </c>
      <c r="AG154" s="5">
        <v>5575.1</v>
      </c>
      <c r="AH154" s="5">
        <v>5583.6</v>
      </c>
      <c r="AI154" s="5">
        <v>5623.1</v>
      </c>
      <c r="AJ154" s="5">
        <v>5574.2</v>
      </c>
      <c r="AK154" s="5">
        <v>5531.3</v>
      </c>
      <c r="AL154" s="5">
        <v>5554.8</v>
      </c>
      <c r="AM154" s="5">
        <v>5407</v>
      </c>
      <c r="AN154" s="5">
        <v>5406.9</v>
      </c>
      <c r="AO154" s="5">
        <v>5406.9</v>
      </c>
      <c r="AP154" s="5">
        <v>5450.5</v>
      </c>
      <c r="AQ154" s="5">
        <v>5450.5</v>
      </c>
      <c r="AR154" s="5">
        <v>5450.5</v>
      </c>
      <c r="AS154" s="5">
        <v>5408.9</v>
      </c>
      <c r="AT154" s="5">
        <v>5426.7</v>
      </c>
      <c r="AU154" s="5">
        <v>5571.5</v>
      </c>
      <c r="AV154" s="5">
        <v>6190</v>
      </c>
      <c r="AW154" s="5">
        <v>5956.1</v>
      </c>
      <c r="AX154" s="5">
        <v>5956.1</v>
      </c>
      <c r="AY154" s="5">
        <v>5873.6</v>
      </c>
      <c r="AZ154" s="5">
        <v>5873.4</v>
      </c>
      <c r="BA154" s="5">
        <v>5897.3</v>
      </c>
      <c r="BB154" s="5">
        <v>5927</v>
      </c>
      <c r="BC154" s="5">
        <v>5875.1</v>
      </c>
      <c r="BD154" s="5">
        <v>5914.6</v>
      </c>
      <c r="BE154" s="5">
        <v>6379.4</v>
      </c>
      <c r="BF154" s="5">
        <v>6353.6</v>
      </c>
      <c r="BG154" s="5">
        <v>6438.5</v>
      </c>
      <c r="BH154" s="5">
        <v>6363.3</v>
      </c>
      <c r="BI154" s="5">
        <v>6264.1</v>
      </c>
      <c r="BJ154" s="5">
        <v>6361</v>
      </c>
      <c r="BK154" s="5">
        <v>6431.7</v>
      </c>
      <c r="BL154" s="5">
        <v>6466.2</v>
      </c>
      <c r="BM154" s="5">
        <v>6466.2</v>
      </c>
      <c r="BN154" s="5">
        <v>6455.4</v>
      </c>
      <c r="BO154" s="5">
        <v>6495.1</v>
      </c>
      <c r="BP154" s="5">
        <v>6495.1</v>
      </c>
      <c r="BQ154" s="5">
        <v>6354.8</v>
      </c>
      <c r="BR154" s="5">
        <v>6354.8</v>
      </c>
      <c r="BS154" s="5">
        <v>6354.9</v>
      </c>
      <c r="BT154" s="5">
        <v>6266.4</v>
      </c>
      <c r="BU154" s="5">
        <v>6323.8</v>
      </c>
    </row>
    <row r="155" spans="4:73" x14ac:dyDescent="0.2">
      <c r="D155" s="3" t="s">
        <v>83</v>
      </c>
      <c r="E155" s="3" t="s">
        <v>81</v>
      </c>
      <c r="F155" s="3" t="s">
        <v>94</v>
      </c>
      <c r="G155" s="6" t="s">
        <v>78</v>
      </c>
      <c r="H155" s="3" t="s">
        <v>91</v>
      </c>
      <c r="I155" s="4"/>
      <c r="J155" s="5">
        <v>723847.7</v>
      </c>
      <c r="K155" s="5">
        <v>726349</v>
      </c>
      <c r="L155" s="5">
        <v>723479.7</v>
      </c>
      <c r="M155" s="5">
        <v>708124.8</v>
      </c>
      <c r="N155" s="5">
        <v>710062</v>
      </c>
      <c r="O155" s="5">
        <v>710011.1</v>
      </c>
      <c r="P155" s="5">
        <v>706267.9</v>
      </c>
      <c r="Q155" s="5">
        <v>706670.3</v>
      </c>
      <c r="R155" s="5">
        <v>708245.6</v>
      </c>
      <c r="S155" s="5">
        <v>708969.7</v>
      </c>
      <c r="T155" s="5">
        <v>709718.7</v>
      </c>
      <c r="U155" s="5">
        <v>708487.1</v>
      </c>
      <c r="V155" s="5">
        <v>706468</v>
      </c>
      <c r="W155" s="5">
        <v>707779.1</v>
      </c>
      <c r="X155" s="5">
        <v>706703.7</v>
      </c>
      <c r="Y155" s="5">
        <v>689800.4</v>
      </c>
      <c r="Z155" s="5">
        <v>687367.1</v>
      </c>
      <c r="AA155" s="5">
        <v>681279.1</v>
      </c>
      <c r="AB155" s="5">
        <v>674575.4</v>
      </c>
      <c r="AC155" s="5">
        <v>674229.2</v>
      </c>
      <c r="AD155" s="5">
        <v>676659.19999999995</v>
      </c>
      <c r="AE155" s="5">
        <v>675864.6</v>
      </c>
      <c r="AF155" s="5">
        <v>675601.1</v>
      </c>
      <c r="AG155" s="5">
        <v>672204.4</v>
      </c>
      <c r="AH155" s="5">
        <v>671599</v>
      </c>
      <c r="AI155" s="5">
        <v>673016.7</v>
      </c>
      <c r="AJ155" s="5">
        <v>670821.9</v>
      </c>
      <c r="AK155" s="5">
        <v>659309.6</v>
      </c>
      <c r="AL155" s="5">
        <v>661296.5</v>
      </c>
      <c r="AM155" s="5">
        <v>660930.4</v>
      </c>
      <c r="AN155" s="5">
        <v>662211.1</v>
      </c>
      <c r="AO155" s="5">
        <v>663593.5</v>
      </c>
      <c r="AP155" s="5">
        <v>665629.5</v>
      </c>
      <c r="AQ155" s="5">
        <v>666456.80000000005</v>
      </c>
      <c r="AR155" s="5">
        <v>667197</v>
      </c>
      <c r="AS155" s="5">
        <v>665680.1</v>
      </c>
      <c r="AT155" s="5">
        <v>665995.30000000005</v>
      </c>
      <c r="AU155" s="5">
        <v>667590.6</v>
      </c>
      <c r="AV155" s="5">
        <v>669239.6</v>
      </c>
      <c r="AW155" s="5">
        <v>657402.19999999995</v>
      </c>
      <c r="AX155" s="5">
        <v>658958.19999999995</v>
      </c>
      <c r="AY155" s="5">
        <v>655501.9</v>
      </c>
      <c r="AZ155" s="5">
        <v>655341.4</v>
      </c>
      <c r="BA155" s="5">
        <v>656825.80000000005</v>
      </c>
      <c r="BB155" s="5">
        <v>660321.69999999995</v>
      </c>
      <c r="BC155" s="5">
        <v>661391.5</v>
      </c>
      <c r="BD155" s="5">
        <v>661691.5</v>
      </c>
      <c r="BE155" s="5">
        <v>661636.80000000005</v>
      </c>
      <c r="BF155" s="5">
        <v>660320.9</v>
      </c>
      <c r="BG155" s="5">
        <v>662244.69999999995</v>
      </c>
      <c r="BH155" s="5">
        <v>661032.9</v>
      </c>
      <c r="BI155" s="5">
        <v>648531.19999999995</v>
      </c>
      <c r="BJ155" s="5">
        <v>650035.6</v>
      </c>
      <c r="BK155" s="5">
        <v>649600.69999999995</v>
      </c>
      <c r="BL155" s="5">
        <v>646724.5</v>
      </c>
      <c r="BM155" s="5">
        <v>647484.4</v>
      </c>
      <c r="BN155" s="5">
        <v>648211.6</v>
      </c>
      <c r="BO155" s="5">
        <v>646651.1</v>
      </c>
      <c r="BP155" s="5">
        <v>646868.9</v>
      </c>
      <c r="BQ155" s="5">
        <v>645105.6</v>
      </c>
      <c r="BR155" s="5">
        <v>642632.6</v>
      </c>
      <c r="BS155" s="5">
        <v>643175.80000000005</v>
      </c>
      <c r="BT155" s="5">
        <v>630024.19999999995</v>
      </c>
      <c r="BU155" s="5">
        <v>624139.69999999995</v>
      </c>
    </row>
    <row r="156" spans="4:73" x14ac:dyDescent="0.2">
      <c r="D156" s="3" t="s">
        <v>83</v>
      </c>
      <c r="E156" s="3" t="s">
        <v>81</v>
      </c>
      <c r="F156" s="3" t="s">
        <v>94</v>
      </c>
      <c r="G156" s="6" t="s">
        <v>79</v>
      </c>
      <c r="H156" s="3" t="s">
        <v>91</v>
      </c>
      <c r="I156" s="4"/>
      <c r="J156" s="5">
        <v>3097.9</v>
      </c>
      <c r="K156" s="5">
        <v>2725.7</v>
      </c>
      <c r="L156" s="5">
        <v>2643</v>
      </c>
      <c r="M156" s="5">
        <v>2885.5</v>
      </c>
      <c r="N156" s="5">
        <v>2885.6</v>
      </c>
      <c r="O156" s="5">
        <v>2019.9</v>
      </c>
      <c r="P156" s="5">
        <v>2872.2</v>
      </c>
      <c r="Q156" s="5">
        <v>2854.7</v>
      </c>
      <c r="R156" s="5">
        <v>2878.1</v>
      </c>
      <c r="S156" s="5">
        <v>2895.9</v>
      </c>
      <c r="T156" s="5">
        <v>2896.9</v>
      </c>
      <c r="U156" s="5">
        <v>2970.9</v>
      </c>
      <c r="V156" s="5">
        <v>2902.1</v>
      </c>
      <c r="W156" s="5">
        <v>2877.8</v>
      </c>
      <c r="X156" s="5">
        <v>2829.2</v>
      </c>
      <c r="Y156" s="5">
        <v>2784</v>
      </c>
      <c r="Z156" s="5">
        <v>2719</v>
      </c>
      <c r="AA156" s="5">
        <v>2507</v>
      </c>
      <c r="AB156" s="5">
        <v>2724.6</v>
      </c>
      <c r="AC156" s="5">
        <v>2685.3</v>
      </c>
      <c r="AD156" s="5">
        <v>2638.2</v>
      </c>
      <c r="AE156" s="5">
        <v>2602.1</v>
      </c>
      <c r="AF156" s="5">
        <v>2602.6</v>
      </c>
      <c r="AG156" s="5">
        <v>2591.1</v>
      </c>
      <c r="AH156" s="5">
        <v>2634.9</v>
      </c>
      <c r="AI156" s="5">
        <v>2687.8</v>
      </c>
      <c r="AJ156" s="5">
        <v>2394.5</v>
      </c>
      <c r="AK156" s="5">
        <v>2313.1</v>
      </c>
      <c r="AL156" s="5">
        <v>2304</v>
      </c>
      <c r="AM156" s="5">
        <v>1651.2</v>
      </c>
      <c r="AN156" s="5">
        <v>1625.9</v>
      </c>
      <c r="AO156" s="5">
        <v>1500.4</v>
      </c>
      <c r="AP156" s="5">
        <v>1478.2</v>
      </c>
      <c r="AQ156" s="5">
        <v>1519.9</v>
      </c>
      <c r="AR156" s="5">
        <v>1544.9</v>
      </c>
      <c r="AS156" s="5">
        <v>1515.6</v>
      </c>
      <c r="AT156" s="5">
        <v>1510.2</v>
      </c>
      <c r="AU156" s="5">
        <v>1507.9</v>
      </c>
      <c r="AV156" s="5">
        <v>1505.9</v>
      </c>
      <c r="AW156" s="5">
        <v>1436.1</v>
      </c>
      <c r="AX156" s="5">
        <v>1436.1</v>
      </c>
      <c r="AY156" s="5">
        <v>1425</v>
      </c>
      <c r="AZ156" s="5">
        <v>1358.3</v>
      </c>
      <c r="BA156" s="5">
        <v>1365.1</v>
      </c>
      <c r="BB156" s="5">
        <v>1392.6</v>
      </c>
      <c r="BC156" s="5">
        <v>1354.9</v>
      </c>
      <c r="BD156" s="5">
        <v>1343.1</v>
      </c>
      <c r="BE156" s="5">
        <v>1320.7</v>
      </c>
      <c r="BF156" s="5">
        <v>1277.8</v>
      </c>
      <c r="BG156" s="5">
        <v>1286.4000000000001</v>
      </c>
      <c r="BH156" s="5">
        <v>1240.5999999999999</v>
      </c>
      <c r="BI156" s="5">
        <v>1202.3</v>
      </c>
      <c r="BJ156" s="5">
        <v>1292.5999999999999</v>
      </c>
      <c r="BK156" s="5">
        <v>1283.3</v>
      </c>
      <c r="BL156" s="5">
        <v>1271.0999999999999</v>
      </c>
      <c r="BM156" s="5">
        <v>1269.9000000000001</v>
      </c>
      <c r="BN156" s="5">
        <v>1256.9000000000001</v>
      </c>
      <c r="BO156" s="5">
        <v>1271.0999999999999</v>
      </c>
      <c r="BP156" s="5">
        <v>1259.9000000000001</v>
      </c>
      <c r="BQ156" s="5">
        <v>1267</v>
      </c>
      <c r="BR156" s="5">
        <v>1231.7</v>
      </c>
      <c r="BS156" s="5">
        <v>1231.5999999999999</v>
      </c>
      <c r="BT156" s="5">
        <v>1209</v>
      </c>
      <c r="BU156" s="5">
        <v>1184.5</v>
      </c>
    </row>
    <row r="157" spans="4:73" x14ac:dyDescent="0.2">
      <c r="D157" s="3" t="s">
        <v>83</v>
      </c>
      <c r="E157" s="3" t="s">
        <v>82</v>
      </c>
      <c r="F157" s="3" t="s">
        <v>94</v>
      </c>
      <c r="G157" s="3" t="s">
        <v>70</v>
      </c>
      <c r="H157" s="3" t="s">
        <v>92</v>
      </c>
      <c r="I157" s="4"/>
      <c r="J157" s="5">
        <v>110922.9</v>
      </c>
      <c r="K157" s="5">
        <v>110642.9</v>
      </c>
      <c r="L157" s="5">
        <v>110062.3</v>
      </c>
      <c r="M157" s="5">
        <v>109440.8</v>
      </c>
      <c r="N157" s="5">
        <v>109117.9</v>
      </c>
      <c r="O157" s="5">
        <v>108657.7</v>
      </c>
      <c r="P157" s="5">
        <v>108188.4</v>
      </c>
      <c r="Q157" s="5">
        <v>107812.4</v>
      </c>
      <c r="R157" s="5">
        <v>107112.8</v>
      </c>
      <c r="S157" s="5">
        <v>106169.60000000001</v>
      </c>
      <c r="T157" s="5">
        <v>105458.4</v>
      </c>
      <c r="U157" s="5">
        <v>104331</v>
      </c>
      <c r="V157" s="5">
        <v>102879.5</v>
      </c>
      <c r="W157" s="5">
        <v>101676.6</v>
      </c>
      <c r="X157" s="5">
        <v>98494.7</v>
      </c>
      <c r="Y157" s="5">
        <v>96394.7</v>
      </c>
      <c r="Z157" s="5">
        <v>95168.2</v>
      </c>
      <c r="AA157" s="5">
        <v>91201.5</v>
      </c>
      <c r="AB157" s="5">
        <v>89470.6</v>
      </c>
      <c r="AC157" s="5">
        <v>88330.6</v>
      </c>
      <c r="AD157" s="5">
        <v>85368.4</v>
      </c>
      <c r="AE157" s="5">
        <v>83526.100000000006</v>
      </c>
      <c r="AF157" s="5">
        <v>82824.800000000003</v>
      </c>
      <c r="AG157" s="5">
        <v>79943.3</v>
      </c>
      <c r="AH157" s="5">
        <v>78154.3</v>
      </c>
      <c r="AI157" s="5">
        <v>77331.7</v>
      </c>
      <c r="AJ157" s="5">
        <v>72058.3</v>
      </c>
      <c r="AK157" s="5">
        <v>69471.399999999994</v>
      </c>
      <c r="AL157" s="5">
        <v>69000</v>
      </c>
      <c r="AM157" s="5">
        <v>66466.2</v>
      </c>
      <c r="AN157" s="5">
        <v>64856.4</v>
      </c>
      <c r="AO157" s="5">
        <v>64238</v>
      </c>
      <c r="AP157" s="5">
        <v>61481.2</v>
      </c>
      <c r="AQ157" s="5">
        <v>59818.5</v>
      </c>
      <c r="AR157" s="5">
        <v>59036.6</v>
      </c>
      <c r="AS157" s="5">
        <v>54931.5</v>
      </c>
      <c r="AT157" s="5">
        <v>53155.1</v>
      </c>
      <c r="AU157" s="5">
        <v>52345.3</v>
      </c>
      <c r="AV157" s="5">
        <v>50159.9</v>
      </c>
      <c r="AW157" s="5">
        <v>46729.3</v>
      </c>
      <c r="AX157" s="5">
        <v>46358.7</v>
      </c>
      <c r="AY157" s="5">
        <v>45404.1</v>
      </c>
      <c r="AZ157" s="5">
        <v>43148.5</v>
      </c>
      <c r="BA157" s="5">
        <v>42730.1</v>
      </c>
      <c r="BB157" s="5">
        <v>41601.699999999997</v>
      </c>
      <c r="BC157" s="5">
        <v>38708</v>
      </c>
      <c r="BD157" s="5">
        <v>38176.199999999997</v>
      </c>
      <c r="BE157" s="5">
        <v>37592.300000000003</v>
      </c>
      <c r="BF157" s="5">
        <v>33713.4</v>
      </c>
      <c r="BG157" s="5">
        <v>32839.300000000003</v>
      </c>
      <c r="BH157" s="5">
        <v>28327.5</v>
      </c>
      <c r="BI157" s="5">
        <v>26218.400000000001</v>
      </c>
      <c r="BJ157" s="5">
        <v>26037</v>
      </c>
      <c r="BK157" s="5">
        <v>25484.7</v>
      </c>
      <c r="BL157" s="5">
        <v>24738.3</v>
      </c>
      <c r="BM157" s="5">
        <v>24621</v>
      </c>
      <c r="BN157" s="5">
        <v>24604.3</v>
      </c>
      <c r="BO157" s="5">
        <v>24017.599999999999</v>
      </c>
      <c r="BP157" s="5">
        <v>23922.2</v>
      </c>
      <c r="BQ157" s="5">
        <v>23811.200000000001</v>
      </c>
      <c r="BR157" s="5">
        <v>23611.4</v>
      </c>
      <c r="BS157" s="5">
        <v>23482.400000000001</v>
      </c>
      <c r="BT157" s="5">
        <v>23335.9</v>
      </c>
      <c r="BU157" s="5">
        <v>22985.5</v>
      </c>
    </row>
    <row r="158" spans="4:73" x14ac:dyDescent="0.2">
      <c r="D158" s="3" t="s">
        <v>83</v>
      </c>
      <c r="E158" s="3" t="s">
        <v>82</v>
      </c>
      <c r="F158" s="3" t="s">
        <v>94</v>
      </c>
      <c r="G158" s="6" t="s">
        <v>72</v>
      </c>
      <c r="H158" s="3" t="s">
        <v>92</v>
      </c>
      <c r="I158" s="4"/>
      <c r="J158" s="5">
        <v>2637.2</v>
      </c>
      <c r="K158" s="5">
        <v>2592.6</v>
      </c>
      <c r="L158" s="5">
        <v>2595.6</v>
      </c>
      <c r="M158" s="5">
        <v>2839.7</v>
      </c>
      <c r="N158" s="5">
        <v>2838.3</v>
      </c>
      <c r="O158" s="5">
        <v>2934.8</v>
      </c>
      <c r="P158" s="5">
        <v>2976</v>
      </c>
      <c r="Q158" s="5">
        <v>2964.6</v>
      </c>
      <c r="R158" s="5">
        <v>2939</v>
      </c>
      <c r="S158" s="5">
        <v>2910.3</v>
      </c>
      <c r="T158" s="5">
        <v>2846.8</v>
      </c>
      <c r="U158" s="5">
        <v>2784.7</v>
      </c>
      <c r="V158" s="5">
        <v>2774.9</v>
      </c>
      <c r="W158" s="5">
        <v>2753.2</v>
      </c>
      <c r="X158" s="5">
        <v>2687.2</v>
      </c>
      <c r="Y158" s="5">
        <v>2178.8000000000002</v>
      </c>
      <c r="Z158" s="5">
        <v>2175.1</v>
      </c>
      <c r="AA158" s="5">
        <v>1920.9</v>
      </c>
      <c r="AB158" s="5">
        <v>1826.3</v>
      </c>
      <c r="AC158" s="5">
        <v>1817.5</v>
      </c>
      <c r="AD158" s="5">
        <v>1545.5</v>
      </c>
      <c r="AE158" s="5">
        <v>1421</v>
      </c>
      <c r="AF158" s="5">
        <v>1418</v>
      </c>
      <c r="AG158" s="5">
        <v>1366.6</v>
      </c>
      <c r="AH158" s="5">
        <v>1309.4000000000001</v>
      </c>
      <c r="AI158" s="5">
        <v>1314.2</v>
      </c>
      <c r="AJ158" s="5">
        <v>1202.5</v>
      </c>
      <c r="AK158" s="5">
        <v>1158.4000000000001</v>
      </c>
      <c r="AL158" s="5">
        <v>1162.2</v>
      </c>
      <c r="AM158" s="5">
        <v>1104.8</v>
      </c>
      <c r="AN158" s="5">
        <v>1075.3</v>
      </c>
      <c r="AO158" s="5">
        <v>1056.4000000000001</v>
      </c>
      <c r="AP158" s="5">
        <v>1000.9</v>
      </c>
      <c r="AQ158" s="5">
        <v>956.6</v>
      </c>
      <c r="AR158" s="5">
        <v>959</v>
      </c>
      <c r="AS158" s="5">
        <v>845.6</v>
      </c>
      <c r="AT158" s="5">
        <v>810.9</v>
      </c>
      <c r="AU158" s="5">
        <v>799.7</v>
      </c>
      <c r="AV158" s="5">
        <v>702.2</v>
      </c>
      <c r="AW158" s="5">
        <v>638.4</v>
      </c>
      <c r="AX158" s="5">
        <v>639.70000000000005</v>
      </c>
      <c r="AY158" s="5">
        <v>629.4</v>
      </c>
      <c r="AZ158" s="5">
        <v>566.70000000000005</v>
      </c>
      <c r="BA158" s="5">
        <v>564.5</v>
      </c>
      <c r="BB158" s="5">
        <v>543.9</v>
      </c>
      <c r="BC158" s="5">
        <v>498.3</v>
      </c>
      <c r="BD158" s="5">
        <v>501.9</v>
      </c>
      <c r="BE158" s="5">
        <v>502.5</v>
      </c>
      <c r="BF158" s="5">
        <v>387.9</v>
      </c>
      <c r="BG158" s="5">
        <v>387</v>
      </c>
      <c r="BH158" s="5">
        <v>283.7</v>
      </c>
      <c r="BI158" s="5">
        <v>267.5</v>
      </c>
      <c r="BJ158" s="5">
        <v>263.39999999999998</v>
      </c>
      <c r="BK158" s="5">
        <v>250.9</v>
      </c>
      <c r="BL158" s="5">
        <v>250.3</v>
      </c>
      <c r="BM158" s="5">
        <v>250</v>
      </c>
      <c r="BN158" s="5">
        <v>257.8</v>
      </c>
      <c r="BO158" s="5">
        <v>246.6</v>
      </c>
      <c r="BP158" s="5">
        <v>246.6</v>
      </c>
      <c r="BQ158" s="5">
        <v>246.1</v>
      </c>
      <c r="BR158" s="5">
        <v>246.8</v>
      </c>
      <c r="BS158" s="5">
        <v>247.4</v>
      </c>
      <c r="BT158" s="5">
        <v>246.8</v>
      </c>
      <c r="BU158" s="5">
        <v>245.8</v>
      </c>
    </row>
    <row r="159" spans="4:73" x14ac:dyDescent="0.2">
      <c r="D159" s="3" t="s">
        <v>83</v>
      </c>
      <c r="E159" s="3" t="s">
        <v>82</v>
      </c>
      <c r="F159" s="3" t="s">
        <v>94</v>
      </c>
      <c r="G159" s="6" t="s">
        <v>73</v>
      </c>
      <c r="H159" s="3" t="s">
        <v>92</v>
      </c>
      <c r="I159" s="4"/>
      <c r="J159" s="5">
        <v>139.1</v>
      </c>
      <c r="K159" s="5">
        <v>144.1</v>
      </c>
      <c r="L159" s="5">
        <v>138.1</v>
      </c>
      <c r="M159" s="5">
        <v>130.30000000000001</v>
      </c>
      <c r="N159" s="5">
        <v>132</v>
      </c>
      <c r="O159" s="5">
        <v>119.2</v>
      </c>
      <c r="P159" s="5">
        <v>128.19999999999999</v>
      </c>
      <c r="Q159" s="5">
        <v>125.9</v>
      </c>
      <c r="R159" s="5">
        <v>131.80000000000001</v>
      </c>
      <c r="S159" s="5">
        <v>139.4</v>
      </c>
      <c r="T159" s="5">
        <v>132.9</v>
      </c>
      <c r="U159" s="5">
        <v>129.6</v>
      </c>
      <c r="V159" s="5">
        <v>127.3</v>
      </c>
      <c r="W159" s="5">
        <v>133.4</v>
      </c>
      <c r="X159" s="5">
        <v>135.9</v>
      </c>
      <c r="Y159" s="5">
        <v>127.5</v>
      </c>
      <c r="Z159" s="5">
        <v>124.7</v>
      </c>
      <c r="AA159" s="5">
        <v>115.6</v>
      </c>
      <c r="AB159" s="5">
        <v>119.3</v>
      </c>
      <c r="AC159" s="5">
        <v>118</v>
      </c>
      <c r="AD159" s="5">
        <v>125.4</v>
      </c>
      <c r="AE159" s="5">
        <v>122.1</v>
      </c>
      <c r="AF159" s="5">
        <v>120</v>
      </c>
      <c r="AG159" s="5">
        <v>117.5</v>
      </c>
      <c r="AH159" s="5">
        <v>119.2</v>
      </c>
      <c r="AI159" s="5">
        <v>113.9</v>
      </c>
      <c r="AJ159" s="5">
        <v>108.5</v>
      </c>
      <c r="AK159" s="5">
        <v>104.3</v>
      </c>
      <c r="AL159" s="5">
        <v>107.9</v>
      </c>
      <c r="AM159" s="5">
        <v>100</v>
      </c>
      <c r="AN159" s="5">
        <v>95.8</v>
      </c>
      <c r="AO159" s="5">
        <v>93.6</v>
      </c>
      <c r="AP159" s="5">
        <v>84</v>
      </c>
      <c r="AQ159" s="5">
        <v>84.2</v>
      </c>
      <c r="AR159" s="5">
        <v>71.900000000000006</v>
      </c>
      <c r="AS159" s="5">
        <v>60.8</v>
      </c>
      <c r="AT159" s="5">
        <v>63</v>
      </c>
      <c r="AU159" s="5">
        <v>59.2</v>
      </c>
      <c r="AV159" s="5">
        <v>66.3</v>
      </c>
      <c r="AW159" s="5">
        <v>69.400000000000006</v>
      </c>
      <c r="AX159" s="5">
        <v>69.900000000000006</v>
      </c>
      <c r="AY159" s="5">
        <v>64</v>
      </c>
      <c r="AZ159" s="5">
        <v>65.099999999999994</v>
      </c>
      <c r="BA159" s="5">
        <v>76.400000000000006</v>
      </c>
      <c r="BB159" s="5">
        <v>70.400000000000006</v>
      </c>
      <c r="BC159" s="5">
        <v>55.7</v>
      </c>
      <c r="BD159" s="5">
        <v>54.5</v>
      </c>
      <c r="BE159" s="5">
        <v>54.9</v>
      </c>
      <c r="BF159" s="5">
        <v>50.6</v>
      </c>
      <c r="BG159" s="5">
        <v>52.7</v>
      </c>
      <c r="BH159" s="5">
        <v>41.9</v>
      </c>
      <c r="BI159" s="5">
        <v>25.8</v>
      </c>
      <c r="BJ159" s="5">
        <v>25.4</v>
      </c>
      <c r="BK159" s="5">
        <v>26</v>
      </c>
      <c r="BL159" s="5">
        <v>21.6</v>
      </c>
      <c r="BM159" s="5">
        <v>22</v>
      </c>
      <c r="BN159" s="5">
        <v>19</v>
      </c>
      <c r="BO159" s="5">
        <v>15.6</v>
      </c>
      <c r="BP159" s="5">
        <v>15</v>
      </c>
      <c r="BQ159" s="5">
        <v>15.6</v>
      </c>
      <c r="BR159" s="5">
        <v>15.9</v>
      </c>
      <c r="BS159" s="5">
        <v>17.3</v>
      </c>
      <c r="BT159" s="5">
        <v>16.600000000000001</v>
      </c>
      <c r="BU159" s="5">
        <v>12.7</v>
      </c>
    </row>
    <row r="160" spans="4:73" x14ac:dyDescent="0.2">
      <c r="D160" s="3" t="s">
        <v>83</v>
      </c>
      <c r="E160" s="3" t="s">
        <v>82</v>
      </c>
      <c r="F160" s="3" t="s">
        <v>94</v>
      </c>
      <c r="G160" s="7" t="s">
        <v>74</v>
      </c>
      <c r="H160" s="3" t="s">
        <v>92</v>
      </c>
      <c r="I160" s="4"/>
      <c r="J160" s="5">
        <v>54.8</v>
      </c>
      <c r="K160" s="5">
        <v>61.2</v>
      </c>
      <c r="L160" s="5">
        <v>56.8</v>
      </c>
      <c r="M160" s="5">
        <v>46.6</v>
      </c>
      <c r="N160" s="5">
        <v>32.1</v>
      </c>
      <c r="O160" s="5">
        <v>39.5</v>
      </c>
      <c r="P160" s="5">
        <v>43.6</v>
      </c>
      <c r="Q160" s="5">
        <v>41.9</v>
      </c>
      <c r="R160" s="5">
        <v>47.2</v>
      </c>
      <c r="S160" s="5">
        <v>54.8</v>
      </c>
      <c r="T160" s="5">
        <v>47.5</v>
      </c>
      <c r="U160" s="5">
        <v>43.1</v>
      </c>
      <c r="V160" s="5">
        <v>42</v>
      </c>
      <c r="W160" s="5">
        <v>48.2</v>
      </c>
      <c r="X160" s="5">
        <v>50.7</v>
      </c>
      <c r="Y160" s="5">
        <v>44</v>
      </c>
      <c r="Z160" s="5">
        <v>40.1</v>
      </c>
      <c r="AA160" s="5">
        <v>36.1</v>
      </c>
      <c r="AB160" s="5">
        <v>39.9</v>
      </c>
      <c r="AC160" s="5">
        <v>38.6</v>
      </c>
      <c r="AD160" s="5">
        <v>50.1</v>
      </c>
      <c r="AE160" s="5">
        <v>53.1</v>
      </c>
      <c r="AF160" s="5">
        <v>53</v>
      </c>
      <c r="AG160" s="5">
        <v>52.8</v>
      </c>
      <c r="AH160" s="5">
        <v>54.3</v>
      </c>
      <c r="AI160" s="5">
        <v>51.6</v>
      </c>
      <c r="AJ160" s="5">
        <v>48.2</v>
      </c>
      <c r="AK160" s="5">
        <v>47.6</v>
      </c>
      <c r="AL160" s="5">
        <v>50.7</v>
      </c>
      <c r="AM160" s="5">
        <v>43.3</v>
      </c>
      <c r="AN160" s="5">
        <v>42.7</v>
      </c>
      <c r="AO160" s="5">
        <v>40.5</v>
      </c>
      <c r="AP160" s="5">
        <v>35.1</v>
      </c>
      <c r="AQ160" s="5">
        <v>37</v>
      </c>
      <c r="AR160" s="5">
        <v>32.700000000000003</v>
      </c>
      <c r="AS160" s="5">
        <v>23</v>
      </c>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row>
    <row r="161" spans="1:73" x14ac:dyDescent="0.2">
      <c r="D161" s="3" t="s">
        <v>83</v>
      </c>
      <c r="E161" s="3" t="s">
        <v>82</v>
      </c>
      <c r="F161" s="3" t="s">
        <v>94</v>
      </c>
      <c r="G161" s="7" t="s">
        <v>75</v>
      </c>
      <c r="H161" s="3" t="s">
        <v>92</v>
      </c>
      <c r="I161" s="4"/>
      <c r="J161" s="5">
        <v>84.2</v>
      </c>
      <c r="K161" s="5">
        <v>82.9</v>
      </c>
      <c r="L161" s="5">
        <v>81.3</v>
      </c>
      <c r="M161" s="5">
        <v>83.7</v>
      </c>
      <c r="N161" s="5">
        <v>99.8</v>
      </c>
      <c r="O161" s="5">
        <v>79.7</v>
      </c>
      <c r="P161" s="5">
        <v>84.6</v>
      </c>
      <c r="Q161" s="5">
        <v>84</v>
      </c>
      <c r="R161" s="5">
        <v>84.6</v>
      </c>
      <c r="S161" s="5">
        <v>84.6</v>
      </c>
      <c r="T161" s="5">
        <v>85.4</v>
      </c>
      <c r="U161" s="5">
        <v>86.6</v>
      </c>
      <c r="V161" s="5">
        <v>85.3</v>
      </c>
      <c r="W161" s="5">
        <v>85.3</v>
      </c>
      <c r="X161" s="5">
        <v>85.3</v>
      </c>
      <c r="Y161" s="5">
        <v>83.4</v>
      </c>
      <c r="Z161" s="5">
        <v>84.6</v>
      </c>
      <c r="AA161" s="5">
        <v>79.5</v>
      </c>
      <c r="AB161" s="5">
        <v>79.400000000000006</v>
      </c>
      <c r="AC161" s="5">
        <v>79.400000000000006</v>
      </c>
      <c r="AD161" s="5">
        <v>75.3</v>
      </c>
      <c r="AE161" s="5">
        <v>69.099999999999994</v>
      </c>
      <c r="AF161" s="5">
        <v>67.099999999999994</v>
      </c>
      <c r="AG161" s="5">
        <v>64.7</v>
      </c>
      <c r="AH161" s="5">
        <v>64.900000000000006</v>
      </c>
      <c r="AI161" s="5">
        <v>62.3</v>
      </c>
      <c r="AJ161" s="5">
        <v>60.3</v>
      </c>
      <c r="AK161" s="5">
        <v>56.7</v>
      </c>
      <c r="AL161" s="5">
        <v>57.2</v>
      </c>
      <c r="AM161" s="5">
        <v>56.7</v>
      </c>
      <c r="AN161" s="5">
        <v>53.1</v>
      </c>
      <c r="AO161" s="5">
        <v>53.1</v>
      </c>
      <c r="AP161" s="5">
        <v>48.9</v>
      </c>
      <c r="AQ161" s="5">
        <v>47.2</v>
      </c>
      <c r="AR161" s="5">
        <v>39.200000000000003</v>
      </c>
      <c r="AS161" s="5">
        <v>37.799999999999997</v>
      </c>
      <c r="AT161" s="5">
        <v>35.4</v>
      </c>
      <c r="AU161" s="5">
        <v>34.6</v>
      </c>
      <c r="AV161" s="5">
        <v>33.200000000000003</v>
      </c>
      <c r="AW161" s="5">
        <v>36.5</v>
      </c>
      <c r="AX161" s="5">
        <v>36.5</v>
      </c>
      <c r="AY161" s="5">
        <v>36.5</v>
      </c>
      <c r="AZ161" s="5">
        <v>36.5</v>
      </c>
      <c r="BA161" s="5">
        <v>37</v>
      </c>
      <c r="BB161" s="5">
        <v>35.6</v>
      </c>
      <c r="BC161" s="5">
        <v>31.6</v>
      </c>
      <c r="BD161" s="5">
        <v>31.6</v>
      </c>
      <c r="BE161" s="5">
        <v>31.6</v>
      </c>
      <c r="BF161" s="5">
        <v>31.1</v>
      </c>
      <c r="BG161" s="5">
        <v>30.1</v>
      </c>
      <c r="BH161" s="5">
        <v>19.5</v>
      </c>
      <c r="BI161" s="5">
        <v>15.5</v>
      </c>
      <c r="BJ161" s="5">
        <v>15.5</v>
      </c>
      <c r="BK161" s="5">
        <v>15.5</v>
      </c>
      <c r="BL161" s="5">
        <v>14.9</v>
      </c>
      <c r="BM161" s="5">
        <v>14.9</v>
      </c>
      <c r="BN161" s="5">
        <v>10.5</v>
      </c>
      <c r="BO161" s="5">
        <v>10.5</v>
      </c>
      <c r="BP161" s="5">
        <v>10.5</v>
      </c>
      <c r="BQ161" s="5">
        <v>10.5</v>
      </c>
      <c r="BR161" s="5">
        <v>10.5</v>
      </c>
      <c r="BS161" s="5">
        <v>10.5</v>
      </c>
      <c r="BT161" s="5">
        <v>9.1</v>
      </c>
      <c r="BU161" s="5">
        <v>9.1</v>
      </c>
    </row>
    <row r="162" spans="1:73" x14ac:dyDescent="0.2">
      <c r="D162" s="3" t="s">
        <v>83</v>
      </c>
      <c r="E162" s="3" t="s">
        <v>82</v>
      </c>
      <c r="F162" s="3" t="s">
        <v>94</v>
      </c>
      <c r="G162" s="7" t="s">
        <v>76</v>
      </c>
      <c r="H162" s="3" t="s">
        <v>92</v>
      </c>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c r="BO162" s="4"/>
      <c r="BP162" s="4"/>
      <c r="BQ162" s="4"/>
      <c r="BR162" s="4"/>
      <c r="BS162" s="4"/>
      <c r="BT162" s="4"/>
      <c r="BU162" s="4"/>
    </row>
    <row r="163" spans="1:73" x14ac:dyDescent="0.2">
      <c r="D163" s="3" t="s">
        <v>83</v>
      </c>
      <c r="E163" s="3" t="s">
        <v>82</v>
      </c>
      <c r="F163" s="3" t="s">
        <v>94</v>
      </c>
      <c r="G163" s="6" t="s">
        <v>77</v>
      </c>
      <c r="H163" s="3" t="s">
        <v>92</v>
      </c>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c r="BP163" s="4"/>
      <c r="BQ163" s="4"/>
      <c r="BR163" s="4"/>
      <c r="BS163" s="4"/>
      <c r="BT163" s="4"/>
      <c r="BU163" s="4"/>
    </row>
    <row r="164" spans="1:73" x14ac:dyDescent="0.2">
      <c r="D164" s="3" t="s">
        <v>83</v>
      </c>
      <c r="E164" s="3" t="s">
        <v>82</v>
      </c>
      <c r="F164" s="3" t="s">
        <v>94</v>
      </c>
      <c r="G164" s="6" t="s">
        <v>78</v>
      </c>
      <c r="H164" s="3" t="s">
        <v>92</v>
      </c>
      <c r="I164" s="4"/>
      <c r="J164" s="5">
        <v>108063.7</v>
      </c>
      <c r="K164" s="5">
        <v>107728.7</v>
      </c>
      <c r="L164" s="5">
        <v>107153.4</v>
      </c>
      <c r="M164" s="5">
        <v>106388.7</v>
      </c>
      <c r="N164" s="5">
        <v>106065.5</v>
      </c>
      <c r="O164" s="5">
        <v>105522.5</v>
      </c>
      <c r="P164" s="5">
        <v>105002.2</v>
      </c>
      <c r="Q164" s="5">
        <v>104639.9</v>
      </c>
      <c r="R164" s="5">
        <v>103960</v>
      </c>
      <c r="S164" s="5">
        <v>103037.9</v>
      </c>
      <c r="T164" s="5">
        <v>102397.4</v>
      </c>
      <c r="U164" s="5">
        <v>101354.5</v>
      </c>
      <c r="V164" s="5">
        <v>99915.3</v>
      </c>
      <c r="W164" s="5">
        <v>98728.8</v>
      </c>
      <c r="X164" s="5">
        <v>95610.4</v>
      </c>
      <c r="Y164" s="5">
        <v>94027.3</v>
      </c>
      <c r="Z164" s="5">
        <v>92807.3</v>
      </c>
      <c r="AA164" s="5">
        <v>89132.4</v>
      </c>
      <c r="AB164" s="5">
        <v>87495.1</v>
      </c>
      <c r="AC164" s="5">
        <v>86365.2</v>
      </c>
      <c r="AD164" s="5">
        <v>83668.3</v>
      </c>
      <c r="AE164" s="5">
        <v>81953.7</v>
      </c>
      <c r="AF164" s="5">
        <v>81257.600000000006</v>
      </c>
      <c r="AG164" s="5">
        <v>78430</v>
      </c>
      <c r="AH164" s="5">
        <v>76696.899999999994</v>
      </c>
      <c r="AI164" s="5">
        <v>75875</v>
      </c>
      <c r="AJ164" s="5">
        <v>70718.5</v>
      </c>
      <c r="AK164" s="5">
        <v>68181.100000000006</v>
      </c>
      <c r="AL164" s="5">
        <v>67686.5</v>
      </c>
      <c r="AM164" s="5">
        <v>65225.1</v>
      </c>
      <c r="AN164" s="5">
        <v>63651.3</v>
      </c>
      <c r="AO164" s="5">
        <v>63054</v>
      </c>
      <c r="AP164" s="5">
        <v>60364.5</v>
      </c>
      <c r="AQ164" s="5">
        <v>58745.9</v>
      </c>
      <c r="AR164" s="5">
        <v>57973.9</v>
      </c>
      <c r="AS164" s="5">
        <v>53993.2</v>
      </c>
      <c r="AT164" s="5">
        <v>52249.4</v>
      </c>
      <c r="AU164" s="5">
        <v>51454.5</v>
      </c>
      <c r="AV164" s="5">
        <v>49355.7</v>
      </c>
      <c r="AW164" s="5">
        <v>45985.9</v>
      </c>
      <c r="AX164" s="5">
        <v>45613.599999999999</v>
      </c>
      <c r="AY164" s="5">
        <v>44675.1</v>
      </c>
      <c r="AZ164" s="5">
        <v>42481.1</v>
      </c>
      <c r="BA164" s="5">
        <v>42053.599999999999</v>
      </c>
      <c r="BB164" s="5">
        <v>40951.800000000003</v>
      </c>
      <c r="BC164" s="5">
        <v>38118.400000000001</v>
      </c>
      <c r="BD164" s="5">
        <v>37584.199999999997</v>
      </c>
      <c r="BE164" s="5">
        <v>37002.5</v>
      </c>
      <c r="BF164" s="5">
        <v>33248.800000000003</v>
      </c>
      <c r="BG164" s="5">
        <v>32373.4</v>
      </c>
      <c r="BH164" s="5">
        <v>27982.1</v>
      </c>
      <c r="BI164" s="5">
        <v>25905.1</v>
      </c>
      <c r="BJ164" s="5">
        <v>25728.3</v>
      </c>
      <c r="BK164" s="5">
        <v>25187.8</v>
      </c>
      <c r="BL164" s="5">
        <v>24446.5</v>
      </c>
      <c r="BM164" s="5">
        <v>24329</v>
      </c>
      <c r="BN164" s="5">
        <v>24307.599999999999</v>
      </c>
      <c r="BO164" s="5">
        <v>23735.4</v>
      </c>
      <c r="BP164" s="5">
        <v>23640.7</v>
      </c>
      <c r="BQ164" s="5">
        <v>23529.599999999999</v>
      </c>
      <c r="BR164" s="5">
        <v>23328.799999999999</v>
      </c>
      <c r="BS164" s="5">
        <v>23197.9</v>
      </c>
      <c r="BT164" s="5">
        <v>23052.6</v>
      </c>
      <c r="BU164" s="5">
        <v>22707.1</v>
      </c>
    </row>
    <row r="165" spans="1:73" x14ac:dyDescent="0.2">
      <c r="D165" s="3" t="s">
        <v>83</v>
      </c>
      <c r="E165" s="3" t="s">
        <v>82</v>
      </c>
      <c r="F165" s="3" t="s">
        <v>94</v>
      </c>
      <c r="G165" s="6" t="s">
        <v>79</v>
      </c>
      <c r="H165" s="3" t="s">
        <v>92</v>
      </c>
      <c r="I165" s="4"/>
      <c r="J165" s="5">
        <v>79.900000000000006</v>
      </c>
      <c r="K165" s="5">
        <v>174.5</v>
      </c>
      <c r="L165" s="5">
        <v>174.5</v>
      </c>
      <c r="M165" s="5">
        <v>81.3</v>
      </c>
      <c r="N165" s="5">
        <v>81.3</v>
      </c>
      <c r="O165" s="5">
        <v>80.5</v>
      </c>
      <c r="P165" s="5">
        <v>81.3</v>
      </c>
      <c r="Q165" s="5">
        <v>81.3</v>
      </c>
      <c r="R165" s="5">
        <v>81.3</v>
      </c>
      <c r="S165" s="5">
        <v>81.3</v>
      </c>
      <c r="T165" s="5">
        <v>81.3</v>
      </c>
      <c r="U165" s="5">
        <v>62.1</v>
      </c>
      <c r="V165" s="5">
        <v>62.1</v>
      </c>
      <c r="W165" s="5">
        <v>61.1</v>
      </c>
      <c r="X165" s="5">
        <v>61.1</v>
      </c>
      <c r="Y165" s="5">
        <v>61.1</v>
      </c>
      <c r="Z165" s="5">
        <v>61.1</v>
      </c>
      <c r="AA165" s="5">
        <v>32.6</v>
      </c>
      <c r="AB165" s="5">
        <v>30</v>
      </c>
      <c r="AC165" s="5">
        <v>30</v>
      </c>
      <c r="AD165" s="5">
        <v>29.2</v>
      </c>
      <c r="AE165" s="5">
        <v>29.2</v>
      </c>
      <c r="AF165" s="5">
        <v>29.2</v>
      </c>
      <c r="AG165" s="5">
        <v>29.2</v>
      </c>
      <c r="AH165" s="5">
        <v>28.7</v>
      </c>
      <c r="AI165" s="5">
        <v>28.7</v>
      </c>
      <c r="AJ165" s="5">
        <v>28.7</v>
      </c>
      <c r="AK165" s="5">
        <v>27.6</v>
      </c>
      <c r="AL165" s="5">
        <v>43.3</v>
      </c>
      <c r="AM165" s="5">
        <v>36.299999999999997</v>
      </c>
      <c r="AN165" s="5">
        <v>34.1</v>
      </c>
      <c r="AO165" s="5">
        <v>34.1</v>
      </c>
      <c r="AP165" s="5">
        <v>31.9</v>
      </c>
      <c r="AQ165" s="4"/>
      <c r="AR165" s="4"/>
      <c r="AS165" s="4"/>
      <c r="AT165" s="4"/>
      <c r="AU165" s="4"/>
      <c r="AV165" s="5">
        <v>35.6</v>
      </c>
      <c r="AW165" s="5">
        <v>35.6</v>
      </c>
      <c r="AX165" s="5">
        <v>35.6</v>
      </c>
      <c r="AY165" s="5">
        <v>35.6</v>
      </c>
      <c r="AZ165" s="5">
        <v>35.6</v>
      </c>
      <c r="BA165" s="5">
        <v>35.6</v>
      </c>
      <c r="BB165" s="5">
        <v>35.6</v>
      </c>
      <c r="BC165" s="5">
        <v>35.6</v>
      </c>
      <c r="BD165" s="5">
        <v>35.6</v>
      </c>
      <c r="BE165" s="5">
        <v>32.299999999999997</v>
      </c>
      <c r="BF165" s="4"/>
      <c r="BG165" s="4"/>
      <c r="BH165" s="4"/>
      <c r="BI165" s="4"/>
      <c r="BJ165" s="4"/>
      <c r="BK165" s="4"/>
      <c r="BL165" s="4"/>
      <c r="BM165" s="4"/>
      <c r="BN165" s="4"/>
      <c r="BO165" s="4"/>
      <c r="BP165" s="4"/>
      <c r="BQ165" s="4"/>
      <c r="BR165" s="4"/>
      <c r="BS165" s="4"/>
      <c r="BT165" s="4"/>
      <c r="BU165" s="4"/>
    </row>
    <row r="168" spans="1:73" x14ac:dyDescent="0.2">
      <c r="A168" s="3" t="s">
        <v>67</v>
      </c>
      <c r="B168" s="3" t="s">
        <v>67</v>
      </c>
      <c r="C168" s="3" t="s">
        <v>68</v>
      </c>
      <c r="D168" s="3" t="s">
        <v>84</v>
      </c>
      <c r="E168" s="3" t="s">
        <v>84</v>
      </c>
      <c r="F168" s="11" t="s">
        <v>93</v>
      </c>
      <c r="G168" s="3" t="s">
        <v>70</v>
      </c>
      <c r="H168" s="3" t="s">
        <v>85</v>
      </c>
      <c r="I168" s="4"/>
      <c r="J168" s="8">
        <f>J4/J$4</f>
        <v>1</v>
      </c>
      <c r="K168" s="8">
        <f t="shared" ref="K168:BU170" si="14">K4/K$4</f>
        <v>1</v>
      </c>
      <c r="L168" s="8">
        <f t="shared" si="14"/>
        <v>1</v>
      </c>
      <c r="M168" s="8">
        <f t="shared" si="14"/>
        <v>1</v>
      </c>
      <c r="N168" s="8">
        <f t="shared" si="14"/>
        <v>1</v>
      </c>
      <c r="O168" s="8">
        <f t="shared" si="14"/>
        <v>1</v>
      </c>
      <c r="P168" s="8">
        <f t="shared" si="14"/>
        <v>1</v>
      </c>
      <c r="Q168" s="8">
        <f t="shared" si="14"/>
        <v>1</v>
      </c>
      <c r="R168" s="8">
        <f t="shared" si="14"/>
        <v>1</v>
      </c>
      <c r="S168" s="8">
        <f t="shared" si="14"/>
        <v>1</v>
      </c>
      <c r="T168" s="8">
        <f t="shared" si="14"/>
        <v>1</v>
      </c>
      <c r="U168" s="8">
        <f t="shared" si="14"/>
        <v>1</v>
      </c>
      <c r="V168" s="8">
        <f t="shared" si="14"/>
        <v>1</v>
      </c>
      <c r="W168" s="8">
        <f t="shared" si="14"/>
        <v>1</v>
      </c>
      <c r="X168" s="8">
        <f t="shared" si="14"/>
        <v>1</v>
      </c>
      <c r="Y168" s="8">
        <f t="shared" si="14"/>
        <v>1</v>
      </c>
      <c r="Z168" s="8">
        <f t="shared" si="14"/>
        <v>1</v>
      </c>
      <c r="AA168" s="8">
        <f t="shared" si="14"/>
        <v>1</v>
      </c>
      <c r="AB168" s="8">
        <f t="shared" si="14"/>
        <v>1</v>
      </c>
      <c r="AC168" s="8">
        <f t="shared" si="14"/>
        <v>1</v>
      </c>
      <c r="AD168" s="8">
        <f t="shared" si="14"/>
        <v>1</v>
      </c>
      <c r="AE168" s="8">
        <f t="shared" si="14"/>
        <v>1</v>
      </c>
      <c r="AF168" s="8">
        <f t="shared" si="14"/>
        <v>1</v>
      </c>
      <c r="AG168" s="8">
        <f t="shared" si="14"/>
        <v>1</v>
      </c>
      <c r="AH168" s="8">
        <f t="shared" si="14"/>
        <v>1</v>
      </c>
      <c r="AI168" s="8">
        <f t="shared" si="14"/>
        <v>1</v>
      </c>
      <c r="AJ168" s="8">
        <f t="shared" si="14"/>
        <v>1</v>
      </c>
      <c r="AK168" s="8">
        <f t="shared" si="14"/>
        <v>1</v>
      </c>
      <c r="AL168" s="8">
        <f t="shared" si="14"/>
        <v>1</v>
      </c>
      <c r="AM168" s="8">
        <f t="shared" si="14"/>
        <v>1</v>
      </c>
      <c r="AN168" s="8">
        <f t="shared" si="14"/>
        <v>1</v>
      </c>
      <c r="AO168" s="8">
        <f t="shared" si="14"/>
        <v>1</v>
      </c>
      <c r="AP168" s="8">
        <f t="shared" si="14"/>
        <v>1</v>
      </c>
      <c r="AQ168" s="8">
        <f t="shared" si="14"/>
        <v>1</v>
      </c>
      <c r="AR168" s="8">
        <f t="shared" si="14"/>
        <v>1</v>
      </c>
      <c r="AS168" s="8">
        <f t="shared" si="14"/>
        <v>1</v>
      </c>
      <c r="AT168" s="8">
        <f t="shared" si="14"/>
        <v>1</v>
      </c>
      <c r="AU168" s="8">
        <f t="shared" si="14"/>
        <v>1</v>
      </c>
      <c r="AV168" s="8">
        <f t="shared" si="14"/>
        <v>1</v>
      </c>
      <c r="AW168" s="8">
        <f t="shared" si="14"/>
        <v>1</v>
      </c>
      <c r="AX168" s="8">
        <f t="shared" si="14"/>
        <v>1</v>
      </c>
      <c r="AY168" s="8">
        <f t="shared" si="14"/>
        <v>1</v>
      </c>
      <c r="AZ168" s="8">
        <f t="shared" si="14"/>
        <v>1</v>
      </c>
      <c r="BA168" s="8">
        <f t="shared" si="14"/>
        <v>1</v>
      </c>
      <c r="BB168" s="8">
        <f t="shared" si="14"/>
        <v>1</v>
      </c>
      <c r="BC168" s="8">
        <f t="shared" si="14"/>
        <v>1</v>
      </c>
      <c r="BD168" s="8">
        <f t="shared" si="14"/>
        <v>1</v>
      </c>
      <c r="BE168" s="8">
        <f t="shared" si="14"/>
        <v>1</v>
      </c>
      <c r="BF168" s="8">
        <f t="shared" si="14"/>
        <v>1</v>
      </c>
      <c r="BG168" s="8">
        <f t="shared" si="14"/>
        <v>1</v>
      </c>
      <c r="BH168" s="8">
        <f t="shared" si="14"/>
        <v>1</v>
      </c>
      <c r="BI168" s="8">
        <f t="shared" si="14"/>
        <v>1</v>
      </c>
      <c r="BJ168" s="8">
        <f t="shared" si="14"/>
        <v>1</v>
      </c>
      <c r="BK168" s="8">
        <f t="shared" si="14"/>
        <v>1</v>
      </c>
      <c r="BL168" s="8">
        <f t="shared" si="14"/>
        <v>1</v>
      </c>
      <c r="BM168" s="8">
        <f t="shared" si="14"/>
        <v>1</v>
      </c>
      <c r="BN168" s="8">
        <f t="shared" si="14"/>
        <v>1</v>
      </c>
      <c r="BO168" s="8">
        <f t="shared" si="14"/>
        <v>1</v>
      </c>
      <c r="BP168" s="8">
        <f t="shared" si="14"/>
        <v>1</v>
      </c>
      <c r="BQ168" s="8">
        <f t="shared" si="14"/>
        <v>1</v>
      </c>
      <c r="BR168" s="8">
        <f t="shared" si="14"/>
        <v>1</v>
      </c>
      <c r="BS168" s="8">
        <f t="shared" si="14"/>
        <v>1</v>
      </c>
      <c r="BT168" s="8">
        <f t="shared" si="14"/>
        <v>1</v>
      </c>
      <c r="BU168" s="8">
        <f t="shared" si="14"/>
        <v>1</v>
      </c>
    </row>
    <row r="169" spans="1:73" x14ac:dyDescent="0.2">
      <c r="D169" s="3" t="s">
        <v>84</v>
      </c>
      <c r="E169" s="3" t="s">
        <v>84</v>
      </c>
      <c r="F169" s="11" t="s">
        <v>93</v>
      </c>
      <c r="G169" s="6" t="s">
        <v>72</v>
      </c>
      <c r="H169" s="3" t="s">
        <v>85</v>
      </c>
      <c r="I169" s="4"/>
      <c r="J169" s="9">
        <f t="shared" ref="J169:Y170" si="15">J5/J$4</f>
        <v>0.2620796548240365</v>
      </c>
      <c r="K169" s="9">
        <f t="shared" si="15"/>
        <v>0.26315126138596012</v>
      </c>
      <c r="L169" s="9">
        <f t="shared" si="15"/>
        <v>0.26317059029066153</v>
      </c>
      <c r="M169" s="9">
        <f t="shared" si="15"/>
        <v>0.26430832153436967</v>
      </c>
      <c r="N169" s="9">
        <f t="shared" si="15"/>
        <v>0.26442579676720107</v>
      </c>
      <c r="O169" s="9">
        <f t="shared" si="15"/>
        <v>0.26939427244015829</v>
      </c>
      <c r="P169" s="9">
        <f t="shared" si="15"/>
        <v>0.26945329348614316</v>
      </c>
      <c r="Q169" s="9">
        <f t="shared" si="15"/>
        <v>0.27010691268696096</v>
      </c>
      <c r="R169" s="9">
        <f t="shared" si="15"/>
        <v>0.2698610670906651</v>
      </c>
      <c r="S169" s="9">
        <f t="shared" si="15"/>
        <v>0.27099231136935908</v>
      </c>
      <c r="T169" s="9">
        <f t="shared" si="15"/>
        <v>0.27211388628364669</v>
      </c>
      <c r="U169" s="9">
        <f t="shared" si="15"/>
        <v>0.27346661235431791</v>
      </c>
      <c r="V169" s="9">
        <f t="shared" si="15"/>
        <v>0.27344641523375618</v>
      </c>
      <c r="W169" s="9">
        <f t="shared" si="15"/>
        <v>0.27382638016524802</v>
      </c>
      <c r="X169" s="9">
        <f t="shared" si="15"/>
        <v>0.27480893059911665</v>
      </c>
      <c r="Y169" s="9">
        <f t="shared" si="15"/>
        <v>0.27429094633424617</v>
      </c>
      <c r="Z169" s="9">
        <f t="shared" si="14"/>
        <v>0.2749173206906444</v>
      </c>
      <c r="AA169" s="9">
        <f t="shared" si="14"/>
        <v>0.27678800594242314</v>
      </c>
      <c r="AB169" s="9">
        <f t="shared" si="14"/>
        <v>0.27594702958479062</v>
      </c>
      <c r="AC169" s="9">
        <f t="shared" si="14"/>
        <v>0.27586738926128035</v>
      </c>
      <c r="AD169" s="9">
        <f t="shared" si="14"/>
        <v>0.27633288214253093</v>
      </c>
      <c r="AE169" s="9">
        <f t="shared" si="14"/>
        <v>0.2755575245208981</v>
      </c>
      <c r="AF169" s="9">
        <f t="shared" si="14"/>
        <v>0.27596772800537478</v>
      </c>
      <c r="AG169" s="9">
        <f t="shared" si="14"/>
        <v>0.27729192986716023</v>
      </c>
      <c r="AH169" s="9">
        <f t="shared" si="14"/>
        <v>0.27613668374038891</v>
      </c>
      <c r="AI169" s="9">
        <f t="shared" si="14"/>
        <v>0.27692086377431097</v>
      </c>
      <c r="AJ169" s="9">
        <f t="shared" si="14"/>
        <v>0.2773560692486246</v>
      </c>
      <c r="AK169" s="9">
        <f t="shared" si="14"/>
        <v>0.2776239643928114</v>
      </c>
      <c r="AL169" s="9">
        <f t="shared" si="14"/>
        <v>0.27807862236090314</v>
      </c>
      <c r="AM169" s="9">
        <f t="shared" si="14"/>
        <v>0.27888429810123377</v>
      </c>
      <c r="AN169" s="9">
        <f t="shared" si="14"/>
        <v>0.27859313368095362</v>
      </c>
      <c r="AO169" s="9">
        <f t="shared" si="14"/>
        <v>0.27913083030262181</v>
      </c>
      <c r="AP169" s="9">
        <f t="shared" si="14"/>
        <v>0.27895105962966515</v>
      </c>
      <c r="AQ169" s="9">
        <f t="shared" si="14"/>
        <v>0.27917137571873613</v>
      </c>
      <c r="AR169" s="9">
        <f t="shared" si="14"/>
        <v>0.27936044189520598</v>
      </c>
      <c r="AS169" s="9">
        <f t="shared" si="14"/>
        <v>0.27988294202289676</v>
      </c>
      <c r="AT169" s="9">
        <f t="shared" si="14"/>
        <v>0.2803935336538001</v>
      </c>
      <c r="AU169" s="9">
        <f t="shared" si="14"/>
        <v>0.28085143267207768</v>
      </c>
      <c r="AV169" s="9">
        <f t="shared" si="14"/>
        <v>0.28111481505980518</v>
      </c>
      <c r="AW169" s="9">
        <f t="shared" si="14"/>
        <v>0.28146461454660182</v>
      </c>
      <c r="AX169" s="9">
        <f t="shared" si="14"/>
        <v>0.28235770059422155</v>
      </c>
      <c r="AY169" s="9">
        <f t="shared" si="14"/>
        <v>0.28285395933930529</v>
      </c>
      <c r="AZ169" s="9">
        <f t="shared" si="14"/>
        <v>0.28249541038363812</v>
      </c>
      <c r="BA169" s="9">
        <f t="shared" si="14"/>
        <v>0.28241007503134224</v>
      </c>
      <c r="BB169" s="9">
        <f t="shared" si="14"/>
        <v>0.28199776203124505</v>
      </c>
      <c r="BC169" s="9">
        <f t="shared" si="14"/>
        <v>0.28208336498833009</v>
      </c>
      <c r="BD169" s="9">
        <f t="shared" si="14"/>
        <v>0.28288192320343569</v>
      </c>
      <c r="BE169" s="9">
        <f t="shared" si="14"/>
        <v>0.28331511884350336</v>
      </c>
      <c r="BF169" s="9">
        <f t="shared" si="14"/>
        <v>0.28352583681856214</v>
      </c>
      <c r="BG169" s="9">
        <f t="shared" si="14"/>
        <v>0.28380875035654007</v>
      </c>
      <c r="BH169" s="9">
        <f t="shared" si="14"/>
        <v>0.28394020055640845</v>
      </c>
      <c r="BI169" s="9">
        <f t="shared" si="14"/>
        <v>0.28446545244692611</v>
      </c>
      <c r="BJ169" s="9">
        <f t="shared" si="14"/>
        <v>0.28548198121301427</v>
      </c>
      <c r="BK169" s="9">
        <f t="shared" si="14"/>
        <v>0.28579908033521406</v>
      </c>
      <c r="BL169" s="9">
        <f t="shared" si="14"/>
        <v>0.2860976842561832</v>
      </c>
      <c r="BM169" s="9">
        <f t="shared" si="14"/>
        <v>0.28646731578607848</v>
      </c>
      <c r="BN169" s="9">
        <f t="shared" si="14"/>
        <v>0.28657227481143832</v>
      </c>
      <c r="BO169" s="9">
        <f t="shared" si="14"/>
        <v>0.28689981942255377</v>
      </c>
      <c r="BP169" s="9">
        <f t="shared" si="14"/>
        <v>0.28741910095778839</v>
      </c>
      <c r="BQ169" s="9">
        <f t="shared" si="14"/>
        <v>0.2879133359304778</v>
      </c>
      <c r="BR169" s="9">
        <f t="shared" si="14"/>
        <v>0.28846923495120352</v>
      </c>
      <c r="BS169" s="9">
        <f t="shared" si="14"/>
        <v>0.28943728739785612</v>
      </c>
      <c r="BT169" s="9">
        <f t="shared" si="14"/>
        <v>0.28981544277465682</v>
      </c>
      <c r="BU169" s="9">
        <f t="shared" si="14"/>
        <v>0.28977473613348292</v>
      </c>
    </row>
    <row r="170" spans="1:73" x14ac:dyDescent="0.2">
      <c r="D170" s="3" t="s">
        <v>84</v>
      </c>
      <c r="E170" s="3" t="s">
        <v>84</v>
      </c>
      <c r="F170" s="11" t="s">
        <v>93</v>
      </c>
      <c r="G170" s="6" t="s">
        <v>73</v>
      </c>
      <c r="H170" s="3" t="s">
        <v>85</v>
      </c>
      <c r="I170" s="4"/>
      <c r="J170" s="9">
        <f t="shared" si="15"/>
        <v>9.0556560560812391E-3</v>
      </c>
      <c r="K170" s="9">
        <f t="shared" si="14"/>
        <v>8.8221590661857769E-3</v>
      </c>
      <c r="L170" s="9">
        <f t="shared" si="14"/>
        <v>8.8469293391267474E-3</v>
      </c>
      <c r="M170" s="9">
        <f t="shared" si="14"/>
        <v>9.0389725326138273E-3</v>
      </c>
      <c r="N170" s="9">
        <f t="shared" si="14"/>
        <v>9.331151229974138E-3</v>
      </c>
      <c r="O170" s="9">
        <f t="shared" si="14"/>
        <v>8.8928894407713007E-3</v>
      </c>
      <c r="P170" s="9">
        <f t="shared" si="14"/>
        <v>9.1014103852290404E-3</v>
      </c>
      <c r="Q170" s="9">
        <f t="shared" si="14"/>
        <v>9.0807527449298289E-3</v>
      </c>
      <c r="R170" s="9">
        <f t="shared" si="14"/>
        <v>9.0872457923070072E-3</v>
      </c>
      <c r="S170" s="9">
        <f t="shared" si="14"/>
        <v>9.1079067595508708E-3</v>
      </c>
      <c r="T170" s="9">
        <f t="shared" si="14"/>
        <v>9.2207794938586433E-3</v>
      </c>
      <c r="U170" s="9">
        <f t="shared" si="14"/>
        <v>9.2415587070569204E-3</v>
      </c>
      <c r="V170" s="9">
        <f t="shared" si="14"/>
        <v>9.2249880410532926E-3</v>
      </c>
      <c r="W170" s="9">
        <f t="shared" si="14"/>
        <v>9.0737558231825319E-3</v>
      </c>
      <c r="X170" s="9">
        <f t="shared" si="14"/>
        <v>9.1232786089809979E-3</v>
      </c>
      <c r="Y170" s="9">
        <f t="shared" si="14"/>
        <v>9.062902155317595E-3</v>
      </c>
      <c r="Z170" s="9">
        <f t="shared" si="14"/>
        <v>9.0617906450225771E-3</v>
      </c>
      <c r="AA170" s="9">
        <f t="shared" si="14"/>
        <v>9.0298899267887613E-3</v>
      </c>
      <c r="AB170" s="9">
        <f t="shared" si="14"/>
        <v>9.013574113753078E-3</v>
      </c>
      <c r="AC170" s="9">
        <f t="shared" si="14"/>
        <v>9.0109613332097459E-3</v>
      </c>
      <c r="AD170" s="9">
        <f t="shared" si="14"/>
        <v>9.2275325426544978E-3</v>
      </c>
      <c r="AE170" s="9">
        <f t="shared" si="14"/>
        <v>9.2460938365344688E-3</v>
      </c>
      <c r="AF170" s="9">
        <f t="shared" si="14"/>
        <v>9.2499928027769615E-3</v>
      </c>
      <c r="AG170" s="9">
        <f t="shared" si="14"/>
        <v>8.7932585948513366E-3</v>
      </c>
      <c r="AH170" s="9">
        <f t="shared" si="14"/>
        <v>9.2012186028608747E-3</v>
      </c>
      <c r="AI170" s="9">
        <f t="shared" si="14"/>
        <v>8.8876115683507555E-3</v>
      </c>
      <c r="AJ170" s="9">
        <f t="shared" si="14"/>
        <v>9.03001889052946E-3</v>
      </c>
      <c r="AK170" s="9">
        <f t="shared" si="14"/>
        <v>8.9501302516961541E-3</v>
      </c>
      <c r="AL170" s="9">
        <f t="shared" si="14"/>
        <v>8.9858363184935793E-3</v>
      </c>
      <c r="AM170" s="9">
        <f t="shared" si="14"/>
        <v>9.6467254822496778E-3</v>
      </c>
      <c r="AN170" s="9">
        <f t="shared" si="14"/>
        <v>9.6231606135853652E-3</v>
      </c>
      <c r="AO170" s="9">
        <f t="shared" si="14"/>
        <v>9.6049678575870958E-3</v>
      </c>
      <c r="AP170" s="9">
        <f t="shared" si="14"/>
        <v>9.5189863584623276E-3</v>
      </c>
      <c r="AQ170" s="9">
        <f t="shared" si="14"/>
        <v>9.5258054134283836E-3</v>
      </c>
      <c r="AR170" s="9">
        <f t="shared" si="14"/>
        <v>9.5617483850215217E-3</v>
      </c>
      <c r="AS170" s="9">
        <f t="shared" si="14"/>
        <v>9.5681165107184777E-3</v>
      </c>
      <c r="AT170" s="9">
        <f t="shared" si="14"/>
        <v>9.5399889939428335E-3</v>
      </c>
      <c r="AU170" s="9">
        <f t="shared" si="14"/>
        <v>9.5525528416275235E-3</v>
      </c>
      <c r="AV170" s="9">
        <f t="shared" si="14"/>
        <v>9.3170234033209676E-3</v>
      </c>
      <c r="AW170" s="9">
        <f t="shared" si="14"/>
        <v>9.0240218497275003E-3</v>
      </c>
      <c r="AX170" s="9">
        <f t="shared" si="14"/>
        <v>8.9741013532100445E-3</v>
      </c>
      <c r="AY170" s="9">
        <f t="shared" si="14"/>
        <v>8.9629326715701379E-3</v>
      </c>
      <c r="AZ170" s="9">
        <f t="shared" si="14"/>
        <v>8.8927467528323902E-3</v>
      </c>
      <c r="BA170" s="9">
        <f t="shared" si="14"/>
        <v>8.9209785444277056E-3</v>
      </c>
      <c r="BB170" s="9">
        <f t="shared" si="14"/>
        <v>8.9551764183908693E-3</v>
      </c>
      <c r="BC170" s="9">
        <f t="shared" si="14"/>
        <v>8.9246323099065224E-3</v>
      </c>
      <c r="BD170" s="9">
        <f t="shared" si="14"/>
        <v>8.9566401548950916E-3</v>
      </c>
      <c r="BE170" s="9">
        <f t="shared" si="14"/>
        <v>8.787474846634594E-3</v>
      </c>
      <c r="BF170" s="9">
        <f t="shared" si="14"/>
        <v>8.7934065302861502E-3</v>
      </c>
      <c r="BG170" s="9">
        <f t="shared" si="14"/>
        <v>8.6940604547004648E-3</v>
      </c>
      <c r="BH170" s="9">
        <f t="shared" si="14"/>
        <v>8.7681535942692387E-3</v>
      </c>
      <c r="BI170" s="9">
        <f t="shared" si="14"/>
        <v>8.6421027048793463E-3</v>
      </c>
      <c r="BJ170" s="9">
        <f t="shared" si="14"/>
        <v>8.6249028455643115E-3</v>
      </c>
      <c r="BK170" s="9">
        <f t="shared" si="14"/>
        <v>8.0168460487809543E-3</v>
      </c>
      <c r="BL170" s="9">
        <f t="shared" si="14"/>
        <v>8.2056838649863864E-3</v>
      </c>
      <c r="BM170" s="9">
        <f t="shared" si="14"/>
        <v>8.2232182885573386E-3</v>
      </c>
      <c r="BN170" s="9">
        <f t="shared" si="14"/>
        <v>8.1287608049896969E-3</v>
      </c>
      <c r="BO170" s="9">
        <f t="shared" si="14"/>
        <v>8.1201739998930465E-3</v>
      </c>
      <c r="BP170" s="9">
        <f t="shared" si="14"/>
        <v>8.3175883243035587E-3</v>
      </c>
      <c r="BQ170" s="9">
        <f t="shared" si="14"/>
        <v>8.2740366217939985E-3</v>
      </c>
      <c r="BR170" s="9">
        <f t="shared" si="14"/>
        <v>8.0347779210013948E-3</v>
      </c>
      <c r="BS170" s="9">
        <f t="shared" si="14"/>
        <v>8.0793860874026277E-3</v>
      </c>
      <c r="BT170" s="9">
        <f t="shared" si="14"/>
        <v>8.0797918373600106E-3</v>
      </c>
      <c r="BU170" s="9">
        <f t="shared" si="14"/>
        <v>8.0957656882872479E-3</v>
      </c>
    </row>
    <row r="171" spans="1:73" x14ac:dyDescent="0.2">
      <c r="D171" s="3" t="s">
        <v>84</v>
      </c>
      <c r="E171" s="3" t="s">
        <v>84</v>
      </c>
      <c r="F171" s="11" t="s">
        <v>93</v>
      </c>
      <c r="G171" s="7" t="s">
        <v>74</v>
      </c>
      <c r="H171" s="3" t="s">
        <v>85</v>
      </c>
      <c r="I171" s="4"/>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c r="AV171" s="10"/>
      <c r="AW171" s="10"/>
      <c r="AX171" s="10"/>
      <c r="AY171" s="10"/>
      <c r="AZ171" s="10"/>
      <c r="BA171" s="10"/>
      <c r="BB171" s="10"/>
      <c r="BC171" s="10"/>
      <c r="BD171" s="10"/>
      <c r="BE171" s="10"/>
      <c r="BF171" s="10"/>
      <c r="BG171" s="10"/>
      <c r="BH171" s="10"/>
      <c r="BI171" s="10"/>
      <c r="BJ171" s="10"/>
      <c r="BK171" s="10"/>
      <c r="BL171" s="10"/>
      <c r="BM171" s="10"/>
      <c r="BN171" s="10"/>
      <c r="BO171" s="10"/>
      <c r="BP171" s="10"/>
      <c r="BQ171" s="10"/>
      <c r="BR171" s="10"/>
      <c r="BS171" s="10"/>
      <c r="BT171" s="10"/>
      <c r="BU171" s="10"/>
    </row>
    <row r="172" spans="1:73" x14ac:dyDescent="0.2">
      <c r="D172" s="3" t="s">
        <v>84</v>
      </c>
      <c r="E172" s="3" t="s">
        <v>84</v>
      </c>
      <c r="F172" s="11" t="s">
        <v>93</v>
      </c>
      <c r="G172" s="7" t="s">
        <v>75</v>
      </c>
      <c r="H172" s="3" t="s">
        <v>85</v>
      </c>
      <c r="I172" s="4"/>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10"/>
      <c r="AS172" s="10"/>
      <c r="AT172" s="10"/>
      <c r="AU172" s="10"/>
      <c r="AV172" s="10"/>
      <c r="AW172" s="10"/>
      <c r="AX172" s="10"/>
      <c r="AY172" s="10"/>
      <c r="AZ172" s="10"/>
      <c r="BA172" s="10"/>
      <c r="BB172" s="10"/>
      <c r="BC172" s="10"/>
      <c r="BD172" s="10"/>
      <c r="BE172" s="10"/>
      <c r="BF172" s="10"/>
      <c r="BG172" s="10"/>
      <c r="BH172" s="10"/>
      <c r="BI172" s="10"/>
      <c r="BJ172" s="10"/>
      <c r="BK172" s="10"/>
      <c r="BL172" s="10"/>
      <c r="BM172" s="10"/>
      <c r="BN172" s="10"/>
      <c r="BO172" s="10"/>
      <c r="BP172" s="10"/>
      <c r="BQ172" s="10"/>
      <c r="BR172" s="10"/>
      <c r="BS172" s="10"/>
      <c r="BT172" s="10"/>
      <c r="BU172" s="10"/>
    </row>
    <row r="173" spans="1:73" x14ac:dyDescent="0.2">
      <c r="D173" s="3" t="s">
        <v>84</v>
      </c>
      <c r="E173" s="3" t="s">
        <v>84</v>
      </c>
      <c r="F173" s="11" t="s">
        <v>93</v>
      </c>
      <c r="G173" s="7" t="s">
        <v>76</v>
      </c>
      <c r="H173" s="3" t="s">
        <v>85</v>
      </c>
      <c r="I173" s="4"/>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10"/>
      <c r="AS173" s="10"/>
      <c r="AT173" s="10"/>
      <c r="AU173" s="10"/>
      <c r="AV173" s="10"/>
      <c r="AW173" s="10"/>
      <c r="AX173" s="10"/>
      <c r="AY173" s="10"/>
      <c r="AZ173" s="10"/>
      <c r="BA173" s="10"/>
      <c r="BB173" s="10"/>
      <c r="BC173" s="10"/>
      <c r="BD173" s="10"/>
      <c r="BE173" s="10"/>
      <c r="BF173" s="10"/>
      <c r="BG173" s="10"/>
      <c r="BH173" s="10"/>
      <c r="BI173" s="10"/>
      <c r="BJ173" s="10"/>
      <c r="BK173" s="10"/>
      <c r="BL173" s="10"/>
      <c r="BM173" s="10"/>
      <c r="BN173" s="10"/>
      <c r="BO173" s="10"/>
      <c r="BP173" s="10"/>
      <c r="BQ173" s="10"/>
      <c r="BR173" s="10"/>
      <c r="BS173" s="10"/>
      <c r="BT173" s="10"/>
      <c r="BU173" s="10"/>
    </row>
    <row r="174" spans="1:73" x14ac:dyDescent="0.2">
      <c r="D174" s="3" t="s">
        <v>84</v>
      </c>
      <c r="E174" s="3" t="s">
        <v>84</v>
      </c>
      <c r="F174" s="11" t="s">
        <v>93</v>
      </c>
      <c r="G174" s="6" t="s">
        <v>77</v>
      </c>
      <c r="H174" s="3" t="s">
        <v>85</v>
      </c>
      <c r="I174" s="4"/>
      <c r="J174" s="9">
        <f t="shared" ref="J174:Y176" si="16">J10/J$4</f>
        <v>9.3524625021609853E-3</v>
      </c>
      <c r="K174" s="9">
        <f t="shared" si="16"/>
        <v>8.3514199615275231E-3</v>
      </c>
      <c r="L174" s="9">
        <f t="shared" si="16"/>
        <v>8.3254757960271337E-3</v>
      </c>
      <c r="M174" s="9">
        <f t="shared" si="16"/>
        <v>9.3367580980547853E-3</v>
      </c>
      <c r="N174" s="9">
        <f t="shared" si="16"/>
        <v>9.3487488377095741E-3</v>
      </c>
      <c r="O174" s="9">
        <f t="shared" si="16"/>
        <v>8.3812805704036875E-3</v>
      </c>
      <c r="P174" s="9">
        <f t="shared" si="16"/>
        <v>9.3607545691651133E-3</v>
      </c>
      <c r="Q174" s="9">
        <f t="shared" si="16"/>
        <v>9.3533088257315485E-3</v>
      </c>
      <c r="R174" s="9">
        <f t="shared" si="16"/>
        <v>9.3840625192402084E-3</v>
      </c>
      <c r="S174" s="9">
        <f t="shared" si="16"/>
        <v>9.4792141904255743E-3</v>
      </c>
      <c r="T174" s="9">
        <f t="shared" si="16"/>
        <v>9.5058916030395253E-3</v>
      </c>
      <c r="U174" s="9">
        <f t="shared" si="16"/>
        <v>9.5464888900498313E-3</v>
      </c>
      <c r="V174" s="9">
        <f t="shared" si="16"/>
        <v>9.5166868047977856E-3</v>
      </c>
      <c r="W174" s="9">
        <f t="shared" si="16"/>
        <v>9.5336507734938829E-3</v>
      </c>
      <c r="X174" s="9">
        <f t="shared" si="16"/>
        <v>9.6960725647913335E-3</v>
      </c>
      <c r="Y174" s="9">
        <f t="shared" si="16"/>
        <v>9.6942057117766298E-3</v>
      </c>
      <c r="Z174" s="9">
        <f t="shared" ref="K174:BU176" si="17">Z10/Z$4</f>
        <v>9.7388777064344196E-3</v>
      </c>
      <c r="AA174" s="9">
        <f t="shared" si="17"/>
        <v>9.6925530056439935E-3</v>
      </c>
      <c r="AB174" s="9">
        <f t="shared" si="17"/>
        <v>9.6541662807032649E-3</v>
      </c>
      <c r="AC174" s="9">
        <f t="shared" si="17"/>
        <v>9.677863441507421E-3</v>
      </c>
      <c r="AD174" s="9">
        <f t="shared" si="17"/>
        <v>9.7589788843888189E-3</v>
      </c>
      <c r="AE174" s="9">
        <f t="shared" si="17"/>
        <v>9.6981057135903815E-3</v>
      </c>
      <c r="AF174" s="9">
        <f t="shared" si="17"/>
        <v>9.6932553359897391E-3</v>
      </c>
      <c r="AG174" s="9">
        <f t="shared" si="17"/>
        <v>1.0042418808815266E-2</v>
      </c>
      <c r="AH174" s="9">
        <f t="shared" si="17"/>
        <v>1.002933141094166E-2</v>
      </c>
      <c r="AI174" s="9">
        <f t="shared" si="17"/>
        <v>1.0084032826339939E-2</v>
      </c>
      <c r="AJ174" s="9">
        <f t="shared" si="17"/>
        <v>1.0078425436083607E-2</v>
      </c>
      <c r="AK174" s="9">
        <f t="shared" si="17"/>
        <v>1.0112465578260069E-2</v>
      </c>
      <c r="AL174" s="9">
        <f t="shared" si="17"/>
        <v>1.0120473525300483E-2</v>
      </c>
      <c r="AM174" s="9">
        <f t="shared" si="17"/>
        <v>9.145017140242212E-3</v>
      </c>
      <c r="AN174" s="9">
        <f t="shared" si="17"/>
        <v>9.0966871827984994E-3</v>
      </c>
      <c r="AO174" s="9">
        <f t="shared" si="17"/>
        <v>9.0898569201485011E-3</v>
      </c>
      <c r="AP174" s="9">
        <f t="shared" si="17"/>
        <v>9.1554709587840059E-3</v>
      </c>
      <c r="AQ174" s="9">
        <f t="shared" si="17"/>
        <v>9.072546557483829E-3</v>
      </c>
      <c r="AR174" s="9">
        <f t="shared" si="17"/>
        <v>9.0626100843458415E-3</v>
      </c>
      <c r="AS174" s="9">
        <f t="shared" si="17"/>
        <v>8.9456442408275948E-3</v>
      </c>
      <c r="AT174" s="9">
        <f t="shared" si="17"/>
        <v>8.9350009874772547E-3</v>
      </c>
      <c r="AU174" s="9">
        <f t="shared" si="17"/>
        <v>8.9437371240996145E-3</v>
      </c>
      <c r="AV174" s="9">
        <f t="shared" si="17"/>
        <v>9.1728618615473465E-3</v>
      </c>
      <c r="AW174" s="9">
        <f t="shared" si="17"/>
        <v>9.1178882176993926E-3</v>
      </c>
      <c r="AX174" s="9">
        <f t="shared" si="17"/>
        <v>9.073147788878624E-3</v>
      </c>
      <c r="AY174" s="9">
        <f t="shared" si="17"/>
        <v>9.0386145775469152E-3</v>
      </c>
      <c r="AZ174" s="9">
        <f t="shared" si="17"/>
        <v>9.0128357054135785E-3</v>
      </c>
      <c r="BA174" s="9">
        <f t="shared" si="17"/>
        <v>8.9984258949333523E-3</v>
      </c>
      <c r="BB174" s="9">
        <f t="shared" si="17"/>
        <v>9.0247334708840176E-3</v>
      </c>
      <c r="BC174" s="9">
        <f t="shared" si="17"/>
        <v>8.9271621923493021E-3</v>
      </c>
      <c r="BD174" s="9">
        <f t="shared" si="17"/>
        <v>8.864540450343612E-3</v>
      </c>
      <c r="BE174" s="9">
        <f t="shared" si="17"/>
        <v>9.031621336177199E-3</v>
      </c>
      <c r="BF174" s="9">
        <f t="shared" si="17"/>
        <v>8.9976155104832863E-3</v>
      </c>
      <c r="BG174" s="9">
        <f t="shared" si="17"/>
        <v>9.011496681350227E-3</v>
      </c>
      <c r="BH174" s="9">
        <f t="shared" si="17"/>
        <v>8.9373892827986148E-3</v>
      </c>
      <c r="BI174" s="9">
        <f t="shared" si="17"/>
        <v>8.8659373885827033E-3</v>
      </c>
      <c r="BJ174" s="9">
        <f t="shared" si="17"/>
        <v>8.9313699612962299E-3</v>
      </c>
      <c r="BK174" s="9">
        <f t="shared" si="17"/>
        <v>8.9033236815020591E-3</v>
      </c>
      <c r="BL174" s="9">
        <f t="shared" si="17"/>
        <v>8.8925760316621878E-3</v>
      </c>
      <c r="BM174" s="9">
        <f t="shared" si="17"/>
        <v>8.8557281203412407E-3</v>
      </c>
      <c r="BN174" s="9">
        <f t="shared" si="17"/>
        <v>8.8819779821048377E-3</v>
      </c>
      <c r="BO174" s="9">
        <f t="shared" si="17"/>
        <v>8.8703548973163918E-3</v>
      </c>
      <c r="BP174" s="9">
        <f t="shared" si="17"/>
        <v>8.8325767530760945E-3</v>
      </c>
      <c r="BQ174" s="9">
        <f t="shared" si="17"/>
        <v>8.8168733639376225E-3</v>
      </c>
      <c r="BR174" s="9">
        <f t="shared" si="17"/>
        <v>8.7908133213934949E-3</v>
      </c>
      <c r="BS174" s="9">
        <f t="shared" si="17"/>
        <v>8.8106950923339446E-3</v>
      </c>
      <c r="BT174" s="9">
        <f t="shared" si="17"/>
        <v>8.7886216423896935E-3</v>
      </c>
      <c r="BU174" s="9">
        <f t="shared" si="17"/>
        <v>8.8215522095438439E-3</v>
      </c>
    </row>
    <row r="175" spans="1:73" x14ac:dyDescent="0.2">
      <c r="D175" s="3" t="s">
        <v>84</v>
      </c>
      <c r="E175" s="3" t="s">
        <v>84</v>
      </c>
      <c r="F175" s="11" t="s">
        <v>93</v>
      </c>
      <c r="G175" s="6" t="s">
        <v>78</v>
      </c>
      <c r="H175" s="3" t="s">
        <v>85</v>
      </c>
      <c r="I175" s="4"/>
      <c r="J175" s="9">
        <f t="shared" si="16"/>
        <v>0.71406374234307901</v>
      </c>
      <c r="K175" s="9">
        <f t="shared" si="17"/>
        <v>0.71357531191356471</v>
      </c>
      <c r="L175" s="9">
        <f t="shared" si="17"/>
        <v>0.7136318274653467</v>
      </c>
      <c r="M175" s="9">
        <f t="shared" si="17"/>
        <v>0.71180974282860443</v>
      </c>
      <c r="N175" s="9">
        <f t="shared" si="17"/>
        <v>0.71142128933331661</v>
      </c>
      <c r="O175" s="9">
        <f t="shared" si="17"/>
        <v>0.70782328793126503</v>
      </c>
      <c r="P175" s="9">
        <f t="shared" si="17"/>
        <v>0.70661422527055384</v>
      </c>
      <c r="Q175" s="9">
        <f t="shared" si="17"/>
        <v>0.70599713812200238</v>
      </c>
      <c r="R175" s="9">
        <f t="shared" si="17"/>
        <v>0.70619456587591001</v>
      </c>
      <c r="S175" s="9">
        <f t="shared" si="17"/>
        <v>0.70495633307048555</v>
      </c>
      <c r="T175" s="9">
        <f t="shared" si="17"/>
        <v>0.70404856858690712</v>
      </c>
      <c r="U175" s="9">
        <f t="shared" si="17"/>
        <v>0.70261130587113385</v>
      </c>
      <c r="V175" s="9">
        <f t="shared" si="17"/>
        <v>0.70268432732949648</v>
      </c>
      <c r="W175" s="9">
        <f t="shared" si="17"/>
        <v>0.70244827896816853</v>
      </c>
      <c r="X175" s="9">
        <f t="shared" si="17"/>
        <v>0.70124002055914891</v>
      </c>
      <c r="Y175" s="9">
        <f t="shared" si="17"/>
        <v>0.7018638153621124</v>
      </c>
      <c r="Z175" s="9">
        <f t="shared" si="17"/>
        <v>0.70116115146146918</v>
      </c>
      <c r="AA175" s="9">
        <f t="shared" si="17"/>
        <v>0.69943789932570366</v>
      </c>
      <c r="AB175" s="9">
        <f t="shared" si="17"/>
        <v>0.70034794527492605</v>
      </c>
      <c r="AC175" s="9">
        <f t="shared" si="17"/>
        <v>0.70043705319377347</v>
      </c>
      <c r="AD175" s="9">
        <f t="shared" si="17"/>
        <v>0.69972800316602968</v>
      </c>
      <c r="AE175" s="9">
        <f t="shared" si="17"/>
        <v>0.70056844774847971</v>
      </c>
      <c r="AF175" s="9">
        <f t="shared" si="17"/>
        <v>0.70015987850380568</v>
      </c>
      <c r="AG175" s="9">
        <f t="shared" si="17"/>
        <v>0.6989731605622117</v>
      </c>
      <c r="AH175" s="9">
        <f t="shared" si="17"/>
        <v>0.69967576288913125</v>
      </c>
      <c r="AI175" s="9">
        <f t="shared" si="17"/>
        <v>0.69913229017492895</v>
      </c>
      <c r="AJ175" s="9">
        <f t="shared" si="17"/>
        <v>0.69872869532235438</v>
      </c>
      <c r="AK175" s="9">
        <f t="shared" si="17"/>
        <v>0.69849998433757432</v>
      </c>
      <c r="AL175" s="9">
        <f t="shared" si="17"/>
        <v>0.69799958264965167</v>
      </c>
      <c r="AM175" s="9">
        <f t="shared" si="17"/>
        <v>0.69745297880522572</v>
      </c>
      <c r="AN175" s="9">
        <f t="shared" si="17"/>
        <v>0.69778785415484335</v>
      </c>
      <c r="AO175" s="9">
        <f t="shared" si="17"/>
        <v>0.69741963508850935</v>
      </c>
      <c r="AP175" s="9">
        <f t="shared" si="17"/>
        <v>0.69763502676254008</v>
      </c>
      <c r="AQ175" s="9">
        <f t="shared" si="17"/>
        <v>0.69751517499825832</v>
      </c>
      <c r="AR175" s="9">
        <f t="shared" si="17"/>
        <v>0.69727183637292378</v>
      </c>
      <c r="AS175" s="9">
        <f t="shared" si="17"/>
        <v>0.69688399459333561</v>
      </c>
      <c r="AT175" s="9">
        <f t="shared" si="17"/>
        <v>0.69643729711177282</v>
      </c>
      <c r="AU175" s="9">
        <f t="shared" si="17"/>
        <v>0.69596166297279105</v>
      </c>
      <c r="AV175" s="9">
        <f t="shared" si="17"/>
        <v>0.69570836525864554</v>
      </c>
      <c r="AW175" s="9">
        <f t="shared" si="17"/>
        <v>0.69575397575086861</v>
      </c>
      <c r="AX175" s="9">
        <f t="shared" si="17"/>
        <v>0.69496796579723163</v>
      </c>
      <c r="AY175" s="9">
        <f t="shared" si="17"/>
        <v>0.69450434658410698</v>
      </c>
      <c r="AZ175" s="9">
        <f t="shared" si="17"/>
        <v>0.69491321689651553</v>
      </c>
      <c r="BA175" s="9">
        <f t="shared" si="17"/>
        <v>0.69497791688028565</v>
      </c>
      <c r="BB175" s="9">
        <f t="shared" si="17"/>
        <v>0.69533464569618297</v>
      </c>
      <c r="BC175" s="9">
        <f t="shared" si="17"/>
        <v>0.69537530692760352</v>
      </c>
      <c r="BD175" s="9">
        <f t="shared" si="17"/>
        <v>0.69458181777508576</v>
      </c>
      <c r="BE175" s="9">
        <f t="shared" si="17"/>
        <v>0.69420110677993119</v>
      </c>
      <c r="BF175" s="9">
        <f t="shared" si="17"/>
        <v>0.69401382354926766</v>
      </c>
      <c r="BG175" s="9">
        <f t="shared" si="17"/>
        <v>0.69382510764546235</v>
      </c>
      <c r="BH175" s="9">
        <f t="shared" si="17"/>
        <v>0.69369421635263417</v>
      </c>
      <c r="BI175" s="9">
        <f t="shared" si="17"/>
        <v>0.69337930497079325</v>
      </c>
      <c r="BJ175" s="9">
        <f t="shared" si="17"/>
        <v>0.69230463084705562</v>
      </c>
      <c r="BK175" s="9">
        <f t="shared" si="17"/>
        <v>0.69263622122032975</v>
      </c>
      <c r="BL175" s="9">
        <f t="shared" si="17"/>
        <v>0.6921737318723562</v>
      </c>
      <c r="BM175" s="9">
        <f t="shared" si="17"/>
        <v>0.69184692280405535</v>
      </c>
      <c r="BN175" s="9">
        <f t="shared" si="17"/>
        <v>0.69183292894738602</v>
      </c>
      <c r="BO175" s="9">
        <f t="shared" si="17"/>
        <v>0.69153743574435989</v>
      </c>
      <c r="BP175" s="9">
        <f t="shared" si="17"/>
        <v>0.69088751929513881</v>
      </c>
      <c r="BQ175" s="9">
        <f t="shared" si="17"/>
        <v>0.69047698711945382</v>
      </c>
      <c r="BR175" s="9">
        <f t="shared" si="17"/>
        <v>0.69020297421956589</v>
      </c>
      <c r="BS175" s="9">
        <f t="shared" si="17"/>
        <v>0.68918367141342274</v>
      </c>
      <c r="BT175" s="9">
        <f t="shared" si="17"/>
        <v>0.68883491128832897</v>
      </c>
      <c r="BU175" s="9">
        <f t="shared" si="17"/>
        <v>0.68882755626884473</v>
      </c>
    </row>
    <row r="176" spans="1:73" x14ac:dyDescent="0.2">
      <c r="D176" s="3" t="s">
        <v>84</v>
      </c>
      <c r="E176" s="3" t="s">
        <v>84</v>
      </c>
      <c r="F176" s="11" t="s">
        <v>93</v>
      </c>
      <c r="G176" s="6" t="s">
        <v>79</v>
      </c>
      <c r="H176" s="3" t="s">
        <v>85</v>
      </c>
      <c r="I176" s="4"/>
      <c r="J176" s="9">
        <f t="shared" si="16"/>
        <v>5.4485637408928193E-3</v>
      </c>
      <c r="K176" s="9">
        <f t="shared" si="17"/>
        <v>6.0998476727620616E-3</v>
      </c>
      <c r="L176" s="9">
        <f t="shared" si="17"/>
        <v>6.0251771088378437E-3</v>
      </c>
      <c r="M176" s="9">
        <f t="shared" si="17"/>
        <v>5.5062050063571615E-3</v>
      </c>
      <c r="N176" s="9">
        <f t="shared" si="17"/>
        <v>5.4730138317985932E-3</v>
      </c>
      <c r="O176" s="9">
        <f t="shared" si="17"/>
        <v>5.5083484477361196E-3</v>
      </c>
      <c r="P176" s="9">
        <f t="shared" si="17"/>
        <v>5.4703556490823249E-3</v>
      </c>
      <c r="Q176" s="9">
        <f t="shared" si="17"/>
        <v>5.4618876203751839E-3</v>
      </c>
      <c r="R176" s="9">
        <f t="shared" si="17"/>
        <v>5.4730979625870436E-3</v>
      </c>
      <c r="S176" s="9">
        <f t="shared" si="17"/>
        <v>5.4641562339402192E-3</v>
      </c>
      <c r="T176" s="9">
        <f t="shared" si="17"/>
        <v>5.1108740325482623E-3</v>
      </c>
      <c r="U176" s="9">
        <f t="shared" si="17"/>
        <v>5.1340341774414461E-3</v>
      </c>
      <c r="V176" s="9">
        <f t="shared" si="17"/>
        <v>5.1275435572065075E-3</v>
      </c>
      <c r="W176" s="9">
        <f t="shared" si="17"/>
        <v>5.1179732473584294E-3</v>
      </c>
      <c r="X176" s="9">
        <f t="shared" si="17"/>
        <v>5.1316195081811409E-3</v>
      </c>
      <c r="Y176" s="9">
        <f t="shared" si="17"/>
        <v>5.0881694251562375E-3</v>
      </c>
      <c r="Z176" s="9">
        <f t="shared" si="17"/>
        <v>5.1208206369794465E-3</v>
      </c>
      <c r="AA176" s="9">
        <f t="shared" si="17"/>
        <v>5.0516517994405727E-3</v>
      </c>
      <c r="AB176" s="9">
        <f t="shared" si="17"/>
        <v>5.0372847458269908E-3</v>
      </c>
      <c r="AC176" s="9">
        <f t="shared" si="17"/>
        <v>5.0067327702289144E-3</v>
      </c>
      <c r="AD176" s="9">
        <f t="shared" si="17"/>
        <v>4.9525638073953859E-3</v>
      </c>
      <c r="AE176" s="9">
        <f t="shared" si="17"/>
        <v>4.9298281804974397E-3</v>
      </c>
      <c r="AF176" s="9">
        <f t="shared" si="17"/>
        <v>4.9291846274856785E-3</v>
      </c>
      <c r="AG176" s="9">
        <f t="shared" si="17"/>
        <v>4.8991534846601174E-3</v>
      </c>
      <c r="AH176" s="9">
        <f t="shared" si="17"/>
        <v>4.957042529468614E-3</v>
      </c>
      <c r="AI176" s="9">
        <f t="shared" si="17"/>
        <v>4.9752016560693207E-3</v>
      </c>
      <c r="AJ176" s="9">
        <f t="shared" si="17"/>
        <v>4.8067518949830692E-3</v>
      </c>
      <c r="AK176" s="9">
        <f t="shared" si="17"/>
        <v>4.8134944494353116E-3</v>
      </c>
      <c r="AL176" s="9">
        <f t="shared" si="17"/>
        <v>4.815485145651147E-3</v>
      </c>
      <c r="AM176" s="9">
        <f t="shared" si="17"/>
        <v>4.8709804710485166E-3</v>
      </c>
      <c r="AN176" s="9">
        <f t="shared" si="17"/>
        <v>4.8991256052341586E-3</v>
      </c>
      <c r="AO176" s="9">
        <f t="shared" si="17"/>
        <v>4.7546326204704467E-3</v>
      </c>
      <c r="AP176" s="9">
        <f t="shared" si="17"/>
        <v>4.7394562905484494E-3</v>
      </c>
      <c r="AQ176" s="9">
        <f t="shared" si="17"/>
        <v>4.7150205471078888E-3</v>
      </c>
      <c r="AR176" s="9">
        <f t="shared" si="17"/>
        <v>4.7432867486222148E-3</v>
      </c>
      <c r="AS176" s="9">
        <f t="shared" si="17"/>
        <v>4.7193408699676108E-3</v>
      </c>
      <c r="AT176" s="9">
        <f t="shared" si="17"/>
        <v>4.6941792530070118E-3</v>
      </c>
      <c r="AU176" s="9">
        <f t="shared" si="17"/>
        <v>4.6906143894041453E-3</v>
      </c>
      <c r="AV176" s="9">
        <f t="shared" si="17"/>
        <v>4.6869344166809062E-3</v>
      </c>
      <c r="AW176" s="9">
        <f t="shared" si="17"/>
        <v>4.6394996351026459E-3</v>
      </c>
      <c r="AX176" s="9">
        <f t="shared" si="17"/>
        <v>4.6271605097868715E-3</v>
      </c>
      <c r="AY176" s="9">
        <f t="shared" si="17"/>
        <v>4.6402230428843937E-3</v>
      </c>
      <c r="AZ176" s="9">
        <f t="shared" si="17"/>
        <v>4.6857902616002367E-3</v>
      </c>
      <c r="BA176" s="9">
        <f t="shared" si="17"/>
        <v>4.6926415947976634E-3</v>
      </c>
      <c r="BB176" s="9">
        <f t="shared" si="17"/>
        <v>4.687720330407005E-3</v>
      </c>
      <c r="BC176" s="9">
        <f t="shared" si="17"/>
        <v>4.6895335818105833E-3</v>
      </c>
      <c r="BD176" s="9">
        <f t="shared" si="17"/>
        <v>4.7150410077488316E-3</v>
      </c>
      <c r="BE176" s="9">
        <f t="shared" si="17"/>
        <v>4.66467819375368E-3</v>
      </c>
      <c r="BF176" s="9">
        <f t="shared" si="17"/>
        <v>4.6693175914007687E-3</v>
      </c>
      <c r="BG176" s="9">
        <f t="shared" si="17"/>
        <v>4.6605477175254402E-3</v>
      </c>
      <c r="BH176" s="9">
        <f t="shared" si="17"/>
        <v>4.660040213889452E-3</v>
      </c>
      <c r="BI176" s="9">
        <f t="shared" si="17"/>
        <v>4.6472397015671517E-3</v>
      </c>
      <c r="BJ176" s="9">
        <f t="shared" si="17"/>
        <v>4.6571151330696689E-3</v>
      </c>
      <c r="BK176" s="9">
        <f t="shared" si="17"/>
        <v>4.6446030581545391E-3</v>
      </c>
      <c r="BL176" s="9">
        <f t="shared" si="17"/>
        <v>4.6302869156177344E-3</v>
      </c>
      <c r="BM176" s="9">
        <f t="shared" si="17"/>
        <v>4.6068519056780555E-3</v>
      </c>
      <c r="BN176" s="9">
        <f t="shared" si="17"/>
        <v>4.5840943511700379E-3</v>
      </c>
      <c r="BO176" s="9">
        <f t="shared" si="17"/>
        <v>4.5722159358768744E-3</v>
      </c>
      <c r="BP176" s="9">
        <f t="shared" si="17"/>
        <v>4.5432512689701368E-3</v>
      </c>
      <c r="BQ176" s="9">
        <f t="shared" si="17"/>
        <v>4.5187302365464364E-3</v>
      </c>
      <c r="BR176" s="9">
        <f t="shared" si="17"/>
        <v>4.5021995868357242E-3</v>
      </c>
      <c r="BS176" s="9">
        <f t="shared" si="17"/>
        <v>4.4889963780419487E-3</v>
      </c>
      <c r="BT176" s="9">
        <f t="shared" si="17"/>
        <v>4.4812324572646228E-3</v>
      </c>
      <c r="BU176" s="9">
        <f t="shared" si="17"/>
        <v>4.4804621951238079E-3</v>
      </c>
    </row>
    <row r="177" spans="1:73" x14ac:dyDescent="0.2">
      <c r="A177" s="3" t="s">
        <v>67</v>
      </c>
      <c r="B177" s="3" t="s">
        <v>67</v>
      </c>
      <c r="C177" s="3" t="s">
        <v>68</v>
      </c>
      <c r="D177" s="3" t="s">
        <v>69</v>
      </c>
      <c r="E177" s="3" t="s">
        <v>84</v>
      </c>
      <c r="F177" s="11" t="s">
        <v>93</v>
      </c>
      <c r="G177" s="3" t="s">
        <v>70</v>
      </c>
      <c r="H177" s="3" t="s">
        <v>85</v>
      </c>
      <c r="J177" s="8">
        <f>J13/J$4</f>
        <v>0.46796570411448823</v>
      </c>
      <c r="K177" s="8">
        <f t="shared" ref="K177:BU179" si="18">K13/K$4</f>
        <v>0.46833213432066689</v>
      </c>
      <c r="L177" s="8">
        <f t="shared" si="18"/>
        <v>0.47061005251370119</v>
      </c>
      <c r="M177" s="8">
        <f t="shared" si="18"/>
        <v>0.47813670956007548</v>
      </c>
      <c r="N177" s="8">
        <f t="shared" si="18"/>
        <v>0.47791894794398782</v>
      </c>
      <c r="O177" s="8">
        <f t="shared" si="18"/>
        <v>0.47523131185028039</v>
      </c>
      <c r="P177" s="8">
        <f t="shared" si="18"/>
        <v>0.47632143123667453</v>
      </c>
      <c r="Q177" s="8">
        <f t="shared" si="18"/>
        <v>0.47746849505000649</v>
      </c>
      <c r="R177" s="8">
        <f t="shared" si="18"/>
        <v>0.4761466910330544</v>
      </c>
      <c r="S177" s="8">
        <f t="shared" si="18"/>
        <v>0.47670450488593563</v>
      </c>
      <c r="T177" s="8">
        <f t="shared" si="18"/>
        <v>0.47767675763126588</v>
      </c>
      <c r="U177" s="8">
        <f t="shared" si="18"/>
        <v>0.47682818021006235</v>
      </c>
      <c r="V177" s="8">
        <f t="shared" si="18"/>
        <v>0.47918265014943073</v>
      </c>
      <c r="W177" s="8">
        <f t="shared" si="18"/>
        <v>0.48017172217854792</v>
      </c>
      <c r="X177" s="8">
        <f t="shared" si="18"/>
        <v>0.48213240048071393</v>
      </c>
      <c r="Y177" s="8">
        <f t="shared" si="18"/>
        <v>0.48932922710502125</v>
      </c>
      <c r="Z177" s="8">
        <f t="shared" si="18"/>
        <v>0.49175620078304905</v>
      </c>
      <c r="AA177" s="8">
        <f t="shared" si="18"/>
        <v>0.4938399878072175</v>
      </c>
      <c r="AB177" s="8">
        <f t="shared" si="18"/>
        <v>0.49788507631679124</v>
      </c>
      <c r="AC177" s="8">
        <f t="shared" si="18"/>
        <v>0.49801427276890697</v>
      </c>
      <c r="AD177" s="8">
        <f t="shared" si="18"/>
        <v>0.49746980010491615</v>
      </c>
      <c r="AE177" s="8">
        <f t="shared" si="18"/>
        <v>0.50037679439838356</v>
      </c>
      <c r="AF177" s="8">
        <f t="shared" si="18"/>
        <v>0.50103618410264805</v>
      </c>
      <c r="AG177" s="8">
        <f t="shared" si="18"/>
        <v>0.5022412850204595</v>
      </c>
      <c r="AH177" s="8">
        <f t="shared" si="18"/>
        <v>0.50440660605251753</v>
      </c>
      <c r="AI177" s="8">
        <f t="shared" si="18"/>
        <v>0.50474380872683455</v>
      </c>
      <c r="AJ177" s="8">
        <f t="shared" si="18"/>
        <v>0.50839225131112575</v>
      </c>
      <c r="AK177" s="8">
        <f t="shared" si="18"/>
        <v>0.5163489391817675</v>
      </c>
      <c r="AL177" s="8">
        <f t="shared" si="18"/>
        <v>0.51627319993533494</v>
      </c>
      <c r="AM177" s="8">
        <f t="shared" si="18"/>
        <v>0.51674873379065811</v>
      </c>
      <c r="AN177" s="8">
        <f t="shared" si="18"/>
        <v>0.51885216388061239</v>
      </c>
      <c r="AO177" s="8">
        <f t="shared" si="18"/>
        <v>0.5197810629885361</v>
      </c>
      <c r="AP177" s="8">
        <f t="shared" si="18"/>
        <v>0.5193339214160162</v>
      </c>
      <c r="AQ177" s="8">
        <f t="shared" si="18"/>
        <v>0.52168739417227106</v>
      </c>
      <c r="AR177" s="8">
        <f t="shared" si="18"/>
        <v>0.52284023503839938</v>
      </c>
      <c r="AS177" s="8">
        <f t="shared" si="18"/>
        <v>0.52506031144108922</v>
      </c>
      <c r="AT177" s="8">
        <f t="shared" si="18"/>
        <v>0.52521633421599101</v>
      </c>
      <c r="AU177" s="8">
        <f t="shared" si="18"/>
        <v>0.52512684555291</v>
      </c>
      <c r="AV177" s="8">
        <f t="shared" si="18"/>
        <v>0.52655967782536706</v>
      </c>
      <c r="AW177" s="8">
        <f t="shared" si="18"/>
        <v>0.53649631410517673</v>
      </c>
      <c r="AX177" s="8">
        <f t="shared" si="18"/>
        <v>0.53693970087216003</v>
      </c>
      <c r="AY177" s="8">
        <f t="shared" si="18"/>
        <v>0.53814876799117239</v>
      </c>
      <c r="AZ177" s="8">
        <f t="shared" si="18"/>
        <v>0.54034077485303844</v>
      </c>
      <c r="BA177" s="8">
        <f t="shared" si="18"/>
        <v>0.53962881507413063</v>
      </c>
      <c r="BB177" s="8">
        <f t="shared" si="18"/>
        <v>0.53875280296327466</v>
      </c>
      <c r="BC177" s="8">
        <f t="shared" si="18"/>
        <v>0.54212801779103958</v>
      </c>
      <c r="BD177" s="8">
        <f t="shared" si="18"/>
        <v>0.54375396226059358</v>
      </c>
      <c r="BE177" s="8">
        <f t="shared" si="18"/>
        <v>0.54349931584644873</v>
      </c>
      <c r="BF177" s="8">
        <f t="shared" si="18"/>
        <v>0.54833971571872053</v>
      </c>
      <c r="BG177" s="8">
        <f t="shared" si="18"/>
        <v>0.54893218516954745</v>
      </c>
      <c r="BH177" s="8">
        <f t="shared" si="18"/>
        <v>0.55121737841353491</v>
      </c>
      <c r="BI177" s="8">
        <f t="shared" si="18"/>
        <v>0.56072125154214281</v>
      </c>
      <c r="BJ177" s="8">
        <f t="shared" si="18"/>
        <v>0.56034135905272153</v>
      </c>
      <c r="BK177" s="8">
        <f t="shared" si="18"/>
        <v>0.56028047902503519</v>
      </c>
      <c r="BL177" s="8">
        <f t="shared" si="18"/>
        <v>0.56238950569594259</v>
      </c>
      <c r="BM177" s="8">
        <f t="shared" si="18"/>
        <v>0.56268807563044687</v>
      </c>
      <c r="BN177" s="8">
        <f t="shared" si="18"/>
        <v>0.56067178382556326</v>
      </c>
      <c r="BO177" s="8">
        <f t="shared" si="18"/>
        <v>0.56245814092102364</v>
      </c>
      <c r="BP177" s="8">
        <f t="shared" si="18"/>
        <v>0.56317697682943679</v>
      </c>
      <c r="BQ177" s="8">
        <f t="shared" si="18"/>
        <v>0.56295490352546018</v>
      </c>
      <c r="BR177" s="8">
        <f t="shared" si="18"/>
        <v>0.56458640507763791</v>
      </c>
      <c r="BS177" s="8">
        <f t="shared" si="18"/>
        <v>0.56481793413498249</v>
      </c>
      <c r="BT177" s="8">
        <f t="shared" si="18"/>
        <v>0.56930761474011526</v>
      </c>
      <c r="BU177" s="8">
        <f t="shared" si="18"/>
        <v>0.57322320768281809</v>
      </c>
    </row>
    <row r="178" spans="1:73" x14ac:dyDescent="0.2">
      <c r="D178" s="3" t="s">
        <v>69</v>
      </c>
      <c r="E178" s="3" t="s">
        <v>84</v>
      </c>
      <c r="F178" s="11" t="s">
        <v>93</v>
      </c>
      <c r="G178" s="6" t="s">
        <v>72</v>
      </c>
      <c r="H178" s="3" t="s">
        <v>85</v>
      </c>
      <c r="J178" s="9">
        <f t="shared" ref="J178:Y179" si="19">J14/J$4</f>
        <v>0.14377121475726418</v>
      </c>
      <c r="K178" s="9">
        <f t="shared" si="19"/>
        <v>0.14472826544674194</v>
      </c>
      <c r="L178" s="9">
        <f t="shared" si="19"/>
        <v>0.14653739572520269</v>
      </c>
      <c r="M178" s="9">
        <f t="shared" si="19"/>
        <v>0.1487305807542324</v>
      </c>
      <c r="N178" s="9">
        <f t="shared" si="19"/>
        <v>0.14894078578605713</v>
      </c>
      <c r="O178" s="9">
        <f t="shared" si="19"/>
        <v>0.14993699091370033</v>
      </c>
      <c r="P178" s="9">
        <f t="shared" si="19"/>
        <v>0.15006168526408628</v>
      </c>
      <c r="Q178" s="9">
        <f t="shared" si="19"/>
        <v>0.15083324762941394</v>
      </c>
      <c r="R178" s="9">
        <f t="shared" si="19"/>
        <v>0.15033386584284197</v>
      </c>
      <c r="S178" s="9">
        <f t="shared" si="19"/>
        <v>0.15120539911963107</v>
      </c>
      <c r="T178" s="9">
        <f t="shared" si="19"/>
        <v>0.15267589902405374</v>
      </c>
      <c r="U178" s="9">
        <f t="shared" si="19"/>
        <v>0.1532570575128904</v>
      </c>
      <c r="V178" s="9">
        <f t="shared" si="19"/>
        <v>0.15364671270950603</v>
      </c>
      <c r="W178" s="9">
        <f t="shared" si="19"/>
        <v>0.1542637492667854</v>
      </c>
      <c r="X178" s="9">
        <f t="shared" si="19"/>
        <v>0.1550594311343548</v>
      </c>
      <c r="Y178" s="9">
        <f t="shared" si="19"/>
        <v>0.1560670739754661</v>
      </c>
      <c r="Z178" s="9">
        <f t="shared" si="18"/>
        <v>0.1567667942577857</v>
      </c>
      <c r="AA178" s="9">
        <f t="shared" si="18"/>
        <v>0.15831776379631884</v>
      </c>
      <c r="AB178" s="9">
        <f t="shared" si="18"/>
        <v>0.15874393317126959</v>
      </c>
      <c r="AC178" s="9">
        <f t="shared" si="18"/>
        <v>0.15876705240766445</v>
      </c>
      <c r="AD178" s="9">
        <f t="shared" si="18"/>
        <v>0.15912487529121733</v>
      </c>
      <c r="AE178" s="9">
        <f t="shared" si="18"/>
        <v>0.15978568792452708</v>
      </c>
      <c r="AF178" s="9">
        <f t="shared" si="18"/>
        <v>0.16045542063615284</v>
      </c>
      <c r="AG178" s="9">
        <f t="shared" si="18"/>
        <v>0.16149200054747143</v>
      </c>
      <c r="AH178" s="9">
        <f t="shared" si="18"/>
        <v>0.16172921706164659</v>
      </c>
      <c r="AI178" s="9">
        <f t="shared" si="18"/>
        <v>0.16235548869570021</v>
      </c>
      <c r="AJ178" s="9">
        <f t="shared" si="18"/>
        <v>0.16380450503507635</v>
      </c>
      <c r="AK178" s="9">
        <f t="shared" si="18"/>
        <v>0.16613979411185639</v>
      </c>
      <c r="AL178" s="9">
        <f t="shared" si="18"/>
        <v>0.16655252189124001</v>
      </c>
      <c r="AM178" s="9">
        <f t="shared" si="18"/>
        <v>0.16712110755220311</v>
      </c>
      <c r="AN178" s="9">
        <f t="shared" si="18"/>
        <v>0.16760693715379441</v>
      </c>
      <c r="AO178" s="9">
        <f t="shared" si="18"/>
        <v>0.16846409229330264</v>
      </c>
      <c r="AP178" s="9">
        <f t="shared" si="18"/>
        <v>0.16754931087937938</v>
      </c>
      <c r="AQ178" s="9">
        <f t="shared" si="18"/>
        <v>0.1687209168656319</v>
      </c>
      <c r="AR178" s="9">
        <f t="shared" si="18"/>
        <v>0.16939082861778287</v>
      </c>
      <c r="AS178" s="9">
        <f t="shared" si="18"/>
        <v>0.17007235613994384</v>
      </c>
      <c r="AT178" s="9">
        <f t="shared" si="18"/>
        <v>0.17027517060347325</v>
      </c>
      <c r="AU178" s="9">
        <f t="shared" si="18"/>
        <v>0.17060809768224114</v>
      </c>
      <c r="AV178" s="9">
        <f t="shared" si="18"/>
        <v>0.17133698767147032</v>
      </c>
      <c r="AW178" s="9">
        <f t="shared" si="18"/>
        <v>0.17573134348396896</v>
      </c>
      <c r="AX178" s="9">
        <f t="shared" si="18"/>
        <v>0.176257371687814</v>
      </c>
      <c r="AY178" s="9">
        <f t="shared" si="18"/>
        <v>0.17694063783384209</v>
      </c>
      <c r="AZ178" s="9">
        <f t="shared" si="18"/>
        <v>0.17792943891252677</v>
      </c>
      <c r="BA178" s="9">
        <f t="shared" si="18"/>
        <v>0.17730165006873688</v>
      </c>
      <c r="BB178" s="9">
        <f t="shared" si="18"/>
        <v>0.17703013622860675</v>
      </c>
      <c r="BC178" s="9">
        <f t="shared" si="18"/>
        <v>0.17818566195544658</v>
      </c>
      <c r="BD178" s="9">
        <f t="shared" si="18"/>
        <v>0.17888141803917482</v>
      </c>
      <c r="BE178" s="9">
        <f t="shared" si="18"/>
        <v>0.17921394124047926</v>
      </c>
      <c r="BF178" s="9">
        <f t="shared" si="18"/>
        <v>0.18079644859136831</v>
      </c>
      <c r="BG178" s="9">
        <f t="shared" si="18"/>
        <v>0.18096253305342783</v>
      </c>
      <c r="BH178" s="9">
        <f t="shared" si="18"/>
        <v>0.18167095093827934</v>
      </c>
      <c r="BI178" s="9">
        <f t="shared" si="18"/>
        <v>0.18486419077100757</v>
      </c>
      <c r="BJ178" s="9">
        <f t="shared" si="18"/>
        <v>0.18557142832122092</v>
      </c>
      <c r="BK178" s="9">
        <f t="shared" si="18"/>
        <v>0.18558848613945686</v>
      </c>
      <c r="BL178" s="9">
        <f t="shared" si="18"/>
        <v>0.18634863800234339</v>
      </c>
      <c r="BM178" s="9">
        <f t="shared" si="18"/>
        <v>0.18664461339584892</v>
      </c>
      <c r="BN178" s="9">
        <f t="shared" si="18"/>
        <v>0.18562158072369137</v>
      </c>
      <c r="BO178" s="9">
        <f t="shared" si="18"/>
        <v>0.18614284176924262</v>
      </c>
      <c r="BP178" s="9">
        <f t="shared" si="18"/>
        <v>0.18664149075590095</v>
      </c>
      <c r="BQ178" s="9">
        <f t="shared" si="18"/>
        <v>0.18708332092240082</v>
      </c>
      <c r="BR178" s="9">
        <f t="shared" si="18"/>
        <v>0.18724208548298291</v>
      </c>
      <c r="BS178" s="9">
        <f t="shared" si="18"/>
        <v>0.18759723494785641</v>
      </c>
      <c r="BT178" s="9">
        <f t="shared" si="18"/>
        <v>0.18798442127968562</v>
      </c>
      <c r="BU178" s="9">
        <f t="shared" si="18"/>
        <v>0.18867687482406301</v>
      </c>
    </row>
    <row r="179" spans="1:73" x14ac:dyDescent="0.2">
      <c r="D179" s="3" t="s">
        <v>69</v>
      </c>
      <c r="E179" s="3" t="s">
        <v>84</v>
      </c>
      <c r="F179" s="11" t="s">
        <v>93</v>
      </c>
      <c r="G179" s="6" t="s">
        <v>73</v>
      </c>
      <c r="H179" s="3" t="s">
        <v>85</v>
      </c>
      <c r="J179" s="9">
        <f t="shared" si="19"/>
        <v>3.4406502532569536E-3</v>
      </c>
      <c r="K179" s="9">
        <f t="shared" si="18"/>
        <v>3.2979007075235227E-3</v>
      </c>
      <c r="L179" s="9">
        <f t="shared" si="18"/>
        <v>3.3529116750222274E-3</v>
      </c>
      <c r="M179" s="9">
        <f t="shared" si="18"/>
        <v>3.5184497716159919E-3</v>
      </c>
      <c r="N179" s="9">
        <f t="shared" si="18"/>
        <v>3.4930067659250654E-3</v>
      </c>
      <c r="O179" s="9">
        <f t="shared" si="18"/>
        <v>3.4030661216232238E-3</v>
      </c>
      <c r="P179" s="9">
        <f t="shared" si="18"/>
        <v>3.5381253662464152E-3</v>
      </c>
      <c r="Q179" s="9">
        <f t="shared" si="18"/>
        <v>3.5610810430747051E-3</v>
      </c>
      <c r="R179" s="9">
        <f t="shared" si="18"/>
        <v>3.5603880576551188E-3</v>
      </c>
      <c r="S179" s="9">
        <f t="shared" si="18"/>
        <v>3.5648256532326401E-3</v>
      </c>
      <c r="T179" s="9">
        <f t="shared" si="18"/>
        <v>3.6144832590284401E-3</v>
      </c>
      <c r="U179" s="9">
        <f t="shared" si="18"/>
        <v>3.6338230373384618E-3</v>
      </c>
      <c r="V179" s="9">
        <f t="shared" si="18"/>
        <v>3.61014790060227E-3</v>
      </c>
      <c r="W179" s="9">
        <f t="shared" si="18"/>
        <v>3.5932922768245642E-3</v>
      </c>
      <c r="X179" s="9">
        <f t="shared" si="18"/>
        <v>3.6721419156524656E-3</v>
      </c>
      <c r="Y179" s="9">
        <f t="shared" si="18"/>
        <v>3.7194353186190058E-3</v>
      </c>
      <c r="Z179" s="9">
        <f t="shared" si="18"/>
        <v>3.7159737910106129E-3</v>
      </c>
      <c r="AA179" s="9">
        <f t="shared" si="18"/>
        <v>3.7324812514931251E-3</v>
      </c>
      <c r="AB179" s="9">
        <f t="shared" si="18"/>
        <v>3.7182925469795816E-3</v>
      </c>
      <c r="AC179" s="9">
        <f t="shared" si="18"/>
        <v>3.7121166789276221E-3</v>
      </c>
      <c r="AD179" s="9">
        <f t="shared" si="18"/>
        <v>3.6751828684016305E-3</v>
      </c>
      <c r="AE179" s="9">
        <f t="shared" si="18"/>
        <v>3.6973220378021449E-3</v>
      </c>
      <c r="AF179" s="9">
        <f t="shared" si="18"/>
        <v>3.6870597935863931E-3</v>
      </c>
      <c r="AG179" s="9">
        <f t="shared" si="18"/>
        <v>3.4047405378336564E-3</v>
      </c>
      <c r="AH179" s="9">
        <f t="shared" si="18"/>
        <v>3.4353754514223505E-3</v>
      </c>
      <c r="AI179" s="9">
        <f t="shared" si="18"/>
        <v>3.3484262353763688E-3</v>
      </c>
      <c r="AJ179" s="9">
        <f t="shared" si="18"/>
        <v>3.3943436153629279E-3</v>
      </c>
      <c r="AK179" s="9">
        <f t="shared" si="18"/>
        <v>3.4986699031258495E-3</v>
      </c>
      <c r="AL179" s="9">
        <f t="shared" si="18"/>
        <v>3.5271241533224697E-3</v>
      </c>
      <c r="AM179" s="9">
        <f t="shared" si="18"/>
        <v>3.8323418454063443E-3</v>
      </c>
      <c r="AN179" s="9">
        <f t="shared" si="18"/>
        <v>4.0855377066341351E-3</v>
      </c>
      <c r="AO179" s="9">
        <f t="shared" si="18"/>
        <v>4.0385037222102418E-3</v>
      </c>
      <c r="AP179" s="9">
        <f t="shared" si="18"/>
        <v>3.9984382015921388E-3</v>
      </c>
      <c r="AQ179" s="9">
        <f t="shared" si="18"/>
        <v>4.0454763449657236E-3</v>
      </c>
      <c r="AR179" s="9">
        <f t="shared" si="18"/>
        <v>4.0539349405533057E-3</v>
      </c>
      <c r="AS179" s="9">
        <f t="shared" si="18"/>
        <v>4.0045626808239108E-3</v>
      </c>
      <c r="AT179" s="9">
        <f t="shared" si="18"/>
        <v>3.9829271893712936E-3</v>
      </c>
      <c r="AU179" s="9">
        <f t="shared" si="18"/>
        <v>3.9587397679492434E-3</v>
      </c>
      <c r="AV179" s="9">
        <f t="shared" si="18"/>
        <v>4.0657306195746104E-3</v>
      </c>
      <c r="AW179" s="9">
        <f t="shared" si="18"/>
        <v>3.9937895525236416E-3</v>
      </c>
      <c r="AX179" s="9">
        <f t="shared" si="18"/>
        <v>4.0068370556859594E-3</v>
      </c>
      <c r="AY179" s="9">
        <f t="shared" si="18"/>
        <v>3.99102014750655E-3</v>
      </c>
      <c r="AZ179" s="9">
        <f t="shared" si="18"/>
        <v>4.0109557958120986E-3</v>
      </c>
      <c r="BA179" s="9">
        <f t="shared" si="18"/>
        <v>4.00847906191337E-3</v>
      </c>
      <c r="BB179" s="9">
        <f t="shared" si="18"/>
        <v>3.9850157488095618E-3</v>
      </c>
      <c r="BC179" s="9">
        <f t="shared" si="18"/>
        <v>4.0690704728584392E-3</v>
      </c>
      <c r="BD179" s="9">
        <f t="shared" si="18"/>
        <v>4.147105299178333E-3</v>
      </c>
      <c r="BE179" s="9">
        <f t="shared" si="18"/>
        <v>4.1215599937627408E-3</v>
      </c>
      <c r="BF179" s="9">
        <f t="shared" si="18"/>
        <v>4.2848452319720768E-3</v>
      </c>
      <c r="BG179" s="9">
        <f t="shared" si="18"/>
        <v>4.3005068393466251E-3</v>
      </c>
      <c r="BH179" s="9">
        <f t="shared" si="18"/>
        <v>4.356392836188802E-3</v>
      </c>
      <c r="BI179" s="9">
        <f t="shared" si="18"/>
        <v>4.3967606897621142E-3</v>
      </c>
      <c r="BJ179" s="9">
        <f t="shared" si="18"/>
        <v>4.3562377628824723E-3</v>
      </c>
      <c r="BK179" s="9">
        <f t="shared" si="18"/>
        <v>4.2697235325761945E-3</v>
      </c>
      <c r="BL179" s="9">
        <f t="shared" si="18"/>
        <v>4.2797439965680216E-3</v>
      </c>
      <c r="BM179" s="9">
        <f t="shared" si="18"/>
        <v>4.2847844978959144E-3</v>
      </c>
      <c r="BN179" s="9">
        <f t="shared" si="18"/>
        <v>4.1964535329682313E-3</v>
      </c>
      <c r="BO179" s="9">
        <f t="shared" si="18"/>
        <v>4.1750397084279996E-3</v>
      </c>
      <c r="BP179" s="9">
        <f t="shared" si="18"/>
        <v>4.197095305688874E-3</v>
      </c>
      <c r="BQ179" s="9">
        <f t="shared" si="18"/>
        <v>4.1994188267902343E-3</v>
      </c>
      <c r="BR179" s="9">
        <f t="shared" si="18"/>
        <v>4.1873798922452063E-3</v>
      </c>
      <c r="BS179" s="9">
        <f t="shared" si="18"/>
        <v>4.1809140933406763E-3</v>
      </c>
      <c r="BT179" s="9">
        <f t="shared" si="18"/>
        <v>4.7320233493358859E-3</v>
      </c>
      <c r="BU179" s="9">
        <f t="shared" si="18"/>
        <v>4.7759892144418432E-3</v>
      </c>
    </row>
    <row r="180" spans="1:73" x14ac:dyDescent="0.2">
      <c r="D180" s="3" t="s">
        <v>69</v>
      </c>
      <c r="E180" s="3" t="s">
        <v>84</v>
      </c>
      <c r="F180" s="11" t="s">
        <v>93</v>
      </c>
      <c r="G180" s="7" t="s">
        <v>74</v>
      </c>
      <c r="H180" s="3" t="s">
        <v>85</v>
      </c>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10"/>
      <c r="AS180" s="10"/>
      <c r="AT180" s="10"/>
      <c r="AU180" s="10"/>
      <c r="AV180" s="10"/>
      <c r="AW180" s="10"/>
      <c r="AX180" s="10"/>
      <c r="AY180" s="10"/>
      <c r="AZ180" s="10"/>
      <c r="BA180" s="10"/>
      <c r="BB180" s="10"/>
      <c r="BC180" s="10"/>
      <c r="BD180" s="10"/>
      <c r="BE180" s="10"/>
      <c r="BF180" s="10"/>
      <c r="BG180" s="10"/>
      <c r="BH180" s="10"/>
      <c r="BI180" s="10"/>
      <c r="BJ180" s="10"/>
      <c r="BK180" s="10"/>
      <c r="BL180" s="10"/>
      <c r="BM180" s="10"/>
      <c r="BN180" s="10"/>
      <c r="BO180" s="10"/>
      <c r="BP180" s="10"/>
      <c r="BQ180" s="10"/>
      <c r="BR180" s="10"/>
      <c r="BS180" s="10"/>
      <c r="BT180" s="10"/>
      <c r="BU180" s="10"/>
    </row>
    <row r="181" spans="1:73" x14ac:dyDescent="0.2">
      <c r="D181" s="3" t="s">
        <v>69</v>
      </c>
      <c r="E181" s="3" t="s">
        <v>84</v>
      </c>
      <c r="F181" s="11" t="s">
        <v>93</v>
      </c>
      <c r="G181" s="7" t="s">
        <v>75</v>
      </c>
      <c r="H181" s="3" t="s">
        <v>85</v>
      </c>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c r="BC181" s="10"/>
      <c r="BD181" s="10"/>
      <c r="BE181" s="10"/>
      <c r="BF181" s="10"/>
      <c r="BG181" s="10"/>
      <c r="BH181" s="10"/>
      <c r="BI181" s="10"/>
      <c r="BJ181" s="10"/>
      <c r="BK181" s="10"/>
      <c r="BL181" s="10"/>
      <c r="BM181" s="10"/>
      <c r="BN181" s="10"/>
      <c r="BO181" s="10"/>
      <c r="BP181" s="10"/>
      <c r="BQ181" s="10"/>
      <c r="BR181" s="10"/>
      <c r="BS181" s="10"/>
      <c r="BT181" s="10"/>
      <c r="BU181" s="10"/>
    </row>
    <row r="182" spans="1:73" x14ac:dyDescent="0.2">
      <c r="D182" s="3" t="s">
        <v>69</v>
      </c>
      <c r="E182" s="3" t="s">
        <v>84</v>
      </c>
      <c r="F182" s="11" t="s">
        <v>93</v>
      </c>
      <c r="G182" s="7" t="s">
        <v>76</v>
      </c>
      <c r="H182" s="3" t="s">
        <v>85</v>
      </c>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c r="BH182" s="10"/>
      <c r="BI182" s="10"/>
      <c r="BJ182" s="10"/>
      <c r="BK182" s="10"/>
      <c r="BL182" s="10"/>
      <c r="BM182" s="10"/>
      <c r="BN182" s="10"/>
      <c r="BO182" s="10"/>
      <c r="BP182" s="10"/>
      <c r="BQ182" s="10"/>
      <c r="BR182" s="10"/>
      <c r="BS182" s="10"/>
      <c r="BT182" s="10"/>
      <c r="BU182" s="10"/>
    </row>
    <row r="183" spans="1:73" x14ac:dyDescent="0.2">
      <c r="D183" s="3" t="s">
        <v>69</v>
      </c>
      <c r="E183" s="3" t="s">
        <v>84</v>
      </c>
      <c r="F183" s="11" t="s">
        <v>93</v>
      </c>
      <c r="G183" s="6" t="s">
        <v>77</v>
      </c>
      <c r="H183" s="3" t="s">
        <v>85</v>
      </c>
      <c r="J183" s="9">
        <f t="shared" ref="J183:Y185" si="20">J19/J$4</f>
        <v>7.2504609737865872E-3</v>
      </c>
      <c r="K183" s="9">
        <f t="shared" si="20"/>
        <v>6.3306129848348979E-3</v>
      </c>
      <c r="L183" s="9">
        <f t="shared" si="20"/>
        <v>6.3419713736364786E-3</v>
      </c>
      <c r="M183" s="9">
        <f t="shared" si="20"/>
        <v>7.2833864131785983E-3</v>
      </c>
      <c r="N183" s="9">
        <f t="shared" si="20"/>
        <v>7.2844626459999734E-3</v>
      </c>
      <c r="O183" s="9">
        <f t="shared" si="20"/>
        <v>6.4644815738823126E-3</v>
      </c>
      <c r="P183" s="9">
        <f t="shared" si="20"/>
        <v>7.3554718041034702E-3</v>
      </c>
      <c r="Q183" s="9">
        <f t="shared" si="20"/>
        <v>7.3494617996131828E-3</v>
      </c>
      <c r="R183" s="9">
        <f t="shared" si="20"/>
        <v>7.3765863007779183E-3</v>
      </c>
      <c r="S183" s="9">
        <f t="shared" si="20"/>
        <v>7.4242283996457711E-3</v>
      </c>
      <c r="T183" s="9">
        <f t="shared" si="20"/>
        <v>7.4665339829725549E-3</v>
      </c>
      <c r="U183" s="9">
        <f t="shared" si="20"/>
        <v>7.5257300972151669E-3</v>
      </c>
      <c r="V183" s="9">
        <f t="shared" si="20"/>
        <v>7.5027045467808036E-3</v>
      </c>
      <c r="W183" s="9">
        <f t="shared" si="20"/>
        <v>7.5172692522203202E-3</v>
      </c>
      <c r="X183" s="9">
        <f t="shared" si="20"/>
        <v>7.7106578052233248E-3</v>
      </c>
      <c r="Y183" s="9">
        <f t="shared" si="20"/>
        <v>7.7072682213946324E-3</v>
      </c>
      <c r="Z183" s="9">
        <f t="shared" ref="K183:BU185" si="21">Z19/Z$4</f>
        <v>7.7652062274911502E-3</v>
      </c>
      <c r="AA183" s="9">
        <f t="shared" si="21"/>
        <v>7.7069403019614895E-3</v>
      </c>
      <c r="AB183" s="9">
        <f t="shared" si="21"/>
        <v>7.716464530868836E-3</v>
      </c>
      <c r="AC183" s="9">
        <f t="shared" si="21"/>
        <v>7.744074164895965E-3</v>
      </c>
      <c r="AD183" s="9">
        <f t="shared" si="21"/>
        <v>7.7230765649287641E-3</v>
      </c>
      <c r="AE183" s="9">
        <f t="shared" si="21"/>
        <v>7.7065118461833605E-3</v>
      </c>
      <c r="AF183" s="9">
        <f t="shared" si="21"/>
        <v>7.7034048147517267E-3</v>
      </c>
      <c r="AG183" s="9">
        <f t="shared" si="21"/>
        <v>7.6751044123972295E-3</v>
      </c>
      <c r="AH183" s="9">
        <f t="shared" si="21"/>
        <v>7.6870335279529021E-3</v>
      </c>
      <c r="AI183" s="9">
        <f t="shared" si="21"/>
        <v>7.7076988630797802E-3</v>
      </c>
      <c r="AJ183" s="9">
        <f t="shared" si="21"/>
        <v>7.7143353284815719E-3</v>
      </c>
      <c r="AK183" s="9">
        <f t="shared" si="21"/>
        <v>7.773673385723723E-3</v>
      </c>
      <c r="AL183" s="9">
        <f t="shared" si="21"/>
        <v>7.7798634917217611E-3</v>
      </c>
      <c r="AM183" s="9">
        <f t="shared" si="21"/>
        <v>6.8728321721962977E-3</v>
      </c>
      <c r="AN183" s="9">
        <f t="shared" si="21"/>
        <v>6.8313241845621578E-3</v>
      </c>
      <c r="AO183" s="9">
        <f t="shared" si="21"/>
        <v>6.8314450307564818E-3</v>
      </c>
      <c r="AP183" s="9">
        <f t="shared" si="21"/>
        <v>6.8822859377300517E-3</v>
      </c>
      <c r="AQ183" s="9">
        <f t="shared" si="21"/>
        <v>6.8077108124825238E-3</v>
      </c>
      <c r="AR183" s="9">
        <f t="shared" si="21"/>
        <v>6.7992147227397114E-3</v>
      </c>
      <c r="AS183" s="9">
        <f t="shared" si="21"/>
        <v>6.6957352562229148E-3</v>
      </c>
      <c r="AT183" s="9">
        <f t="shared" si="21"/>
        <v>6.6736205517984549E-3</v>
      </c>
      <c r="AU183" s="9">
        <f t="shared" si="21"/>
        <v>6.6272778500221716E-3</v>
      </c>
      <c r="AV183" s="9">
        <f t="shared" si="21"/>
        <v>6.6283302617661235E-3</v>
      </c>
      <c r="AW183" s="9">
        <f t="shared" si="21"/>
        <v>6.6649340835226549E-3</v>
      </c>
      <c r="AX183" s="9">
        <f t="shared" si="21"/>
        <v>6.6373659047188494E-3</v>
      </c>
      <c r="AY183" s="9">
        <f t="shared" si="21"/>
        <v>6.61972787972415E-3</v>
      </c>
      <c r="AZ183" s="9">
        <f t="shared" si="21"/>
        <v>6.5981954161559745E-3</v>
      </c>
      <c r="BA183" s="9">
        <f t="shared" si="21"/>
        <v>6.5824935519673416E-3</v>
      </c>
      <c r="BB183" s="9">
        <f t="shared" si="21"/>
        <v>6.5910714700421983E-3</v>
      </c>
      <c r="BC183" s="9">
        <f t="shared" si="21"/>
        <v>6.508896652565278E-3</v>
      </c>
      <c r="BD183" s="9">
        <f t="shared" si="21"/>
        <v>6.4515057460003107E-3</v>
      </c>
      <c r="BE183" s="9">
        <f t="shared" si="21"/>
        <v>6.4376726240283838E-3</v>
      </c>
      <c r="BF183" s="9">
        <f t="shared" si="21"/>
        <v>6.4338323740795204E-3</v>
      </c>
      <c r="BG183" s="9">
        <f t="shared" si="21"/>
        <v>6.426950684800127E-3</v>
      </c>
      <c r="BH183" s="9">
        <f t="shared" si="21"/>
        <v>6.3464315318413648E-3</v>
      </c>
      <c r="BI183" s="9">
        <f t="shared" si="21"/>
        <v>6.3499462331599752E-3</v>
      </c>
      <c r="BJ183" s="9">
        <f t="shared" si="21"/>
        <v>6.3813280437943903E-3</v>
      </c>
      <c r="BK183" s="9">
        <f t="shared" si="21"/>
        <v>6.3302041455988219E-3</v>
      </c>
      <c r="BL183" s="9">
        <f t="shared" si="21"/>
        <v>6.2888711572997138E-3</v>
      </c>
      <c r="BM183" s="9">
        <f t="shared" si="21"/>
        <v>6.2641317362352438E-3</v>
      </c>
      <c r="BN183" s="9">
        <f t="shared" si="21"/>
        <v>6.2663802321040905E-3</v>
      </c>
      <c r="BO183" s="9">
        <f t="shared" si="21"/>
        <v>6.2416874903133352E-3</v>
      </c>
      <c r="BP183" s="9">
        <f t="shared" si="21"/>
        <v>6.2200105523035872E-3</v>
      </c>
      <c r="BQ183" s="9">
        <f t="shared" si="21"/>
        <v>6.2457076690454411E-3</v>
      </c>
      <c r="BR183" s="9">
        <f t="shared" si="21"/>
        <v>6.2539327317941385E-3</v>
      </c>
      <c r="BS183" s="9">
        <f t="shared" si="21"/>
        <v>6.2896647758514989E-3</v>
      </c>
      <c r="BT183" s="9">
        <f t="shared" si="21"/>
        <v>6.2898662063229725E-3</v>
      </c>
      <c r="BU183" s="9">
        <f t="shared" si="21"/>
        <v>6.3002025300708617E-3</v>
      </c>
    </row>
    <row r="184" spans="1:73" x14ac:dyDescent="0.2">
      <c r="D184" s="3" t="s">
        <v>69</v>
      </c>
      <c r="E184" s="3" t="s">
        <v>84</v>
      </c>
      <c r="F184" s="11" t="s">
        <v>93</v>
      </c>
      <c r="G184" s="6" t="s">
        <v>78</v>
      </c>
      <c r="H184" s="3" t="s">
        <v>85</v>
      </c>
      <c r="J184" s="9">
        <f t="shared" si="20"/>
        <v>0.30939886681921269</v>
      </c>
      <c r="K184" s="9">
        <f t="shared" si="21"/>
        <v>0.30920093588198255</v>
      </c>
      <c r="L184" s="9">
        <f t="shared" si="21"/>
        <v>0.30964189041687001</v>
      </c>
      <c r="M184" s="9">
        <f t="shared" si="21"/>
        <v>0.31437663937301835</v>
      </c>
      <c r="N184" s="9">
        <f t="shared" si="21"/>
        <v>0.31400307145331069</v>
      </c>
      <c r="O184" s="9">
        <f t="shared" si="21"/>
        <v>0.31086501944902012</v>
      </c>
      <c r="P184" s="9">
        <f t="shared" si="21"/>
        <v>0.31117059045613399</v>
      </c>
      <c r="Q184" s="9">
        <f t="shared" si="21"/>
        <v>0.31152690246356318</v>
      </c>
      <c r="R184" s="9">
        <f t="shared" si="21"/>
        <v>0.31067980252034444</v>
      </c>
      <c r="S184" s="9">
        <f t="shared" si="21"/>
        <v>0.3103249173189464</v>
      </c>
      <c r="T184" s="9">
        <f t="shared" si="21"/>
        <v>0.31008737700987105</v>
      </c>
      <c r="U184" s="9">
        <f t="shared" si="21"/>
        <v>0.30859959034244894</v>
      </c>
      <c r="V184" s="9">
        <f t="shared" si="21"/>
        <v>0.3105641363532658</v>
      </c>
      <c r="W184" s="9">
        <f t="shared" si="21"/>
        <v>0.31093653890130901</v>
      </c>
      <c r="X184" s="9">
        <f t="shared" si="21"/>
        <v>0.31180199407486336</v>
      </c>
      <c r="Y184" s="9">
        <f t="shared" si="21"/>
        <v>0.31796333487819201</v>
      </c>
      <c r="Z184" s="9">
        <f t="shared" si="21"/>
        <v>0.31963347300196954</v>
      </c>
      <c r="AA184" s="9">
        <f t="shared" si="21"/>
        <v>0.32026371411415866</v>
      </c>
      <c r="AB184" s="9">
        <f t="shared" si="21"/>
        <v>0.32390745491275824</v>
      </c>
      <c r="AC184" s="9">
        <f t="shared" si="21"/>
        <v>0.32400671595296959</v>
      </c>
      <c r="AD184" s="9">
        <f t="shared" si="21"/>
        <v>0.32319710606574442</v>
      </c>
      <c r="AE184" s="9">
        <f t="shared" si="21"/>
        <v>0.32543637528266456</v>
      </c>
      <c r="AF184" s="9">
        <f t="shared" si="21"/>
        <v>0.32544224431762059</v>
      </c>
      <c r="AG184" s="9">
        <f t="shared" si="21"/>
        <v>0.32595842812747489</v>
      </c>
      <c r="AH184" s="9">
        <f t="shared" si="21"/>
        <v>0.32779090566827551</v>
      </c>
      <c r="AI184" s="9">
        <f t="shared" si="21"/>
        <v>0.32757460636468316</v>
      </c>
      <c r="AJ184" s="9">
        <f t="shared" si="21"/>
        <v>0.32977169163532721</v>
      </c>
      <c r="AK184" s="9">
        <f t="shared" si="21"/>
        <v>0.33518952256674656</v>
      </c>
      <c r="AL184" s="9">
        <f t="shared" si="21"/>
        <v>0.33466477590302218</v>
      </c>
      <c r="AM184" s="9">
        <f t="shared" si="21"/>
        <v>0.33480249695155068</v>
      </c>
      <c r="AN184" s="9">
        <f t="shared" si="21"/>
        <v>0.33619065268944703</v>
      </c>
      <c r="AO184" s="9">
        <f t="shared" si="21"/>
        <v>0.33640292044699727</v>
      </c>
      <c r="AP184" s="9">
        <f t="shared" si="21"/>
        <v>0.33686294687222818</v>
      </c>
      <c r="AQ184" s="9">
        <f t="shared" si="21"/>
        <v>0.33810892145387506</v>
      </c>
      <c r="AR184" s="9">
        <f t="shared" si="21"/>
        <v>0.33857112929284955</v>
      </c>
      <c r="AS184" s="9">
        <f t="shared" si="21"/>
        <v>0.34027667074191814</v>
      </c>
      <c r="AT184" s="9">
        <f t="shared" si="21"/>
        <v>0.34029965620452091</v>
      </c>
      <c r="AU184" s="9">
        <f t="shared" si="21"/>
        <v>0.3399493787039628</v>
      </c>
      <c r="AV184" s="9">
        <f t="shared" si="21"/>
        <v>0.34054960228870035</v>
      </c>
      <c r="AW184" s="9">
        <f t="shared" si="21"/>
        <v>0.34614989657245826</v>
      </c>
      <c r="AX184" s="9">
        <f t="shared" si="21"/>
        <v>0.34608995659636904</v>
      </c>
      <c r="AY184" s="9">
        <f t="shared" si="21"/>
        <v>0.34663604788629698</v>
      </c>
      <c r="AZ184" s="9">
        <f t="shared" si="21"/>
        <v>0.34779800201053862</v>
      </c>
      <c r="BA184" s="9">
        <f t="shared" si="21"/>
        <v>0.34772585398605499</v>
      </c>
      <c r="BB184" s="9">
        <f t="shared" si="21"/>
        <v>0.34715188725397561</v>
      </c>
      <c r="BC184" s="9">
        <f t="shared" si="21"/>
        <v>0.34934840800916983</v>
      </c>
      <c r="BD184" s="9">
        <f t="shared" si="21"/>
        <v>0.35022352882599173</v>
      </c>
      <c r="BE184" s="9">
        <f t="shared" si="21"/>
        <v>0.34971768009195048</v>
      </c>
      <c r="BF184" s="9">
        <f t="shared" si="21"/>
        <v>0.35278908438661027</v>
      </c>
      <c r="BG184" s="9">
        <f t="shared" si="21"/>
        <v>0.35321637075006068</v>
      </c>
      <c r="BH184" s="9">
        <f t="shared" si="21"/>
        <v>0.35481266925433097</v>
      </c>
      <c r="BI184" s="9">
        <f t="shared" si="21"/>
        <v>0.36107664073521079</v>
      </c>
      <c r="BJ184" s="9">
        <f t="shared" si="21"/>
        <v>0.36002060454737728</v>
      </c>
      <c r="BK184" s="9">
        <f t="shared" si="21"/>
        <v>0.36009377155046163</v>
      </c>
      <c r="BL184" s="9">
        <f t="shared" si="21"/>
        <v>0.36148331204097323</v>
      </c>
      <c r="BM184" s="9">
        <f t="shared" si="21"/>
        <v>0.36152647772734298</v>
      </c>
      <c r="BN184" s="9">
        <f t="shared" si="21"/>
        <v>0.36063709318238091</v>
      </c>
      <c r="BO184" s="9">
        <f t="shared" si="21"/>
        <v>0.3619619703854165</v>
      </c>
      <c r="BP184" s="9">
        <f t="shared" si="21"/>
        <v>0.36220782065065898</v>
      </c>
      <c r="BQ184" s="9">
        <f t="shared" si="21"/>
        <v>0.36154094970500056</v>
      </c>
      <c r="BR184" s="9">
        <f t="shared" si="21"/>
        <v>0.36301841428231041</v>
      </c>
      <c r="BS184" s="9">
        <f t="shared" si="21"/>
        <v>0.36287256053184075</v>
      </c>
      <c r="BT184" s="9">
        <f t="shared" si="21"/>
        <v>0.36642609777358448</v>
      </c>
      <c r="BU184" s="9">
        <f t="shared" si="21"/>
        <v>0.3695861701039459</v>
      </c>
    </row>
    <row r="185" spans="1:73" x14ac:dyDescent="0.2">
      <c r="D185" s="3" t="s">
        <v>69</v>
      </c>
      <c r="E185" s="3" t="s">
        <v>84</v>
      </c>
      <c r="F185" s="11" t="s">
        <v>93</v>
      </c>
      <c r="G185" s="6" t="s">
        <v>79</v>
      </c>
      <c r="H185" s="3" t="s">
        <v>85</v>
      </c>
      <c r="J185" s="9">
        <f t="shared" si="20"/>
        <v>4.1045510440931594E-3</v>
      </c>
      <c r="K185" s="9">
        <f t="shared" si="21"/>
        <v>4.7744192995840028E-3</v>
      </c>
      <c r="L185" s="9">
        <f t="shared" si="21"/>
        <v>4.7358833229697635E-3</v>
      </c>
      <c r="M185" s="9">
        <f t="shared" si="21"/>
        <v>4.2276532480301013E-3</v>
      </c>
      <c r="N185" s="9">
        <f t="shared" si="21"/>
        <v>4.197660749214599E-3</v>
      </c>
      <c r="O185" s="9">
        <f t="shared" si="21"/>
        <v>4.5617932072216155E-3</v>
      </c>
      <c r="P185" s="9">
        <f t="shared" si="21"/>
        <v>4.1955583461043972E-3</v>
      </c>
      <c r="Q185" s="9">
        <f t="shared" si="21"/>
        <v>4.1978021143414647E-3</v>
      </c>
      <c r="R185" s="9">
        <f t="shared" si="21"/>
        <v>4.1960483114349897E-3</v>
      </c>
      <c r="S185" s="9">
        <f t="shared" si="21"/>
        <v>4.1850952063603262E-3</v>
      </c>
      <c r="T185" s="9">
        <f t="shared" si="21"/>
        <v>3.8324643553401833E-3</v>
      </c>
      <c r="U185" s="9">
        <f t="shared" si="21"/>
        <v>3.8119792201694066E-3</v>
      </c>
      <c r="V185" s="9">
        <f t="shared" si="21"/>
        <v>3.8589486392758159E-3</v>
      </c>
      <c r="W185" s="9">
        <f t="shared" si="21"/>
        <v>3.8609114588601372E-3</v>
      </c>
      <c r="X185" s="9">
        <f t="shared" si="21"/>
        <v>3.8881364707294753E-3</v>
      </c>
      <c r="Y185" s="9">
        <f t="shared" si="21"/>
        <v>3.8721147113495876E-3</v>
      </c>
      <c r="Z185" s="9">
        <f t="shared" si="21"/>
        <v>3.8747535047921095E-3</v>
      </c>
      <c r="AA185" s="9">
        <f t="shared" si="21"/>
        <v>3.8190883432854222E-3</v>
      </c>
      <c r="AB185" s="9">
        <f t="shared" si="21"/>
        <v>3.7989311549150202E-3</v>
      </c>
      <c r="AC185" s="9">
        <f t="shared" si="21"/>
        <v>3.7843135644494087E-3</v>
      </c>
      <c r="AD185" s="9">
        <f t="shared" si="21"/>
        <v>3.7495593146240074E-3</v>
      </c>
      <c r="AE185" s="9">
        <f t="shared" si="21"/>
        <v>3.7508973072064083E-3</v>
      </c>
      <c r="AF185" s="9">
        <f t="shared" si="21"/>
        <v>3.7480545405365472E-3</v>
      </c>
      <c r="AG185" s="9">
        <f t="shared" si="21"/>
        <v>3.7109720541316916E-3</v>
      </c>
      <c r="AH185" s="9">
        <f t="shared" si="21"/>
        <v>3.7640743432201672E-3</v>
      </c>
      <c r="AI185" s="9">
        <f t="shared" si="21"/>
        <v>3.7575885679950599E-3</v>
      </c>
      <c r="AJ185" s="9">
        <f t="shared" si="21"/>
        <v>3.7073756968776734E-3</v>
      </c>
      <c r="AK185" s="9">
        <f t="shared" si="21"/>
        <v>3.7472792143149964E-3</v>
      </c>
      <c r="AL185" s="9">
        <f t="shared" si="21"/>
        <v>3.7489144960284391E-3</v>
      </c>
      <c r="AM185" s="9">
        <f t="shared" si="21"/>
        <v>4.1199163500291952E-3</v>
      </c>
      <c r="AN185" s="9">
        <f t="shared" si="21"/>
        <v>4.1377121461746392E-3</v>
      </c>
      <c r="AO185" s="9">
        <f t="shared" si="21"/>
        <v>4.0440628899379759E-3</v>
      </c>
      <c r="AP185" s="9">
        <f t="shared" si="21"/>
        <v>4.0409009926081997E-3</v>
      </c>
      <c r="AQ185" s="9">
        <f t="shared" si="21"/>
        <v>4.0043303128230725E-3</v>
      </c>
      <c r="AR185" s="9">
        <f t="shared" si="21"/>
        <v>4.0250892075334964E-3</v>
      </c>
      <c r="AS185" s="9">
        <f t="shared" si="21"/>
        <v>4.0110248599265321E-3</v>
      </c>
      <c r="AT185" s="9">
        <f t="shared" si="21"/>
        <v>3.9849596668270915E-3</v>
      </c>
      <c r="AU185" s="9">
        <f t="shared" si="21"/>
        <v>3.9833515487346424E-3</v>
      </c>
      <c r="AV185" s="9">
        <f t="shared" si="21"/>
        <v>3.9789887041048752E-3</v>
      </c>
      <c r="AW185" s="9">
        <f t="shared" si="21"/>
        <v>3.9563504127032223E-3</v>
      </c>
      <c r="AX185" s="9">
        <f t="shared" si="21"/>
        <v>3.9481696275720946E-3</v>
      </c>
      <c r="AY185" s="9">
        <f t="shared" si="21"/>
        <v>3.9613723515096047E-3</v>
      </c>
      <c r="AZ185" s="9">
        <f t="shared" si="21"/>
        <v>4.0041827180049222E-3</v>
      </c>
      <c r="BA185" s="9">
        <f t="shared" si="21"/>
        <v>4.0103384054580912E-3</v>
      </c>
      <c r="BB185" s="9">
        <f t="shared" si="21"/>
        <v>3.9947302089504482E-3</v>
      </c>
      <c r="BC185" s="9">
        <f t="shared" si="21"/>
        <v>4.0159807009994622E-3</v>
      </c>
      <c r="BD185" s="9">
        <f t="shared" si="21"/>
        <v>4.0504043502483673E-3</v>
      </c>
      <c r="BE185" s="9">
        <f t="shared" si="21"/>
        <v>4.0084244217091537E-3</v>
      </c>
      <c r="BF185" s="9">
        <f t="shared" si="21"/>
        <v>4.0355051346902754E-3</v>
      </c>
      <c r="BG185" s="9">
        <f t="shared" si="21"/>
        <v>4.0257866974905939E-3</v>
      </c>
      <c r="BH185" s="9">
        <f t="shared" si="21"/>
        <v>4.0309338528944786E-3</v>
      </c>
      <c r="BI185" s="9">
        <f t="shared" si="21"/>
        <v>4.0337503257510997E-3</v>
      </c>
      <c r="BJ185" s="9">
        <f t="shared" si="21"/>
        <v>4.0117603774464505E-3</v>
      </c>
      <c r="BK185" s="9">
        <f t="shared" si="21"/>
        <v>3.998330828932418E-3</v>
      </c>
      <c r="BL185" s="9">
        <f t="shared" si="21"/>
        <v>3.9889034395638847E-3</v>
      </c>
      <c r="BM185" s="9">
        <f t="shared" si="21"/>
        <v>3.96806827312379E-3</v>
      </c>
      <c r="BN185" s="9">
        <f t="shared" si="21"/>
        <v>3.9502761544185977E-3</v>
      </c>
      <c r="BO185" s="9">
        <f t="shared" si="21"/>
        <v>3.9366015676231972E-3</v>
      </c>
      <c r="BP185" s="9">
        <f t="shared" si="21"/>
        <v>3.9105595648843685E-3</v>
      </c>
      <c r="BQ185" s="9">
        <f t="shared" si="21"/>
        <v>3.8855064022231484E-3</v>
      </c>
      <c r="BR185" s="9">
        <f t="shared" si="21"/>
        <v>3.8845926883052787E-3</v>
      </c>
      <c r="BS185" s="9">
        <f t="shared" si="21"/>
        <v>3.8775961551505435E-3</v>
      </c>
      <c r="BT185" s="9">
        <f t="shared" si="21"/>
        <v>3.8752061311863564E-3</v>
      </c>
      <c r="BU185" s="9">
        <f t="shared" si="21"/>
        <v>3.8840072579377077E-3</v>
      </c>
    </row>
    <row r="186" spans="1:73" x14ac:dyDescent="0.2">
      <c r="D186" s="3" t="s">
        <v>69</v>
      </c>
      <c r="E186" s="3" t="s">
        <v>80</v>
      </c>
      <c r="F186" s="11" t="s">
        <v>93</v>
      </c>
      <c r="G186" s="3" t="s">
        <v>70</v>
      </c>
      <c r="H186" s="3" t="s">
        <v>86</v>
      </c>
      <c r="J186" s="8">
        <f>J22/J$4</f>
        <v>0.21160209643094419</v>
      </c>
      <c r="K186" s="8">
        <f t="shared" ref="K186:BU188" si="22">K22/K$4</f>
        <v>0.21238818859426542</v>
      </c>
      <c r="L186" s="8">
        <f t="shared" si="22"/>
        <v>0.2111639428618344</v>
      </c>
      <c r="M186" s="8">
        <f t="shared" si="22"/>
        <v>0.21340462995051193</v>
      </c>
      <c r="N186" s="8">
        <f t="shared" si="22"/>
        <v>0.21378071029153081</v>
      </c>
      <c r="O186" s="8">
        <f t="shared" si="22"/>
        <v>0.21202037259630543</v>
      </c>
      <c r="P186" s="8">
        <f t="shared" si="22"/>
        <v>0.21288123083356345</v>
      </c>
      <c r="Q186" s="8">
        <f t="shared" si="22"/>
        <v>0.21399316699321586</v>
      </c>
      <c r="R186" s="8">
        <f t="shared" si="22"/>
        <v>0.21300355493359899</v>
      </c>
      <c r="S186" s="8">
        <f t="shared" si="22"/>
        <v>0.21370366994386458</v>
      </c>
      <c r="T186" s="8">
        <f t="shared" si="22"/>
        <v>0.21604111128149137</v>
      </c>
      <c r="U186" s="8">
        <f t="shared" si="22"/>
        <v>0.21521763502203312</v>
      </c>
      <c r="V186" s="8">
        <f t="shared" si="22"/>
        <v>0.21768838976076055</v>
      </c>
      <c r="W186" s="8">
        <f t="shared" si="22"/>
        <v>0.2199641415241641</v>
      </c>
      <c r="X186" s="8">
        <f t="shared" si="22"/>
        <v>0.22050839967535557</v>
      </c>
      <c r="Y186" s="8">
        <f t="shared" si="22"/>
        <v>0.22357210750235579</v>
      </c>
      <c r="Z186" s="8">
        <f t="shared" si="22"/>
        <v>0.22841744189326973</v>
      </c>
      <c r="AA186" s="8">
        <f t="shared" si="22"/>
        <v>0.23277173393865053</v>
      </c>
      <c r="AB186" s="8">
        <f t="shared" si="22"/>
        <v>0.23795187747977831</v>
      </c>
      <c r="AC186" s="8">
        <f t="shared" si="22"/>
        <v>0.2388689884653156</v>
      </c>
      <c r="AD186" s="8">
        <f t="shared" si="22"/>
        <v>0.23692831984791693</v>
      </c>
      <c r="AE186" s="8">
        <f t="shared" si="22"/>
        <v>0.2399576221190135</v>
      </c>
      <c r="AF186" s="8">
        <f t="shared" si="22"/>
        <v>0.24139556766530609</v>
      </c>
      <c r="AG186" s="8">
        <f t="shared" si="22"/>
        <v>0.24307283970758981</v>
      </c>
      <c r="AH186" s="8">
        <f t="shared" si="22"/>
        <v>0.24504735461635482</v>
      </c>
      <c r="AI186" s="8">
        <f t="shared" si="22"/>
        <v>0.24587791585727273</v>
      </c>
      <c r="AJ186" s="8">
        <f t="shared" si="22"/>
        <v>0.24596989818576662</v>
      </c>
      <c r="AK186" s="8">
        <f t="shared" si="22"/>
        <v>0.24879218902546513</v>
      </c>
      <c r="AL186" s="8">
        <f t="shared" si="22"/>
        <v>0.24955188543585055</v>
      </c>
      <c r="AM186" s="8">
        <f t="shared" si="22"/>
        <v>0.25070133502056163</v>
      </c>
      <c r="AN186" s="8">
        <f t="shared" si="22"/>
        <v>0.25124888203859258</v>
      </c>
      <c r="AO186" s="8">
        <f t="shared" si="22"/>
        <v>0.25322653708864379</v>
      </c>
      <c r="AP186" s="8">
        <f t="shared" si="22"/>
        <v>0.25362659015349531</v>
      </c>
      <c r="AQ186" s="8">
        <f t="shared" si="22"/>
        <v>0.25608975669145984</v>
      </c>
      <c r="AR186" s="8">
        <f t="shared" si="22"/>
        <v>0.25847804403588076</v>
      </c>
      <c r="AS186" s="8">
        <f t="shared" si="22"/>
        <v>0.26008014861023571</v>
      </c>
      <c r="AT186" s="8">
        <f t="shared" si="22"/>
        <v>0.26189495926416645</v>
      </c>
      <c r="AU186" s="8">
        <f t="shared" si="22"/>
        <v>0.26248054011281324</v>
      </c>
      <c r="AV186" s="8">
        <f t="shared" si="22"/>
        <v>0.26545839695427925</v>
      </c>
      <c r="AW186" s="8">
        <f t="shared" si="22"/>
        <v>0.26615829736305324</v>
      </c>
      <c r="AX186" s="8">
        <f t="shared" si="22"/>
        <v>0.26889882986426838</v>
      </c>
      <c r="AY186" s="8">
        <f t="shared" si="22"/>
        <v>0.26940007151292283</v>
      </c>
      <c r="AZ186" s="8">
        <f t="shared" si="22"/>
        <v>0.27019485421882267</v>
      </c>
      <c r="BA186" s="8">
        <f t="shared" si="22"/>
        <v>0.27138185311815893</v>
      </c>
      <c r="BB186" s="8">
        <f t="shared" si="22"/>
        <v>0.27133853269454689</v>
      </c>
      <c r="BC186" s="8">
        <f t="shared" si="22"/>
        <v>0.2724627506905824</v>
      </c>
      <c r="BD186" s="8">
        <f t="shared" si="22"/>
        <v>0.27645641635859836</v>
      </c>
      <c r="BE186" s="8">
        <f t="shared" si="22"/>
        <v>0.2769543439319142</v>
      </c>
      <c r="BF186" s="8">
        <f t="shared" si="22"/>
        <v>0.27823315033473489</v>
      </c>
      <c r="BG186" s="8">
        <f t="shared" si="22"/>
        <v>0.27996118259369324</v>
      </c>
      <c r="BH186" s="8">
        <f t="shared" si="22"/>
        <v>0.28069291854345901</v>
      </c>
      <c r="BI186" s="8">
        <f t="shared" si="22"/>
        <v>0.28180165225348686</v>
      </c>
      <c r="BJ186" s="8">
        <f t="shared" si="22"/>
        <v>0.28096725553145385</v>
      </c>
      <c r="BK186" s="8">
        <f t="shared" si="22"/>
        <v>0.28324923046544986</v>
      </c>
      <c r="BL186" s="8">
        <f t="shared" si="22"/>
        <v>0.28432347532823049</v>
      </c>
      <c r="BM186" s="8">
        <f t="shared" si="22"/>
        <v>0.28582690834626595</v>
      </c>
      <c r="BN186" s="8">
        <f t="shared" si="22"/>
        <v>0.28616459887384915</v>
      </c>
      <c r="BO186" s="8">
        <f t="shared" si="22"/>
        <v>0.28839396556942948</v>
      </c>
      <c r="BP186" s="8">
        <f t="shared" si="22"/>
        <v>0.29042617076695687</v>
      </c>
      <c r="BQ186" s="8">
        <f t="shared" si="22"/>
        <v>0.28881379116776706</v>
      </c>
      <c r="BR186" s="8">
        <f t="shared" si="22"/>
        <v>0.29006659380121924</v>
      </c>
      <c r="BS186" s="8">
        <f t="shared" si="22"/>
        <v>0.29151166932118355</v>
      </c>
      <c r="BT186" s="8">
        <f t="shared" si="22"/>
        <v>0.29144126210726129</v>
      </c>
      <c r="BU186" s="8">
        <f t="shared" si="22"/>
        <v>0.29361049778088311</v>
      </c>
    </row>
    <row r="187" spans="1:73" x14ac:dyDescent="0.2">
      <c r="D187" s="3" t="s">
        <v>69</v>
      </c>
      <c r="E187" s="3" t="s">
        <v>80</v>
      </c>
      <c r="F187" s="11" t="s">
        <v>93</v>
      </c>
      <c r="G187" s="6" t="s">
        <v>72</v>
      </c>
      <c r="H187" s="3" t="s">
        <v>86</v>
      </c>
      <c r="J187" s="9">
        <f t="shared" ref="J187:Y188" si="23">J23/J$4</f>
        <v>6.5749064572964061E-2</v>
      </c>
      <c r="K187" s="9">
        <f t="shared" si="23"/>
        <v>6.6315010736179292E-2</v>
      </c>
      <c r="L187" s="9">
        <f t="shared" si="23"/>
        <v>6.6295285986778321E-2</v>
      </c>
      <c r="M187" s="9">
        <f t="shared" si="23"/>
        <v>6.7518536152765526E-2</v>
      </c>
      <c r="N187" s="9">
        <f t="shared" si="23"/>
        <v>6.7655896851819539E-2</v>
      </c>
      <c r="O187" s="9">
        <f t="shared" si="23"/>
        <v>6.7743872675766426E-2</v>
      </c>
      <c r="P187" s="9">
        <f t="shared" si="23"/>
        <v>6.7888230646838785E-2</v>
      </c>
      <c r="Q187" s="9">
        <f t="shared" si="23"/>
        <v>6.8003485993056431E-2</v>
      </c>
      <c r="R187" s="9">
        <f t="shared" si="23"/>
        <v>6.741071237623332E-2</v>
      </c>
      <c r="S187" s="9">
        <f t="shared" si="23"/>
        <v>6.7640927726997382E-2</v>
      </c>
      <c r="T187" s="9">
        <f t="shared" si="23"/>
        <v>6.9010213960244593E-2</v>
      </c>
      <c r="U187" s="9">
        <f t="shared" si="23"/>
        <v>6.9080333618177281E-2</v>
      </c>
      <c r="V187" s="9">
        <f t="shared" si="23"/>
        <v>6.9166097913278463E-2</v>
      </c>
      <c r="W187" s="9">
        <f t="shared" si="23"/>
        <v>6.956995671047303E-2</v>
      </c>
      <c r="X187" s="9">
        <f t="shared" si="23"/>
        <v>6.962825019633738E-2</v>
      </c>
      <c r="Y187" s="9">
        <f t="shared" si="23"/>
        <v>6.9682079474614453E-2</v>
      </c>
      <c r="Z187" s="9">
        <f t="shared" si="22"/>
        <v>7.0525744269222007E-2</v>
      </c>
      <c r="AA187" s="9">
        <f t="shared" si="22"/>
        <v>7.1727268774648745E-2</v>
      </c>
      <c r="AB187" s="9">
        <f t="shared" si="22"/>
        <v>7.2588102546299341E-2</v>
      </c>
      <c r="AC187" s="9">
        <f t="shared" si="22"/>
        <v>7.2806061409591394E-2</v>
      </c>
      <c r="AD187" s="9">
        <f t="shared" si="22"/>
        <v>7.2277018131872803E-2</v>
      </c>
      <c r="AE187" s="9">
        <f t="shared" si="22"/>
        <v>7.2763739189304052E-2</v>
      </c>
      <c r="AF187" s="9">
        <f t="shared" si="22"/>
        <v>7.3525887949782751E-2</v>
      </c>
      <c r="AG187" s="9">
        <f t="shared" si="22"/>
        <v>7.4538812543233454E-2</v>
      </c>
      <c r="AH187" s="9">
        <f t="shared" si="22"/>
        <v>7.4486435892179709E-2</v>
      </c>
      <c r="AI187" s="9">
        <f t="shared" si="22"/>
        <v>7.4811140986084337E-2</v>
      </c>
      <c r="AJ187" s="9">
        <f t="shared" si="22"/>
        <v>7.5060458829596416E-2</v>
      </c>
      <c r="AK187" s="9">
        <f t="shared" si="22"/>
        <v>7.5676744543575647E-2</v>
      </c>
      <c r="AL187" s="9">
        <f t="shared" si="22"/>
        <v>7.6205784077313654E-2</v>
      </c>
      <c r="AM187" s="9">
        <f t="shared" si="22"/>
        <v>7.7169522738020635E-2</v>
      </c>
      <c r="AN187" s="9">
        <f t="shared" si="22"/>
        <v>7.7384229434500795E-2</v>
      </c>
      <c r="AO187" s="9">
        <f t="shared" si="22"/>
        <v>7.8314852575118457E-2</v>
      </c>
      <c r="AP187" s="9">
        <f t="shared" si="22"/>
        <v>7.8269327611722714E-2</v>
      </c>
      <c r="AQ187" s="9">
        <f t="shared" si="22"/>
        <v>7.9049281009551678E-2</v>
      </c>
      <c r="AR187" s="9">
        <f t="shared" si="22"/>
        <v>7.9881983460147438E-2</v>
      </c>
      <c r="AS187" s="9">
        <f t="shared" si="22"/>
        <v>8.0158016721289915E-2</v>
      </c>
      <c r="AT187" s="9">
        <f t="shared" si="22"/>
        <v>8.1166450316472086E-2</v>
      </c>
      <c r="AU187" s="9">
        <f t="shared" si="22"/>
        <v>8.1383185147027984E-2</v>
      </c>
      <c r="AV187" s="9">
        <f t="shared" si="22"/>
        <v>8.2589021857431513E-2</v>
      </c>
      <c r="AW187" s="9">
        <f t="shared" si="22"/>
        <v>8.2931185441698418E-2</v>
      </c>
      <c r="AX187" s="9">
        <f t="shared" si="22"/>
        <v>8.4047611488550056E-2</v>
      </c>
      <c r="AY187" s="9">
        <f t="shared" si="22"/>
        <v>8.4053635682928785E-2</v>
      </c>
      <c r="AZ187" s="9">
        <f t="shared" si="22"/>
        <v>8.3855117168728663E-2</v>
      </c>
      <c r="BA187" s="9">
        <f t="shared" si="22"/>
        <v>8.4352762701811343E-2</v>
      </c>
      <c r="BB187" s="9">
        <f t="shared" si="22"/>
        <v>8.4233438780762393E-2</v>
      </c>
      <c r="BC187" s="9">
        <f t="shared" si="22"/>
        <v>8.4120026081200006E-2</v>
      </c>
      <c r="BD187" s="9">
        <f t="shared" si="22"/>
        <v>8.5169332713699072E-2</v>
      </c>
      <c r="BE187" s="9">
        <f t="shared" si="22"/>
        <v>8.5834635666545589E-2</v>
      </c>
      <c r="BF187" s="9">
        <f t="shared" si="22"/>
        <v>8.6116624028328911E-2</v>
      </c>
      <c r="BG187" s="9">
        <f t="shared" si="22"/>
        <v>8.6443463608848747E-2</v>
      </c>
      <c r="BH187" s="9">
        <f t="shared" si="22"/>
        <v>8.6633199336748221E-2</v>
      </c>
      <c r="BI187" s="9">
        <f t="shared" si="22"/>
        <v>8.6800783149739894E-2</v>
      </c>
      <c r="BJ187" s="9">
        <f t="shared" si="22"/>
        <v>8.6798649502570407E-2</v>
      </c>
      <c r="BK187" s="9">
        <f t="shared" si="22"/>
        <v>8.7670623154224817E-2</v>
      </c>
      <c r="BL187" s="9">
        <f t="shared" si="22"/>
        <v>8.7871759771036437E-2</v>
      </c>
      <c r="BM187" s="9">
        <f t="shared" si="22"/>
        <v>8.8330132710814829E-2</v>
      </c>
      <c r="BN187" s="9">
        <f t="shared" si="22"/>
        <v>8.8118329259956177E-2</v>
      </c>
      <c r="BO187" s="9">
        <f t="shared" si="22"/>
        <v>8.86144334995915E-2</v>
      </c>
      <c r="BP187" s="9">
        <f t="shared" si="22"/>
        <v>8.91062837152541E-2</v>
      </c>
      <c r="BQ187" s="9">
        <f t="shared" si="22"/>
        <v>8.7513326219650037E-2</v>
      </c>
      <c r="BR187" s="9">
        <f t="shared" si="22"/>
        <v>8.7517790439729015E-2</v>
      </c>
      <c r="BS187" s="9">
        <f t="shared" si="22"/>
        <v>8.7905975512495474E-2</v>
      </c>
      <c r="BT187" s="9">
        <f t="shared" si="22"/>
        <v>8.7148649782608403E-2</v>
      </c>
      <c r="BU187" s="9">
        <f t="shared" si="22"/>
        <v>8.7123670644941947E-2</v>
      </c>
    </row>
    <row r="188" spans="1:73" x14ac:dyDescent="0.2">
      <c r="D188" s="3" t="s">
        <v>69</v>
      </c>
      <c r="E188" s="3" t="s">
        <v>80</v>
      </c>
      <c r="F188" s="11" t="s">
        <v>93</v>
      </c>
      <c r="G188" s="6" t="s">
        <v>73</v>
      </c>
      <c r="H188" s="3" t="s">
        <v>86</v>
      </c>
      <c r="J188" s="9">
        <f t="shared" si="23"/>
        <v>6.8968758916361647E-4</v>
      </c>
      <c r="K188" s="9">
        <f t="shared" si="22"/>
        <v>6.4091814795087798E-4</v>
      </c>
      <c r="L188" s="9">
        <f t="shared" si="22"/>
        <v>6.2829801764119212E-4</v>
      </c>
      <c r="M188" s="9">
        <f t="shared" si="22"/>
        <v>6.7890679117997826E-4</v>
      </c>
      <c r="N188" s="9">
        <f t="shared" si="22"/>
        <v>6.7206289811135055E-4</v>
      </c>
      <c r="O188" s="9">
        <f t="shared" si="22"/>
        <v>6.1905461617825497E-4</v>
      </c>
      <c r="P188" s="9">
        <f t="shared" si="22"/>
        <v>6.7140584149059804E-4</v>
      </c>
      <c r="Q188" s="9">
        <f t="shared" si="22"/>
        <v>6.966975027215479E-4</v>
      </c>
      <c r="R188" s="9">
        <f t="shared" si="22"/>
        <v>6.8384784509054964E-4</v>
      </c>
      <c r="S188" s="9">
        <f t="shared" si="22"/>
        <v>6.8426375203200194E-4</v>
      </c>
      <c r="T188" s="9">
        <f t="shared" si="22"/>
        <v>6.9517979858048286E-4</v>
      </c>
      <c r="U188" s="9">
        <f t="shared" si="22"/>
        <v>6.982736955250615E-4</v>
      </c>
      <c r="V188" s="9">
        <f t="shared" si="22"/>
        <v>7.0225511287664829E-4</v>
      </c>
      <c r="W188" s="9">
        <f t="shared" si="22"/>
        <v>7.0977939191199939E-4</v>
      </c>
      <c r="X188" s="9">
        <f t="shared" si="22"/>
        <v>7.2325153443282271E-4</v>
      </c>
      <c r="Y188" s="9">
        <f t="shared" si="22"/>
        <v>7.2787834088029334E-4</v>
      </c>
      <c r="Z188" s="9">
        <f t="shared" si="22"/>
        <v>7.3696947426972026E-4</v>
      </c>
      <c r="AA188" s="9">
        <f t="shared" si="22"/>
        <v>8.2044927847682483E-4</v>
      </c>
      <c r="AB188" s="9">
        <f t="shared" si="22"/>
        <v>8.5112473725772739E-4</v>
      </c>
      <c r="AC188" s="9">
        <f t="shared" si="22"/>
        <v>8.1458111140182818E-4</v>
      </c>
      <c r="AD188" s="9">
        <f t="shared" si="22"/>
        <v>8.0291050619583416E-4</v>
      </c>
      <c r="AE188" s="9">
        <f t="shared" si="22"/>
        <v>8.1517678974786165E-4</v>
      </c>
      <c r="AF188" s="9">
        <f t="shared" si="22"/>
        <v>7.9956925847472521E-4</v>
      </c>
      <c r="AG188" s="9">
        <f t="shared" si="22"/>
        <v>7.9874338070388159E-4</v>
      </c>
      <c r="AH188" s="9">
        <f t="shared" si="22"/>
        <v>7.5109910038509604E-4</v>
      </c>
      <c r="AI188" s="9">
        <f t="shared" si="22"/>
        <v>7.2473717252280576E-4</v>
      </c>
      <c r="AJ188" s="9">
        <f t="shared" si="22"/>
        <v>7.3027749878427581E-4</v>
      </c>
      <c r="AK188" s="9">
        <f t="shared" si="22"/>
        <v>7.2823452397285395E-4</v>
      </c>
      <c r="AL188" s="9">
        <f t="shared" si="22"/>
        <v>7.2596544180332718E-4</v>
      </c>
      <c r="AM188" s="9">
        <f t="shared" si="22"/>
        <v>8.2255882463174292E-4</v>
      </c>
      <c r="AN188" s="9">
        <f t="shared" si="22"/>
        <v>8.3137992515952661E-4</v>
      </c>
      <c r="AO188" s="9">
        <f t="shared" si="22"/>
        <v>8.2850901808960897E-4</v>
      </c>
      <c r="AP188" s="9">
        <f t="shared" si="22"/>
        <v>7.9203509014076038E-4</v>
      </c>
      <c r="AQ188" s="9">
        <f t="shared" si="22"/>
        <v>7.7375266974225585E-4</v>
      </c>
      <c r="AR188" s="9">
        <f t="shared" si="22"/>
        <v>7.9738940760199081E-4</v>
      </c>
      <c r="AS188" s="9">
        <f t="shared" si="22"/>
        <v>8.0727529712736241E-4</v>
      </c>
      <c r="AT188" s="9">
        <f t="shared" si="22"/>
        <v>8.1371960631295174E-4</v>
      </c>
      <c r="AU188" s="9">
        <f t="shared" si="22"/>
        <v>7.6288853213307586E-4</v>
      </c>
      <c r="AV188" s="9">
        <f t="shared" si="22"/>
        <v>8.3465168795327047E-4</v>
      </c>
      <c r="AW188" s="9">
        <f t="shared" si="22"/>
        <v>8.3900498581167835E-4</v>
      </c>
      <c r="AX188" s="9">
        <f t="shared" si="22"/>
        <v>8.4027878244745076E-4</v>
      </c>
      <c r="AY188" s="9">
        <f t="shared" si="22"/>
        <v>8.445811088435756E-4</v>
      </c>
      <c r="AZ188" s="9">
        <f t="shared" si="22"/>
        <v>8.6866625426994032E-4</v>
      </c>
      <c r="BA188" s="9">
        <f t="shared" si="22"/>
        <v>8.7685123737605338E-4</v>
      </c>
      <c r="BB188" s="9">
        <f t="shared" si="22"/>
        <v>8.8219441154430026E-4</v>
      </c>
      <c r="BC188" s="9">
        <f t="shared" si="22"/>
        <v>8.6854262610255666E-4</v>
      </c>
      <c r="BD188" s="9">
        <f t="shared" si="22"/>
        <v>9.7834426203690207E-4</v>
      </c>
      <c r="BE188" s="9">
        <f t="shared" si="22"/>
        <v>9.6860388568038305E-4</v>
      </c>
      <c r="BF188" s="9">
        <f t="shared" si="22"/>
        <v>9.6513453362212271E-4</v>
      </c>
      <c r="BG188" s="9">
        <f t="shared" si="22"/>
        <v>9.9127317816548387E-4</v>
      </c>
      <c r="BH188" s="9">
        <f t="shared" si="22"/>
        <v>9.755939691693514E-4</v>
      </c>
      <c r="BI188" s="9">
        <f t="shared" si="22"/>
        <v>9.8446326805857478E-4</v>
      </c>
      <c r="BJ188" s="9">
        <f t="shared" si="22"/>
        <v>9.7544786252415849E-4</v>
      </c>
      <c r="BK188" s="9">
        <f t="shared" si="22"/>
        <v>9.7431504659732063E-4</v>
      </c>
      <c r="BL188" s="9">
        <f t="shared" si="22"/>
        <v>9.8295807007871402E-4</v>
      </c>
      <c r="BM188" s="9">
        <f t="shared" si="22"/>
        <v>9.9480337391719717E-4</v>
      </c>
      <c r="BN188" s="9">
        <f t="shared" si="22"/>
        <v>9.8585332396098073E-4</v>
      </c>
      <c r="BO188" s="9">
        <f t="shared" si="22"/>
        <v>1.0091417102270801E-3</v>
      </c>
      <c r="BP188" s="9">
        <f t="shared" si="22"/>
        <v>1.0344053700801787E-3</v>
      </c>
      <c r="BQ188" s="9">
        <f t="shared" si="22"/>
        <v>1.0169925162352444E-3</v>
      </c>
      <c r="BR188" s="9">
        <f t="shared" si="22"/>
        <v>1.0049141203837889E-3</v>
      </c>
      <c r="BS188" s="9">
        <f t="shared" si="22"/>
        <v>1.0073501501187394E-3</v>
      </c>
      <c r="BT188" s="9">
        <f t="shared" si="22"/>
        <v>1.0329215104008204E-3</v>
      </c>
      <c r="BU188" s="9">
        <f t="shared" si="22"/>
        <v>1.04469326919724E-3</v>
      </c>
    </row>
    <row r="189" spans="1:73" x14ac:dyDescent="0.2">
      <c r="D189" s="3" t="s">
        <v>69</v>
      </c>
      <c r="E189" s="3" t="s">
        <v>80</v>
      </c>
      <c r="F189" s="11" t="s">
        <v>93</v>
      </c>
      <c r="G189" s="7" t="s">
        <v>74</v>
      </c>
      <c r="H189" s="3" t="s">
        <v>86</v>
      </c>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c r="BC189" s="10"/>
      <c r="BD189" s="10"/>
      <c r="BE189" s="10"/>
      <c r="BF189" s="10"/>
      <c r="BG189" s="10"/>
      <c r="BH189" s="10"/>
      <c r="BI189" s="10"/>
      <c r="BJ189" s="10"/>
      <c r="BK189" s="10"/>
      <c r="BL189" s="10"/>
      <c r="BM189" s="10"/>
      <c r="BN189" s="10"/>
      <c r="BO189" s="10"/>
      <c r="BP189" s="10"/>
      <c r="BQ189" s="10"/>
      <c r="BR189" s="10"/>
      <c r="BS189" s="10"/>
      <c r="BT189" s="10"/>
      <c r="BU189" s="10"/>
    </row>
    <row r="190" spans="1:73" x14ac:dyDescent="0.2">
      <c r="D190" s="3" t="s">
        <v>69</v>
      </c>
      <c r="E190" s="3" t="s">
        <v>80</v>
      </c>
      <c r="F190" s="11" t="s">
        <v>93</v>
      </c>
      <c r="G190" s="7" t="s">
        <v>75</v>
      </c>
      <c r="H190" s="3" t="s">
        <v>86</v>
      </c>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c r="BC190" s="10"/>
      <c r="BD190" s="10"/>
      <c r="BE190" s="10"/>
      <c r="BF190" s="10"/>
      <c r="BG190" s="10"/>
      <c r="BH190" s="10"/>
      <c r="BI190" s="10"/>
      <c r="BJ190" s="10"/>
      <c r="BK190" s="10"/>
      <c r="BL190" s="10"/>
      <c r="BM190" s="10"/>
      <c r="BN190" s="10"/>
      <c r="BO190" s="10"/>
      <c r="BP190" s="10"/>
      <c r="BQ190" s="10"/>
      <c r="BR190" s="10"/>
      <c r="BS190" s="10"/>
      <c r="BT190" s="10"/>
      <c r="BU190" s="10"/>
    </row>
    <row r="191" spans="1:73" x14ac:dyDescent="0.2">
      <c r="D191" s="3" t="s">
        <v>69</v>
      </c>
      <c r="E191" s="3" t="s">
        <v>80</v>
      </c>
      <c r="F191" s="11" t="s">
        <v>93</v>
      </c>
      <c r="G191" s="7" t="s">
        <v>76</v>
      </c>
      <c r="H191" s="3" t="s">
        <v>86</v>
      </c>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10"/>
      <c r="AS191" s="10"/>
      <c r="AT191" s="10"/>
      <c r="AU191" s="10"/>
      <c r="AV191" s="10"/>
      <c r="AW191" s="10"/>
      <c r="AX191" s="10"/>
      <c r="AY191" s="10"/>
      <c r="AZ191" s="10"/>
      <c r="BA191" s="10"/>
      <c r="BB191" s="10"/>
      <c r="BC191" s="10"/>
      <c r="BD191" s="10"/>
      <c r="BE191" s="10"/>
      <c r="BF191" s="10"/>
      <c r="BG191" s="10"/>
      <c r="BH191" s="10"/>
      <c r="BI191" s="10"/>
      <c r="BJ191" s="10"/>
      <c r="BK191" s="10"/>
      <c r="BL191" s="10"/>
      <c r="BM191" s="10"/>
      <c r="BN191" s="10"/>
      <c r="BO191" s="10"/>
      <c r="BP191" s="10"/>
      <c r="BQ191" s="10"/>
      <c r="BR191" s="10"/>
      <c r="BS191" s="10"/>
      <c r="BT191" s="10"/>
      <c r="BU191" s="10"/>
    </row>
    <row r="192" spans="1:73" x14ac:dyDescent="0.2">
      <c r="D192" s="3" t="s">
        <v>69</v>
      </c>
      <c r="E192" s="3" t="s">
        <v>80</v>
      </c>
      <c r="F192" s="11" t="s">
        <v>93</v>
      </c>
      <c r="G192" s="6" t="s">
        <v>77</v>
      </c>
      <c r="H192" s="3" t="s">
        <v>86</v>
      </c>
      <c r="J192" s="9">
        <f t="shared" ref="J192:Y194" si="24">J28/J$4</f>
        <v>2.9591642407275896E-3</v>
      </c>
      <c r="K192" s="9">
        <f t="shared" si="24"/>
        <v>2.454158860042281E-3</v>
      </c>
      <c r="L192" s="9">
        <f t="shared" si="24"/>
        <v>2.395647237254878E-3</v>
      </c>
      <c r="M192" s="9">
        <f t="shared" si="24"/>
        <v>2.9014811123898644E-3</v>
      </c>
      <c r="N192" s="9">
        <f t="shared" si="24"/>
        <v>2.9161129930555738E-3</v>
      </c>
      <c r="O192" s="9">
        <f t="shared" si="24"/>
        <v>2.4473665623163253E-3</v>
      </c>
      <c r="P192" s="9">
        <f t="shared" si="24"/>
        <v>2.9526821439266149E-3</v>
      </c>
      <c r="Q192" s="9">
        <f t="shared" si="24"/>
        <v>2.9554835116294572E-3</v>
      </c>
      <c r="R192" s="9">
        <f t="shared" si="24"/>
        <v>2.951411486359988E-3</v>
      </c>
      <c r="S192" s="9">
        <f t="shared" si="24"/>
        <v>3.0174851902218746E-3</v>
      </c>
      <c r="T192" s="9">
        <f t="shared" si="24"/>
        <v>3.0636896528602369E-3</v>
      </c>
      <c r="U192" s="9">
        <f t="shared" si="24"/>
        <v>3.0764006522956359E-3</v>
      </c>
      <c r="V192" s="9">
        <f t="shared" si="24"/>
        <v>3.0697264655637959E-3</v>
      </c>
      <c r="W192" s="9">
        <f t="shared" si="24"/>
        <v>3.0904831524058494E-3</v>
      </c>
      <c r="X192" s="9">
        <f t="shared" si="24"/>
        <v>2.9597936706834541E-3</v>
      </c>
      <c r="Y192" s="9">
        <f t="shared" si="24"/>
        <v>2.9778329873809076E-3</v>
      </c>
      <c r="Z192" s="9">
        <f t="shared" ref="K192:BU194" si="25">Z28/Z$4</f>
        <v>3.0411405777141212E-3</v>
      </c>
      <c r="AA192" s="9">
        <f t="shared" si="25"/>
        <v>3.0101710932253852E-3</v>
      </c>
      <c r="AB192" s="9">
        <f t="shared" si="25"/>
        <v>3.0725606908707866E-3</v>
      </c>
      <c r="AC192" s="9">
        <f t="shared" si="25"/>
        <v>3.0743123403093671E-3</v>
      </c>
      <c r="AD192" s="9">
        <f t="shared" si="25"/>
        <v>3.0450151110448234E-3</v>
      </c>
      <c r="AE192" s="9">
        <f t="shared" si="25"/>
        <v>3.0303020781077155E-3</v>
      </c>
      <c r="AF192" s="9">
        <f t="shared" si="25"/>
        <v>3.072045793269283E-3</v>
      </c>
      <c r="AG192" s="9">
        <f t="shared" si="25"/>
        <v>3.0947716122282838E-3</v>
      </c>
      <c r="AH192" s="9">
        <f t="shared" si="25"/>
        <v>3.1145502906758222E-3</v>
      </c>
      <c r="AI192" s="9">
        <f t="shared" si="25"/>
        <v>3.1287414995588743E-3</v>
      </c>
      <c r="AJ192" s="9">
        <f t="shared" si="25"/>
        <v>3.1191466990112241E-3</v>
      </c>
      <c r="AK192" s="9">
        <f t="shared" si="25"/>
        <v>3.1564371262448841E-3</v>
      </c>
      <c r="AL192" s="9">
        <f t="shared" si="25"/>
        <v>3.1730535202396629E-3</v>
      </c>
      <c r="AM192" s="9">
        <f t="shared" si="25"/>
        <v>2.7331059124563115E-3</v>
      </c>
      <c r="AN192" s="9">
        <f t="shared" si="25"/>
        <v>2.7379951983235338E-3</v>
      </c>
      <c r="AO192" s="9">
        <f t="shared" si="25"/>
        <v>2.751981051885643E-3</v>
      </c>
      <c r="AP192" s="9">
        <f t="shared" si="25"/>
        <v>2.7459014640530705E-3</v>
      </c>
      <c r="AQ192" s="9">
        <f t="shared" si="25"/>
        <v>2.7402029167240003E-3</v>
      </c>
      <c r="AR192" s="9">
        <f t="shared" si="25"/>
        <v>2.7470396014422564E-3</v>
      </c>
      <c r="AS192" s="9">
        <f t="shared" si="25"/>
        <v>2.7493321873225886E-3</v>
      </c>
      <c r="AT192" s="9">
        <f t="shared" si="25"/>
        <v>2.7223693318326235E-3</v>
      </c>
      <c r="AU192" s="9">
        <f t="shared" si="25"/>
        <v>2.7896035084285192E-3</v>
      </c>
      <c r="AV192" s="9">
        <f t="shared" si="25"/>
        <v>2.8222894720885492E-3</v>
      </c>
      <c r="AW192" s="9">
        <f t="shared" si="25"/>
        <v>2.7575691027361066E-3</v>
      </c>
      <c r="AX192" s="9">
        <f t="shared" si="25"/>
        <v>2.7712850505089296E-3</v>
      </c>
      <c r="AY192" s="9">
        <f t="shared" si="25"/>
        <v>2.7724500027837681E-3</v>
      </c>
      <c r="AZ192" s="9">
        <f t="shared" si="25"/>
        <v>2.7596486964355607E-3</v>
      </c>
      <c r="BA192" s="9">
        <f t="shared" si="25"/>
        <v>2.7560024827169272E-3</v>
      </c>
      <c r="BB192" s="9">
        <f t="shared" si="25"/>
        <v>2.7154572391473921E-3</v>
      </c>
      <c r="BC192" s="9">
        <f t="shared" si="25"/>
        <v>2.7116941437072915E-3</v>
      </c>
      <c r="BD192" s="9">
        <f t="shared" si="25"/>
        <v>2.7171283267230653E-3</v>
      </c>
      <c r="BE192" s="9">
        <f t="shared" si="25"/>
        <v>2.7079461981332521E-3</v>
      </c>
      <c r="BF192" s="9">
        <f t="shared" si="25"/>
        <v>2.7054053277843194E-3</v>
      </c>
      <c r="BG192" s="9">
        <f t="shared" si="25"/>
        <v>2.7046339114528248E-3</v>
      </c>
      <c r="BH192" s="9">
        <f t="shared" si="25"/>
        <v>2.6705980749710746E-3</v>
      </c>
      <c r="BI192" s="9">
        <f t="shared" si="25"/>
        <v>2.6848253964804406E-3</v>
      </c>
      <c r="BJ192" s="9">
        <f t="shared" si="25"/>
        <v>2.709014280793713E-3</v>
      </c>
      <c r="BK192" s="9">
        <f t="shared" si="25"/>
        <v>2.7258964174230178E-3</v>
      </c>
      <c r="BL192" s="9">
        <f t="shared" si="25"/>
        <v>2.7103241764140683E-3</v>
      </c>
      <c r="BM192" s="9">
        <f t="shared" si="25"/>
        <v>2.7092116961951094E-3</v>
      </c>
      <c r="BN192" s="9">
        <f t="shared" si="25"/>
        <v>2.7386864392755636E-3</v>
      </c>
      <c r="BO192" s="9">
        <f t="shared" si="25"/>
        <v>2.7316117778364117E-3</v>
      </c>
      <c r="BP192" s="9">
        <f t="shared" si="25"/>
        <v>2.7350273821151916E-3</v>
      </c>
      <c r="BQ192" s="9">
        <f t="shared" si="25"/>
        <v>2.7204641628768792E-3</v>
      </c>
      <c r="BR192" s="9">
        <f t="shared" si="25"/>
        <v>2.7491498167605279E-3</v>
      </c>
      <c r="BS192" s="9">
        <f t="shared" si="25"/>
        <v>2.7745953842356354E-3</v>
      </c>
      <c r="BT192" s="9">
        <f t="shared" si="25"/>
        <v>2.7632583210736813E-3</v>
      </c>
      <c r="BU192" s="9">
        <f t="shared" si="25"/>
        <v>2.7930982461143797E-3</v>
      </c>
    </row>
    <row r="193" spans="4:73" x14ac:dyDescent="0.2">
      <c r="D193" s="3" t="s">
        <v>69</v>
      </c>
      <c r="E193" s="3" t="s">
        <v>80</v>
      </c>
      <c r="F193" s="11" t="s">
        <v>93</v>
      </c>
      <c r="G193" s="6" t="s">
        <v>78</v>
      </c>
      <c r="H193" s="3" t="s">
        <v>86</v>
      </c>
      <c r="J193" s="9">
        <f t="shared" si="24"/>
        <v>0.14000558727208134</v>
      </c>
      <c r="K193" s="9">
        <f t="shared" si="25"/>
        <v>0.14035937498209189</v>
      </c>
      <c r="L193" s="9">
        <f t="shared" si="25"/>
        <v>0.13926588537871154</v>
      </c>
      <c r="M193" s="9">
        <f t="shared" si="25"/>
        <v>0.14007316451724997</v>
      </c>
      <c r="N193" s="9">
        <f t="shared" si="25"/>
        <v>0.14031468310456838</v>
      </c>
      <c r="O193" s="9">
        <f t="shared" si="25"/>
        <v>0.13883436895371337</v>
      </c>
      <c r="P193" s="9">
        <f t="shared" si="25"/>
        <v>0.13916832425477807</v>
      </c>
      <c r="Q193" s="9">
        <f t="shared" si="25"/>
        <v>0.14012303076567784</v>
      </c>
      <c r="R193" s="9">
        <f t="shared" si="25"/>
        <v>0.13975362877480418</v>
      </c>
      <c r="S193" s="9">
        <f t="shared" si="25"/>
        <v>0.1401605803729126</v>
      </c>
      <c r="T193" s="9">
        <f t="shared" si="25"/>
        <v>0.14133375616006871</v>
      </c>
      <c r="U193" s="9">
        <f t="shared" si="25"/>
        <v>0.14044541470133401</v>
      </c>
      <c r="V193" s="9">
        <f t="shared" si="25"/>
        <v>0.14280709609060033</v>
      </c>
      <c r="W193" s="9">
        <f t="shared" si="25"/>
        <v>0.14465405348540464</v>
      </c>
      <c r="X193" s="9">
        <f t="shared" si="25"/>
        <v>0.14525237168039778</v>
      </c>
      <c r="Y193" s="9">
        <f t="shared" si="25"/>
        <v>0.14825098854643329</v>
      </c>
      <c r="Z193" s="9">
        <f t="shared" si="25"/>
        <v>0.15216944927532178</v>
      </c>
      <c r="AA193" s="9">
        <f t="shared" si="25"/>
        <v>0.15528663246225483</v>
      </c>
      <c r="AB193" s="9">
        <f t="shared" si="25"/>
        <v>0.15957025501463309</v>
      </c>
      <c r="AC193" s="9">
        <f t="shared" si="25"/>
        <v>0.16030778713417082</v>
      </c>
      <c r="AD193" s="9">
        <f t="shared" si="25"/>
        <v>0.15894183426520905</v>
      </c>
      <c r="AE193" s="9">
        <f t="shared" si="25"/>
        <v>0.16147888639481958</v>
      </c>
      <c r="AF193" s="9">
        <f t="shared" si="25"/>
        <v>0.16212682594923125</v>
      </c>
      <c r="AG193" s="9">
        <f t="shared" si="25"/>
        <v>0.16279391724439471</v>
      </c>
      <c r="AH193" s="9">
        <f t="shared" si="25"/>
        <v>0.16476777213720054</v>
      </c>
      <c r="AI193" s="9">
        <f t="shared" si="25"/>
        <v>0.16529826505648304</v>
      </c>
      <c r="AJ193" s="9">
        <f t="shared" si="25"/>
        <v>0.16514724172040143</v>
      </c>
      <c r="AK193" s="9">
        <f t="shared" si="25"/>
        <v>0.16731078960899678</v>
      </c>
      <c r="AL193" s="9">
        <f t="shared" si="25"/>
        <v>0.16750027767574929</v>
      </c>
      <c r="AM193" s="9">
        <f t="shared" si="25"/>
        <v>0.16782990534326972</v>
      </c>
      <c r="AN193" s="9">
        <f t="shared" si="25"/>
        <v>0.16814907066896045</v>
      </c>
      <c r="AO193" s="9">
        <f t="shared" si="25"/>
        <v>0.16926295241684433</v>
      </c>
      <c r="AP193" s="9">
        <f t="shared" si="25"/>
        <v>0.16975097962082733</v>
      </c>
      <c r="AQ193" s="9">
        <f t="shared" si="25"/>
        <v>0.17144684149508252</v>
      </c>
      <c r="AR193" s="9">
        <f t="shared" si="25"/>
        <v>0.17294608434094463</v>
      </c>
      <c r="AS193" s="9">
        <f t="shared" si="25"/>
        <v>0.17425560380861715</v>
      </c>
      <c r="AT193" s="9">
        <f t="shared" si="25"/>
        <v>0.17509547850463347</v>
      </c>
      <c r="AU193" s="9">
        <f t="shared" si="25"/>
        <v>0.1754477628562148</v>
      </c>
      <c r="AV193" s="9">
        <f t="shared" si="25"/>
        <v>0.17710031040284382</v>
      </c>
      <c r="AW193" s="9">
        <f t="shared" si="25"/>
        <v>0.17755128462089514</v>
      </c>
      <c r="AX193" s="9">
        <f t="shared" si="25"/>
        <v>0.17915386207907405</v>
      </c>
      <c r="AY193" s="9">
        <f t="shared" si="25"/>
        <v>0.1796204098933552</v>
      </c>
      <c r="AZ193" s="9">
        <f t="shared" si="25"/>
        <v>0.18059787936455893</v>
      </c>
      <c r="BA193" s="9">
        <f t="shared" si="25"/>
        <v>0.1812650495361374</v>
      </c>
      <c r="BB193" s="9">
        <f t="shared" si="25"/>
        <v>0.18137280348846263</v>
      </c>
      <c r="BC193" s="9">
        <f t="shared" si="25"/>
        <v>0.18262024380212785</v>
      </c>
      <c r="BD193" s="9">
        <f t="shared" si="25"/>
        <v>0.18540108205556213</v>
      </c>
      <c r="BE193" s="9">
        <f t="shared" si="25"/>
        <v>0.18527034811092263</v>
      </c>
      <c r="BF193" s="9">
        <f t="shared" si="25"/>
        <v>0.18625048814338419</v>
      </c>
      <c r="BG193" s="9">
        <f t="shared" si="25"/>
        <v>0.18762642800335771</v>
      </c>
      <c r="BH193" s="9">
        <f t="shared" si="25"/>
        <v>0.18821364963566789</v>
      </c>
      <c r="BI193" s="9">
        <f t="shared" si="25"/>
        <v>0.18913788890066879</v>
      </c>
      <c r="BJ193" s="9">
        <f t="shared" si="25"/>
        <v>0.18830440397791634</v>
      </c>
      <c r="BK193" s="9">
        <f t="shared" si="25"/>
        <v>0.18968023018086108</v>
      </c>
      <c r="BL193" s="9">
        <f t="shared" si="25"/>
        <v>0.19054907532307186</v>
      </c>
      <c r="BM193" s="9">
        <f t="shared" si="25"/>
        <v>0.19159202196922648</v>
      </c>
      <c r="BN193" s="9">
        <f t="shared" si="25"/>
        <v>0.19212698029905753</v>
      </c>
      <c r="BO193" s="9">
        <f t="shared" si="25"/>
        <v>0.19384130796064145</v>
      </c>
      <c r="BP193" s="9">
        <f t="shared" si="25"/>
        <v>0.19536507486162544</v>
      </c>
      <c r="BQ193" s="9">
        <f t="shared" si="25"/>
        <v>0.19538986163870073</v>
      </c>
      <c r="BR193" s="9">
        <f t="shared" si="25"/>
        <v>0.1966262578570061</v>
      </c>
      <c r="BS193" s="9">
        <f t="shared" si="25"/>
        <v>0.19764735114517612</v>
      </c>
      <c r="BT193" s="9">
        <f t="shared" si="25"/>
        <v>0.19830783796114923</v>
      </c>
      <c r="BU193" s="9">
        <f t="shared" si="25"/>
        <v>0.20045543711356842</v>
      </c>
    </row>
    <row r="194" spans="4:73" x14ac:dyDescent="0.2">
      <c r="D194" s="3" t="s">
        <v>69</v>
      </c>
      <c r="E194" s="3" t="s">
        <v>80</v>
      </c>
      <c r="F194" s="11" t="s">
        <v>93</v>
      </c>
      <c r="G194" s="6" t="s">
        <v>79</v>
      </c>
      <c r="H194" s="3" t="s">
        <v>86</v>
      </c>
      <c r="J194" s="9">
        <f t="shared" si="24"/>
        <v>2.1985530228822671E-3</v>
      </c>
      <c r="K194" s="9">
        <f t="shared" si="25"/>
        <v>2.6187653893766463E-3</v>
      </c>
      <c r="L194" s="9">
        <f t="shared" si="25"/>
        <v>2.5788262414484639E-3</v>
      </c>
      <c r="M194" s="9">
        <f t="shared" si="25"/>
        <v>2.2325413769265982E-3</v>
      </c>
      <c r="N194" s="9">
        <f t="shared" si="25"/>
        <v>2.2219939004955503E-3</v>
      </c>
      <c r="O194" s="9">
        <f t="shared" si="25"/>
        <v>2.3757097883310924E-3</v>
      </c>
      <c r="P194" s="9">
        <f t="shared" si="25"/>
        <v>2.2005879465293613E-3</v>
      </c>
      <c r="Q194" s="9">
        <f t="shared" si="25"/>
        <v>2.2144300710239175E-3</v>
      </c>
      <c r="R194" s="9">
        <f t="shared" si="25"/>
        <v>2.2039544511109612E-3</v>
      </c>
      <c r="S194" s="9">
        <f t="shared" si="25"/>
        <v>2.2004129017007567E-3</v>
      </c>
      <c r="T194" s="9">
        <f t="shared" si="25"/>
        <v>1.938271709737338E-3</v>
      </c>
      <c r="U194" s="9">
        <f t="shared" si="25"/>
        <v>1.9171732510613606E-3</v>
      </c>
      <c r="V194" s="9">
        <f t="shared" si="25"/>
        <v>1.9432532121311241E-3</v>
      </c>
      <c r="W194" s="9">
        <f t="shared" si="25"/>
        <v>1.9398298065170998E-3</v>
      </c>
      <c r="X194" s="9">
        <f t="shared" si="25"/>
        <v>1.9447325935041096E-3</v>
      </c>
      <c r="Y194" s="9">
        <f t="shared" si="25"/>
        <v>1.9333281530468211E-3</v>
      </c>
      <c r="Z194" s="9">
        <f t="shared" si="25"/>
        <v>1.9441382967421094E-3</v>
      </c>
      <c r="AA194" s="9">
        <f t="shared" si="25"/>
        <v>1.9272123300447831E-3</v>
      </c>
      <c r="AB194" s="9">
        <f t="shared" si="25"/>
        <v>1.8698734277564318E-3</v>
      </c>
      <c r="AC194" s="9">
        <f t="shared" si="25"/>
        <v>1.8662464698421565E-3</v>
      </c>
      <c r="AD194" s="9">
        <f t="shared" si="25"/>
        <v>1.86154183359444E-3</v>
      </c>
      <c r="AE194" s="9">
        <f t="shared" si="25"/>
        <v>1.869517667034257E-3</v>
      </c>
      <c r="AF194" s="9">
        <f t="shared" si="25"/>
        <v>1.8712387145480797E-3</v>
      </c>
      <c r="AG194" s="9">
        <f t="shared" si="25"/>
        <v>1.8465949270294437E-3</v>
      </c>
      <c r="AH194" s="9">
        <f t="shared" si="25"/>
        <v>1.9274971959136668E-3</v>
      </c>
      <c r="AI194" s="9">
        <f t="shared" si="25"/>
        <v>1.91503114262367E-3</v>
      </c>
      <c r="AJ194" s="9">
        <f t="shared" si="25"/>
        <v>1.9127734379732462E-3</v>
      </c>
      <c r="AK194" s="9">
        <f t="shared" si="25"/>
        <v>1.9199832226749478E-3</v>
      </c>
      <c r="AL194" s="9">
        <f t="shared" si="25"/>
        <v>1.9468825555727055E-3</v>
      </c>
      <c r="AM194" s="9">
        <f t="shared" si="25"/>
        <v>2.1462032829106916E-3</v>
      </c>
      <c r="AN194" s="9">
        <f t="shared" si="25"/>
        <v>2.1462455742333932E-3</v>
      </c>
      <c r="AO194" s="9">
        <f t="shared" si="25"/>
        <v>2.0682420267057783E-3</v>
      </c>
      <c r="AP194" s="9">
        <f t="shared" si="25"/>
        <v>2.0683848992296703E-3</v>
      </c>
      <c r="AQ194" s="9">
        <f t="shared" si="25"/>
        <v>2.0796402178667049E-3</v>
      </c>
      <c r="AR194" s="9">
        <f t="shared" si="25"/>
        <v>2.1055472257444112E-3</v>
      </c>
      <c r="AS194" s="9">
        <f t="shared" si="25"/>
        <v>2.1099205958786818E-3</v>
      </c>
      <c r="AT194" s="9">
        <f t="shared" si="25"/>
        <v>2.0969415049153358E-3</v>
      </c>
      <c r="AU194" s="9">
        <f t="shared" si="25"/>
        <v>2.0971384051159687E-3</v>
      </c>
      <c r="AV194" s="9">
        <f t="shared" si="25"/>
        <v>2.1121618137129703E-3</v>
      </c>
      <c r="AW194" s="9">
        <f t="shared" si="25"/>
        <v>2.0792532119118605E-3</v>
      </c>
      <c r="AX194" s="9">
        <f t="shared" si="25"/>
        <v>2.0857924636878849E-3</v>
      </c>
      <c r="AY194" s="9">
        <f t="shared" si="25"/>
        <v>2.1089948250115056E-3</v>
      </c>
      <c r="AZ194" s="9">
        <f t="shared" si="25"/>
        <v>2.1135427348295517E-3</v>
      </c>
      <c r="BA194" s="9">
        <f t="shared" si="25"/>
        <v>2.1311871601172173E-3</v>
      </c>
      <c r="BB194" s="9">
        <f t="shared" si="25"/>
        <v>2.1346387746301412E-3</v>
      </c>
      <c r="BC194" s="9">
        <f t="shared" si="25"/>
        <v>2.1422817968841214E-3</v>
      </c>
      <c r="BD194" s="9">
        <f t="shared" si="25"/>
        <v>2.1905664090680573E-3</v>
      </c>
      <c r="BE194" s="9">
        <f t="shared" si="25"/>
        <v>2.1728100706323479E-3</v>
      </c>
      <c r="BF194" s="9">
        <f t="shared" si="25"/>
        <v>2.1954610031714866E-3</v>
      </c>
      <c r="BG194" s="9">
        <f t="shared" si="25"/>
        <v>2.1953838918684285E-3</v>
      </c>
      <c r="BH194" s="9">
        <f t="shared" si="25"/>
        <v>2.1998775269024716E-3</v>
      </c>
      <c r="BI194" s="9">
        <f t="shared" si="25"/>
        <v>2.1936543257903957E-3</v>
      </c>
      <c r="BJ194" s="9">
        <f t="shared" si="25"/>
        <v>2.1797026426789074E-3</v>
      </c>
      <c r="BK194" s="9">
        <f t="shared" si="25"/>
        <v>2.1982028383342551E-3</v>
      </c>
      <c r="BL194" s="9">
        <f t="shared" si="25"/>
        <v>2.2093579876294183E-3</v>
      </c>
      <c r="BM194" s="9">
        <f t="shared" si="25"/>
        <v>2.2007385961123394E-3</v>
      </c>
      <c r="BN194" s="9">
        <f t="shared" si="25"/>
        <v>2.1947495515989E-3</v>
      </c>
      <c r="BO194" s="9">
        <f t="shared" si="25"/>
        <v>2.1974706211330118E-3</v>
      </c>
      <c r="BP194" s="9">
        <f t="shared" si="25"/>
        <v>2.1853794378819498E-3</v>
      </c>
      <c r="BQ194" s="9">
        <f t="shared" si="25"/>
        <v>2.1731466303041955E-3</v>
      </c>
      <c r="BR194" s="9">
        <f t="shared" si="25"/>
        <v>2.1685181402597078E-3</v>
      </c>
      <c r="BS194" s="9">
        <f t="shared" si="25"/>
        <v>2.1763971291575424E-3</v>
      </c>
      <c r="BT194" s="9">
        <f t="shared" si="25"/>
        <v>2.1885945320291918E-3</v>
      </c>
      <c r="BU194" s="9">
        <f t="shared" si="25"/>
        <v>2.1935622594198741E-3</v>
      </c>
    </row>
    <row r="195" spans="4:73" x14ac:dyDescent="0.2">
      <c r="D195" s="3" t="s">
        <v>69</v>
      </c>
      <c r="E195" s="3" t="s">
        <v>81</v>
      </c>
      <c r="F195" s="11" t="s">
        <v>93</v>
      </c>
      <c r="G195" s="3" t="s">
        <v>70</v>
      </c>
      <c r="H195" s="3" t="s">
        <v>87</v>
      </c>
      <c r="J195" s="8">
        <f>J31/J$4</f>
        <v>0.22211814350786357</v>
      </c>
      <c r="K195" s="8">
        <f t="shared" ref="K195:BU197" si="26">K31/K$4</f>
        <v>0.22193473495364913</v>
      </c>
      <c r="L195" s="8">
        <f t="shared" si="26"/>
        <v>0.22565883182950197</v>
      </c>
      <c r="M195" s="8">
        <f t="shared" si="26"/>
        <v>0.23114120335744223</v>
      </c>
      <c r="N195" s="8">
        <f t="shared" si="26"/>
        <v>0.23073955643138508</v>
      </c>
      <c r="O195" s="8">
        <f t="shared" si="26"/>
        <v>0.23024870497526617</v>
      </c>
      <c r="P195" s="8">
        <f t="shared" si="26"/>
        <v>0.23061794842809635</v>
      </c>
      <c r="Q195" s="8">
        <f t="shared" si="26"/>
        <v>0.23095851067715545</v>
      </c>
      <c r="R195" s="8">
        <f t="shared" si="26"/>
        <v>0.23090638308609265</v>
      </c>
      <c r="S195" s="8">
        <f t="shared" si="26"/>
        <v>0.23118599943302631</v>
      </c>
      <c r="T195" s="8">
        <f t="shared" si="26"/>
        <v>0.23010373454808802</v>
      </c>
      <c r="U195" s="8">
        <f t="shared" si="26"/>
        <v>0.23049358921243196</v>
      </c>
      <c r="V195" s="8">
        <f t="shared" si="26"/>
        <v>0.23083641975971253</v>
      </c>
      <c r="W195" s="8">
        <f t="shared" si="26"/>
        <v>0.23008335055162249</v>
      </c>
      <c r="X195" s="8">
        <f t="shared" si="26"/>
        <v>0.23193391371660391</v>
      </c>
      <c r="Y195" s="8">
        <f t="shared" si="26"/>
        <v>0.23609825082674368</v>
      </c>
      <c r="Z195" s="8">
        <f t="shared" si="26"/>
        <v>0.23427604805297447</v>
      </c>
      <c r="AA195" s="8">
        <f t="shared" si="26"/>
        <v>0.23228477845492951</v>
      </c>
      <c r="AB195" s="8">
        <f t="shared" si="26"/>
        <v>0.23144678317173878</v>
      </c>
      <c r="AC195" s="8">
        <f t="shared" si="26"/>
        <v>0.23096581520491441</v>
      </c>
      <c r="AD195" s="8">
        <f t="shared" si="26"/>
        <v>0.23239194848336164</v>
      </c>
      <c r="AE195" s="8">
        <f t="shared" si="26"/>
        <v>0.23235767164078741</v>
      </c>
      <c r="AF195" s="8">
        <f t="shared" si="26"/>
        <v>0.23179987250409045</v>
      </c>
      <c r="AG195" s="8">
        <f t="shared" si="26"/>
        <v>0.23104923989553033</v>
      </c>
      <c r="AH195" s="8">
        <f t="shared" si="26"/>
        <v>0.23141467482489664</v>
      </c>
      <c r="AI195" s="8">
        <f t="shared" si="26"/>
        <v>0.23132268007416124</v>
      </c>
      <c r="AJ195" s="8">
        <f t="shared" si="26"/>
        <v>0.2343193726278773</v>
      </c>
      <c r="AK195" s="8">
        <f t="shared" si="26"/>
        <v>0.23941201498802453</v>
      </c>
      <c r="AL195" s="8">
        <f t="shared" si="26"/>
        <v>0.23889707581555919</v>
      </c>
      <c r="AM195" s="8">
        <f t="shared" si="26"/>
        <v>0.23796469173542631</v>
      </c>
      <c r="AN195" s="8">
        <f t="shared" si="26"/>
        <v>0.23948087130383733</v>
      </c>
      <c r="AO195" s="8">
        <f t="shared" si="26"/>
        <v>0.23879802609396125</v>
      </c>
      <c r="AP195" s="8">
        <f t="shared" si="26"/>
        <v>0.23782253273748249</v>
      </c>
      <c r="AQ195" s="8">
        <f t="shared" si="26"/>
        <v>0.2378296696284517</v>
      </c>
      <c r="AR195" s="8">
        <f t="shared" si="26"/>
        <v>0.23698441504067019</v>
      </c>
      <c r="AS195" s="8">
        <f t="shared" si="26"/>
        <v>0.23707268792886735</v>
      </c>
      <c r="AT195" s="8">
        <f t="shared" si="26"/>
        <v>0.23579814047487108</v>
      </c>
      <c r="AU195" s="8">
        <f t="shared" si="26"/>
        <v>0.23556491263258686</v>
      </c>
      <c r="AV195" s="8">
        <f t="shared" si="26"/>
        <v>0.23463133078175824</v>
      </c>
      <c r="AW195" s="8">
        <f t="shared" si="26"/>
        <v>0.24335107153234833</v>
      </c>
      <c r="AX195" s="8">
        <f t="shared" si="26"/>
        <v>0.24149300429891951</v>
      </c>
      <c r="AY195" s="8">
        <f t="shared" si="26"/>
        <v>0.24257994358611279</v>
      </c>
      <c r="AZ195" s="8">
        <f t="shared" si="26"/>
        <v>0.24348643951818452</v>
      </c>
      <c r="BA195" s="8">
        <f t="shared" si="26"/>
        <v>0.24189000829381055</v>
      </c>
      <c r="BB195" s="8">
        <f t="shared" si="26"/>
        <v>0.24147582685614116</v>
      </c>
      <c r="BC195" s="8">
        <f t="shared" si="26"/>
        <v>0.24320870049982926</v>
      </c>
      <c r="BD195" s="8">
        <f t="shared" si="26"/>
        <v>0.24140260293516741</v>
      </c>
      <c r="BE195" s="8">
        <f t="shared" si="26"/>
        <v>0.24118671457858837</v>
      </c>
      <c r="BF195" s="8">
        <f t="shared" si="26"/>
        <v>0.24403756400879198</v>
      </c>
      <c r="BG195" s="8">
        <f t="shared" si="26"/>
        <v>0.24333500000352873</v>
      </c>
      <c r="BH195" s="8">
        <f t="shared" si="26"/>
        <v>0.24575027896484283</v>
      </c>
      <c r="BI195" s="8">
        <f t="shared" si="26"/>
        <v>0.25372507987809551</v>
      </c>
      <c r="BJ195" s="8">
        <f t="shared" si="26"/>
        <v>0.25437024007547204</v>
      </c>
      <c r="BK195" s="8">
        <f t="shared" si="26"/>
        <v>0.25254683893852264</v>
      </c>
      <c r="BL195" s="8">
        <f t="shared" si="26"/>
        <v>0.25352650660726522</v>
      </c>
      <c r="BM195" s="8">
        <f t="shared" si="26"/>
        <v>0.252584732107969</v>
      </c>
      <c r="BN195" s="8">
        <f t="shared" si="26"/>
        <v>0.25079272473528086</v>
      </c>
      <c r="BO195" s="8">
        <f t="shared" si="26"/>
        <v>0.25044243276489453</v>
      </c>
      <c r="BP195" s="8">
        <f t="shared" si="26"/>
        <v>0.24938655951569491</v>
      </c>
      <c r="BQ195" s="8">
        <f t="shared" si="26"/>
        <v>0.25118275421626773</v>
      </c>
      <c r="BR195" s="8">
        <f t="shared" si="26"/>
        <v>0.25177467350897237</v>
      </c>
      <c r="BS195" s="8">
        <f t="shared" si="26"/>
        <v>0.25085520929101396</v>
      </c>
      <c r="BT195" s="8">
        <f t="shared" si="26"/>
        <v>0.25580204200019907</v>
      </c>
      <c r="BU195" s="8">
        <f t="shared" si="26"/>
        <v>0.25766635800591864</v>
      </c>
    </row>
    <row r="196" spans="4:73" x14ac:dyDescent="0.2">
      <c r="D196" s="3" t="s">
        <v>69</v>
      </c>
      <c r="E196" s="3" t="s">
        <v>81</v>
      </c>
      <c r="F196" s="11" t="s">
        <v>93</v>
      </c>
      <c r="G196" s="6" t="s">
        <v>72</v>
      </c>
      <c r="H196" s="3" t="s">
        <v>87</v>
      </c>
      <c r="J196" s="9">
        <f t="shared" ref="J196:Y197" si="27">J32/J$4</f>
        <v>7.690409977114912E-2</v>
      </c>
      <c r="K196" s="9">
        <f t="shared" si="27"/>
        <v>7.729642015775115E-2</v>
      </c>
      <c r="L196" s="9">
        <f t="shared" si="27"/>
        <v>7.9134960721329875E-2</v>
      </c>
      <c r="M196" s="9">
        <f t="shared" si="27"/>
        <v>8.0099808197460334E-2</v>
      </c>
      <c r="N196" s="9">
        <f t="shared" si="27"/>
        <v>8.0183381276950294E-2</v>
      </c>
      <c r="O196" s="9">
        <f t="shared" si="27"/>
        <v>8.1078496724441937E-2</v>
      </c>
      <c r="P196" s="9">
        <f t="shared" si="27"/>
        <v>8.1065583810562308E-2</v>
      </c>
      <c r="Q196" s="9">
        <f t="shared" si="27"/>
        <v>8.1729436843623618E-2</v>
      </c>
      <c r="R196" s="9">
        <f t="shared" si="27"/>
        <v>8.1838657977151619E-2</v>
      </c>
      <c r="S196" s="9">
        <f t="shared" si="27"/>
        <v>8.2480567199434376E-2</v>
      </c>
      <c r="T196" s="9">
        <f t="shared" si="27"/>
        <v>8.2592951726493627E-2</v>
      </c>
      <c r="U196" s="9">
        <f t="shared" si="27"/>
        <v>8.3118266573188104E-2</v>
      </c>
      <c r="V196" s="9">
        <f t="shared" si="27"/>
        <v>8.3421357556600309E-2</v>
      </c>
      <c r="W196" s="9">
        <f t="shared" si="27"/>
        <v>8.3638088282290593E-2</v>
      </c>
      <c r="X196" s="9">
        <f t="shared" si="27"/>
        <v>8.4408616521852234E-2</v>
      </c>
      <c r="Y196" s="9">
        <f t="shared" si="27"/>
        <v>8.5194126428440278E-2</v>
      </c>
      <c r="Z196" s="9">
        <f t="shared" si="26"/>
        <v>8.5056303068894001E-2</v>
      </c>
      <c r="AA196" s="9">
        <f t="shared" si="26"/>
        <v>8.5581715252089366E-2</v>
      </c>
      <c r="AB196" s="9">
        <f t="shared" si="26"/>
        <v>8.5109592384880792E-2</v>
      </c>
      <c r="AC196" s="9">
        <f t="shared" si="26"/>
        <v>8.4918086258460937E-2</v>
      </c>
      <c r="AD196" s="9">
        <f t="shared" si="26"/>
        <v>8.5853461829001637E-2</v>
      </c>
      <c r="AE196" s="9">
        <f t="shared" si="26"/>
        <v>8.5965722511212719E-2</v>
      </c>
      <c r="AF196" s="9">
        <f t="shared" si="26"/>
        <v>8.5875890653896281E-2</v>
      </c>
      <c r="AG196" s="9">
        <f t="shared" si="26"/>
        <v>8.5970288697558878E-2</v>
      </c>
      <c r="AH196" s="9">
        <f t="shared" si="26"/>
        <v>8.6259113207134017E-2</v>
      </c>
      <c r="AI196" s="9">
        <f t="shared" si="26"/>
        <v>8.6568079515180876E-2</v>
      </c>
      <c r="AJ196" s="9">
        <f t="shared" si="26"/>
        <v>8.7754921286585394E-2</v>
      </c>
      <c r="AK196" s="9">
        <f t="shared" si="26"/>
        <v>8.9484762371355983E-2</v>
      </c>
      <c r="AL196" s="9">
        <f t="shared" si="26"/>
        <v>8.937372462769462E-2</v>
      </c>
      <c r="AM196" s="9">
        <f t="shared" si="26"/>
        <v>8.8985180358330515E-2</v>
      </c>
      <c r="AN196" s="9">
        <f t="shared" si="26"/>
        <v>8.9255736271464936E-2</v>
      </c>
      <c r="AO196" s="9">
        <f t="shared" si="26"/>
        <v>8.9194221028957174E-2</v>
      </c>
      <c r="AP196" s="9">
        <f t="shared" si="26"/>
        <v>8.8330581536400124E-2</v>
      </c>
      <c r="AQ196" s="9">
        <f t="shared" si="26"/>
        <v>8.8719097535479338E-2</v>
      </c>
      <c r="AR196" s="9">
        <f t="shared" si="26"/>
        <v>8.8567227084934391E-2</v>
      </c>
      <c r="AS196" s="9">
        <f t="shared" si="26"/>
        <v>8.8975220372734656E-2</v>
      </c>
      <c r="AT196" s="9">
        <f t="shared" si="26"/>
        <v>8.8171211299040708E-2</v>
      </c>
      <c r="AU196" s="9">
        <f t="shared" si="26"/>
        <v>8.8291965031796552E-2</v>
      </c>
      <c r="AV196" s="9">
        <f t="shared" si="26"/>
        <v>8.7807547174433773E-2</v>
      </c>
      <c r="AW196" s="9">
        <f t="shared" si="26"/>
        <v>9.1871928221190141E-2</v>
      </c>
      <c r="AX196" s="9">
        <f t="shared" si="26"/>
        <v>9.1288609336713955E-2</v>
      </c>
      <c r="AY196" s="9">
        <f t="shared" si="26"/>
        <v>9.1985754881854481E-2</v>
      </c>
      <c r="AZ196" s="9">
        <f t="shared" si="26"/>
        <v>9.3154667150979767E-2</v>
      </c>
      <c r="BA196" s="9">
        <f t="shared" si="26"/>
        <v>9.2033521156123108E-2</v>
      </c>
      <c r="BB196" s="9">
        <f t="shared" si="26"/>
        <v>9.1924559020430271E-2</v>
      </c>
      <c r="BC196" s="9">
        <f t="shared" si="26"/>
        <v>9.3182593623397328E-2</v>
      </c>
      <c r="BD196" s="9">
        <f t="shared" si="26"/>
        <v>9.2854757531442109E-2</v>
      </c>
      <c r="BE196" s="9">
        <f t="shared" si="26"/>
        <v>9.2545235210503188E-2</v>
      </c>
      <c r="BF196" s="9">
        <f t="shared" si="26"/>
        <v>9.385672250368042E-2</v>
      </c>
      <c r="BG196" s="9">
        <f t="shared" si="26"/>
        <v>9.3703080791754156E-2</v>
      </c>
      <c r="BH196" s="9">
        <f t="shared" si="26"/>
        <v>9.4228708815587314E-2</v>
      </c>
      <c r="BI196" s="9">
        <f t="shared" si="26"/>
        <v>9.7251090528905168E-2</v>
      </c>
      <c r="BJ196" s="9">
        <f t="shared" si="26"/>
        <v>9.7959433576923272E-2</v>
      </c>
      <c r="BK196" s="9">
        <f t="shared" si="26"/>
        <v>9.7123609061282354E-2</v>
      </c>
      <c r="BL196" s="9">
        <f t="shared" si="26"/>
        <v>9.7686590912485174E-2</v>
      </c>
      <c r="BM196" s="9">
        <f t="shared" si="26"/>
        <v>9.7529960351055309E-2</v>
      </c>
      <c r="BN196" s="9">
        <f t="shared" si="26"/>
        <v>9.6738633086084699E-2</v>
      </c>
      <c r="BO196" s="9">
        <f t="shared" si="26"/>
        <v>9.6768517720959485E-2</v>
      </c>
      <c r="BP196" s="9">
        <f t="shared" si="26"/>
        <v>9.6778956176903908E-2</v>
      </c>
      <c r="BQ196" s="9">
        <f t="shared" si="26"/>
        <v>9.8848587443671976E-2</v>
      </c>
      <c r="BR196" s="9">
        <f t="shared" si="26"/>
        <v>9.9009148167321828E-2</v>
      </c>
      <c r="BS196" s="9">
        <f t="shared" si="26"/>
        <v>9.8983335734297254E-2</v>
      </c>
      <c r="BT196" s="9">
        <f t="shared" si="26"/>
        <v>0.10015717371902545</v>
      </c>
      <c r="BU196" s="9">
        <f t="shared" si="26"/>
        <v>0.100880012985355</v>
      </c>
    </row>
    <row r="197" spans="4:73" x14ac:dyDescent="0.2">
      <c r="D197" s="3" t="s">
        <v>69</v>
      </c>
      <c r="E197" s="3" t="s">
        <v>81</v>
      </c>
      <c r="F197" s="11" t="s">
        <v>93</v>
      </c>
      <c r="G197" s="6" t="s">
        <v>73</v>
      </c>
      <c r="H197" s="3" t="s">
        <v>87</v>
      </c>
      <c r="J197" s="9">
        <f t="shared" si="27"/>
        <v>2.6963693499148138E-3</v>
      </c>
      <c r="K197" s="9">
        <f t="shared" si="26"/>
        <v>2.6033520528963576E-3</v>
      </c>
      <c r="L197" s="9">
        <f t="shared" si="26"/>
        <v>2.6717483161056228E-3</v>
      </c>
      <c r="M197" s="9">
        <f t="shared" si="26"/>
        <v>2.7843682077185036E-3</v>
      </c>
      <c r="N197" s="9">
        <f t="shared" si="26"/>
        <v>2.7758845224463012E-3</v>
      </c>
      <c r="O197" s="9">
        <f t="shared" si="26"/>
        <v>2.7303280477068573E-3</v>
      </c>
      <c r="P197" s="9">
        <f t="shared" si="26"/>
        <v>2.8128354470796165E-3</v>
      </c>
      <c r="Q197" s="9">
        <f t="shared" si="26"/>
        <v>2.8112973516764644E-3</v>
      </c>
      <c r="R197" s="9">
        <f t="shared" si="26"/>
        <v>2.8267437521628984E-3</v>
      </c>
      <c r="S197" s="9">
        <f t="shared" si="26"/>
        <v>2.8316943163667848E-3</v>
      </c>
      <c r="T197" s="9">
        <f t="shared" si="26"/>
        <v>2.8698508001557257E-3</v>
      </c>
      <c r="U197" s="9">
        <f t="shared" si="26"/>
        <v>2.8874127612460404E-3</v>
      </c>
      <c r="V197" s="9">
        <f t="shared" si="26"/>
        <v>2.8593739113259957E-3</v>
      </c>
      <c r="W197" s="9">
        <f t="shared" si="26"/>
        <v>2.836077326430582E-3</v>
      </c>
      <c r="X197" s="9">
        <f t="shared" si="26"/>
        <v>2.9028151902596657E-3</v>
      </c>
      <c r="Y197" s="9">
        <f t="shared" si="26"/>
        <v>2.9433280684415396E-3</v>
      </c>
      <c r="Z197" s="9">
        <f t="shared" si="26"/>
        <v>2.9312849118158612E-3</v>
      </c>
      <c r="AA197" s="9">
        <f t="shared" si="26"/>
        <v>2.8666440909029282E-3</v>
      </c>
      <c r="AB197" s="9">
        <f t="shared" si="26"/>
        <v>2.8221565925449507E-3</v>
      </c>
      <c r="AC197" s="9">
        <f t="shared" si="26"/>
        <v>2.8520898573544417E-3</v>
      </c>
      <c r="AD197" s="9">
        <f t="shared" si="26"/>
        <v>2.8258314724425404E-3</v>
      </c>
      <c r="AE197" s="9">
        <f t="shared" si="26"/>
        <v>2.832929842949047E-3</v>
      </c>
      <c r="AF197" s="9">
        <f t="shared" si="26"/>
        <v>2.8394566809455124E-3</v>
      </c>
      <c r="AG197" s="9">
        <f t="shared" si="26"/>
        <v>2.5592992113633605E-3</v>
      </c>
      <c r="AH197" s="9">
        <f t="shared" si="26"/>
        <v>2.6342918693385282E-3</v>
      </c>
      <c r="AI197" s="9">
        <f t="shared" si="26"/>
        <v>2.5725632849319217E-3</v>
      </c>
      <c r="AJ197" s="9">
        <f t="shared" si="26"/>
        <v>2.6122339006765362E-3</v>
      </c>
      <c r="AK197" s="9">
        <f t="shared" si="26"/>
        <v>2.7168749548218013E-3</v>
      </c>
      <c r="AL197" s="9">
        <f t="shared" si="26"/>
        <v>2.7482699458168413E-3</v>
      </c>
      <c r="AM197" s="9">
        <f t="shared" si="26"/>
        <v>2.9575922763302597E-3</v>
      </c>
      <c r="AN197" s="9">
        <f t="shared" si="26"/>
        <v>3.196982968456598E-3</v>
      </c>
      <c r="AO197" s="9">
        <f t="shared" si="26"/>
        <v>3.1575686640215842E-3</v>
      </c>
      <c r="AP197" s="9">
        <f t="shared" si="26"/>
        <v>3.1533053564421856E-3</v>
      </c>
      <c r="AQ197" s="9">
        <f t="shared" si="26"/>
        <v>3.2183720104116348E-3</v>
      </c>
      <c r="AR197" s="9">
        <f t="shared" si="26"/>
        <v>3.2036744413951115E-3</v>
      </c>
      <c r="AS197" s="9">
        <f t="shared" si="26"/>
        <v>3.1454752376370767E-3</v>
      </c>
      <c r="AT197" s="9">
        <f t="shared" si="26"/>
        <v>3.115979682895168E-3</v>
      </c>
      <c r="AU197" s="9">
        <f t="shared" si="26"/>
        <v>3.1426023829954218E-3</v>
      </c>
      <c r="AV197" s="9">
        <f t="shared" si="26"/>
        <v>3.1757646916152648E-3</v>
      </c>
      <c r="AW197" s="9">
        <f t="shared" si="26"/>
        <v>3.0993546926950523E-3</v>
      </c>
      <c r="AX197" s="9">
        <f t="shared" si="26"/>
        <v>3.1099820366646711E-3</v>
      </c>
      <c r="AY197" s="9">
        <f t="shared" si="26"/>
        <v>3.0920593408639498E-3</v>
      </c>
      <c r="AZ197" s="9">
        <f t="shared" si="26"/>
        <v>3.0881049190847405E-3</v>
      </c>
      <c r="BA197" s="9">
        <f t="shared" si="26"/>
        <v>3.074898873529994E-3</v>
      </c>
      <c r="BB197" s="9">
        <f t="shared" si="26"/>
        <v>3.0472667683345638E-3</v>
      </c>
      <c r="BC197" s="9">
        <f t="shared" si="26"/>
        <v>3.1479667070491283E-3</v>
      </c>
      <c r="BD197" s="9">
        <f t="shared" si="26"/>
        <v>3.1143690913990052E-3</v>
      </c>
      <c r="BE197" s="9">
        <f t="shared" si="26"/>
        <v>3.1025528803870698E-3</v>
      </c>
      <c r="BF197" s="9">
        <f t="shared" si="26"/>
        <v>3.2699918726690805E-3</v>
      </c>
      <c r="BG197" s="9">
        <f t="shared" si="26"/>
        <v>3.2544827838020462E-3</v>
      </c>
      <c r="BH197" s="9">
        <f t="shared" si="26"/>
        <v>3.3238649837005786E-3</v>
      </c>
      <c r="BI197" s="9">
        <f t="shared" si="26"/>
        <v>3.3564410858367495E-3</v>
      </c>
      <c r="BJ197" s="9">
        <f t="shared" si="26"/>
        <v>3.3309293700994006E-3</v>
      </c>
      <c r="BK197" s="9">
        <f t="shared" si="26"/>
        <v>3.2482000578693553E-3</v>
      </c>
      <c r="BL197" s="9">
        <f t="shared" si="26"/>
        <v>3.2473119020753776E-3</v>
      </c>
      <c r="BM197" s="9">
        <f t="shared" si="26"/>
        <v>3.244994281984168E-3</v>
      </c>
      <c r="BN197" s="9">
        <f t="shared" si="26"/>
        <v>3.1668033642323081E-3</v>
      </c>
      <c r="BO197" s="9">
        <f t="shared" si="26"/>
        <v>3.1252940019879773E-3</v>
      </c>
      <c r="BP197" s="9">
        <f t="shared" si="26"/>
        <v>3.1232725141185371E-3</v>
      </c>
      <c r="BQ197" s="9">
        <f t="shared" si="26"/>
        <v>3.1433479415671141E-3</v>
      </c>
      <c r="BR197" s="9">
        <f t="shared" si="26"/>
        <v>3.1434790392367087E-3</v>
      </c>
      <c r="BS197" s="9">
        <f t="shared" si="26"/>
        <v>3.1342489922406977E-3</v>
      </c>
      <c r="BT197" s="9">
        <f t="shared" si="26"/>
        <v>3.65668947780683E-3</v>
      </c>
      <c r="BU197" s="9">
        <f t="shared" si="26"/>
        <v>3.6916410256893554E-3</v>
      </c>
    </row>
    <row r="198" spans="4:73" x14ac:dyDescent="0.2">
      <c r="D198" s="3" t="s">
        <v>69</v>
      </c>
      <c r="E198" s="3" t="s">
        <v>81</v>
      </c>
      <c r="F198" s="11" t="s">
        <v>93</v>
      </c>
      <c r="G198" s="7" t="s">
        <v>74</v>
      </c>
      <c r="H198" s="3" t="s">
        <v>87</v>
      </c>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c r="BC198" s="10"/>
      <c r="BD198" s="10"/>
      <c r="BE198" s="10"/>
      <c r="BF198" s="10"/>
      <c r="BG198" s="10"/>
      <c r="BH198" s="10"/>
      <c r="BI198" s="10"/>
      <c r="BJ198" s="10"/>
      <c r="BK198" s="10"/>
      <c r="BL198" s="10"/>
      <c r="BM198" s="10"/>
      <c r="BN198" s="10"/>
      <c r="BO198" s="10"/>
      <c r="BP198" s="10"/>
      <c r="BQ198" s="10"/>
      <c r="BR198" s="10"/>
      <c r="BS198" s="10"/>
      <c r="BT198" s="10"/>
      <c r="BU198" s="10"/>
    </row>
    <row r="199" spans="4:73" x14ac:dyDescent="0.2">
      <c r="D199" s="3" t="s">
        <v>69</v>
      </c>
      <c r="E199" s="3" t="s">
        <v>81</v>
      </c>
      <c r="F199" s="11" t="s">
        <v>93</v>
      </c>
      <c r="G199" s="7" t="s">
        <v>75</v>
      </c>
      <c r="H199" s="3" t="s">
        <v>87</v>
      </c>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10"/>
      <c r="AS199" s="10"/>
      <c r="AT199" s="10"/>
      <c r="AU199" s="10"/>
      <c r="AV199" s="10"/>
      <c r="AW199" s="10"/>
      <c r="AX199" s="10"/>
      <c r="AY199" s="10"/>
      <c r="AZ199" s="10"/>
      <c r="BA199" s="10"/>
      <c r="BB199" s="10"/>
      <c r="BC199" s="10"/>
      <c r="BD199" s="10"/>
      <c r="BE199" s="10"/>
      <c r="BF199" s="10"/>
      <c r="BG199" s="10"/>
      <c r="BH199" s="10"/>
      <c r="BI199" s="10"/>
      <c r="BJ199" s="10"/>
      <c r="BK199" s="10"/>
      <c r="BL199" s="10"/>
      <c r="BM199" s="10"/>
      <c r="BN199" s="10"/>
      <c r="BO199" s="10"/>
      <c r="BP199" s="10"/>
      <c r="BQ199" s="10"/>
      <c r="BR199" s="10"/>
      <c r="BS199" s="10"/>
      <c r="BT199" s="10"/>
      <c r="BU199" s="10"/>
    </row>
    <row r="200" spans="4:73" x14ac:dyDescent="0.2">
      <c r="D200" s="3" t="s">
        <v>69</v>
      </c>
      <c r="E200" s="3" t="s">
        <v>81</v>
      </c>
      <c r="F200" s="11" t="s">
        <v>93</v>
      </c>
      <c r="G200" s="7" t="s">
        <v>76</v>
      </c>
      <c r="H200" s="3" t="s">
        <v>87</v>
      </c>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c r="BC200" s="10"/>
      <c r="BD200" s="10"/>
      <c r="BE200" s="10"/>
      <c r="BF200" s="10"/>
      <c r="BG200" s="10"/>
      <c r="BH200" s="10"/>
      <c r="BI200" s="10"/>
      <c r="BJ200" s="10"/>
      <c r="BK200" s="10"/>
      <c r="BL200" s="10"/>
      <c r="BM200" s="10"/>
      <c r="BN200" s="10"/>
      <c r="BO200" s="10"/>
      <c r="BP200" s="10"/>
      <c r="BQ200" s="10"/>
      <c r="BR200" s="10"/>
      <c r="BS200" s="10"/>
      <c r="BT200" s="10"/>
      <c r="BU200" s="10"/>
    </row>
    <row r="201" spans="4:73" x14ac:dyDescent="0.2">
      <c r="D201" s="3" t="s">
        <v>69</v>
      </c>
      <c r="E201" s="3" t="s">
        <v>81</v>
      </c>
      <c r="F201" s="11" t="s">
        <v>93</v>
      </c>
      <c r="G201" s="6" t="s">
        <v>77</v>
      </c>
      <c r="H201" s="3" t="s">
        <v>87</v>
      </c>
      <c r="J201" s="9">
        <f t="shared" ref="J201:Y203" si="28">J37/J$4</f>
        <v>4.1079283597446692E-3</v>
      </c>
      <c r="K201" s="9">
        <f t="shared" si="28"/>
        <v>3.719277614069262E-3</v>
      </c>
      <c r="L201" s="9">
        <f t="shared" si="28"/>
        <v>3.7885236782630441E-3</v>
      </c>
      <c r="M201" s="9">
        <f t="shared" si="28"/>
        <v>4.1994528086411517E-3</v>
      </c>
      <c r="N201" s="9">
        <f t="shared" si="28"/>
        <v>4.1878755323572266E-3</v>
      </c>
      <c r="O201" s="9">
        <f t="shared" si="28"/>
        <v>3.8660366756554272E-3</v>
      </c>
      <c r="P201" s="9">
        <f t="shared" si="28"/>
        <v>4.2298016971477094E-3</v>
      </c>
      <c r="Q201" s="9">
        <f t="shared" si="28"/>
        <v>4.2251673399203793E-3</v>
      </c>
      <c r="R201" s="9">
        <f t="shared" si="28"/>
        <v>4.2574207811498926E-3</v>
      </c>
      <c r="S201" s="9">
        <f t="shared" si="28"/>
        <v>4.2391748110681988E-3</v>
      </c>
      <c r="T201" s="9">
        <f t="shared" si="28"/>
        <v>4.2359902755042759E-3</v>
      </c>
      <c r="U201" s="9">
        <f t="shared" si="28"/>
        <v>4.2836082195381571E-3</v>
      </c>
      <c r="V201" s="9">
        <f t="shared" si="28"/>
        <v>4.2670848996414559E-3</v>
      </c>
      <c r="W201" s="9">
        <f t="shared" si="28"/>
        <v>4.2614437505288745E-3</v>
      </c>
      <c r="X201" s="9">
        <f t="shared" si="28"/>
        <v>4.5866504344433279E-3</v>
      </c>
      <c r="Y201" s="9">
        <f t="shared" si="28"/>
        <v>4.5658780193802229E-3</v>
      </c>
      <c r="Z201" s="9">
        <f t="shared" ref="K201:BU203" si="29">Z37/Z$4</f>
        <v>4.5609336775658885E-3</v>
      </c>
      <c r="AA201" s="9">
        <f t="shared" si="29"/>
        <v>4.5458398908758439E-3</v>
      </c>
      <c r="AB201" s="9">
        <f t="shared" si="29"/>
        <v>4.493256435796112E-3</v>
      </c>
      <c r="AC201" s="9">
        <f t="shared" si="29"/>
        <v>4.5184847101780003E-3</v>
      </c>
      <c r="AD201" s="9">
        <f t="shared" si="29"/>
        <v>4.5272567974054649E-3</v>
      </c>
      <c r="AE201" s="9">
        <f t="shared" si="29"/>
        <v>4.5279743819087162E-3</v>
      </c>
      <c r="AF201" s="9">
        <f t="shared" si="29"/>
        <v>4.4834870174468152E-3</v>
      </c>
      <c r="AG201" s="9">
        <f t="shared" si="29"/>
        <v>4.4336296495683077E-3</v>
      </c>
      <c r="AH201" s="9">
        <f t="shared" si="29"/>
        <v>4.4271130087629928E-3</v>
      </c>
      <c r="AI201" s="9">
        <f t="shared" si="29"/>
        <v>4.4341270109505169E-3</v>
      </c>
      <c r="AJ201" s="9">
        <f t="shared" si="29"/>
        <v>4.4509445127503136E-3</v>
      </c>
      <c r="AK201" s="9">
        <f t="shared" si="29"/>
        <v>4.4925610109992353E-3</v>
      </c>
      <c r="AL201" s="9">
        <f t="shared" si="29"/>
        <v>4.4825855858148834E-3</v>
      </c>
      <c r="AM201" s="9">
        <f t="shared" si="29"/>
        <v>4.0397815679181588E-3</v>
      </c>
      <c r="AN201" s="9">
        <f t="shared" si="29"/>
        <v>3.9938641928798325E-3</v>
      </c>
      <c r="AO201" s="9">
        <f t="shared" si="29"/>
        <v>3.9804413037205742E-3</v>
      </c>
      <c r="AP201" s="9">
        <f t="shared" si="29"/>
        <v>4.0384349140010966E-3</v>
      </c>
      <c r="AQ201" s="9">
        <f t="shared" si="29"/>
        <v>3.9702082768391014E-3</v>
      </c>
      <c r="AR201" s="9">
        <f t="shared" si="29"/>
        <v>3.956456256555327E-3</v>
      </c>
      <c r="AS201" s="9">
        <f t="shared" si="29"/>
        <v>3.8526823530392446E-3</v>
      </c>
      <c r="AT201" s="9">
        <f t="shared" si="29"/>
        <v>3.8577956056303456E-3</v>
      </c>
      <c r="AU201" s="9">
        <f t="shared" si="29"/>
        <v>3.7443259207019927E-3</v>
      </c>
      <c r="AV201" s="9">
        <f t="shared" si="29"/>
        <v>3.7141693875913586E-3</v>
      </c>
      <c r="AW201" s="9">
        <f t="shared" si="29"/>
        <v>3.8152631624373415E-3</v>
      </c>
      <c r="AX201" s="9">
        <f t="shared" si="29"/>
        <v>3.7749049030647171E-3</v>
      </c>
      <c r="AY201" s="9">
        <f t="shared" si="29"/>
        <v>3.7568863960859423E-3</v>
      </c>
      <c r="AZ201" s="9">
        <f t="shared" si="29"/>
        <v>3.7483658522877721E-3</v>
      </c>
      <c r="BA201" s="9">
        <f t="shared" si="29"/>
        <v>3.7364077717979855E-3</v>
      </c>
      <c r="BB201" s="9">
        <f t="shared" si="29"/>
        <v>3.7865903110099598E-3</v>
      </c>
      <c r="BC201" s="9">
        <f t="shared" si="29"/>
        <v>3.7160197140522961E-3</v>
      </c>
      <c r="BD201" s="9">
        <f t="shared" si="29"/>
        <v>3.6539117553900675E-3</v>
      </c>
      <c r="BE201" s="9">
        <f t="shared" si="29"/>
        <v>3.6500930735884505E-3</v>
      </c>
      <c r="BF201" s="9">
        <f t="shared" si="29"/>
        <v>3.6492424499557454E-3</v>
      </c>
      <c r="BG201" s="9">
        <f t="shared" si="29"/>
        <v>3.6432362998465601E-3</v>
      </c>
      <c r="BH201" s="9">
        <f t="shared" si="29"/>
        <v>3.5976099551001577E-3</v>
      </c>
      <c r="BI201" s="9">
        <f t="shared" si="29"/>
        <v>3.6022312912998714E-3</v>
      </c>
      <c r="BJ201" s="9">
        <f t="shared" si="29"/>
        <v>3.6093359631968174E-3</v>
      </c>
      <c r="BK201" s="9">
        <f t="shared" si="29"/>
        <v>3.5422305038113186E-3</v>
      </c>
      <c r="BL201" s="9">
        <f t="shared" si="29"/>
        <v>3.5243293795990688E-3</v>
      </c>
      <c r="BM201" s="9">
        <f t="shared" si="29"/>
        <v>3.5009284487045925E-3</v>
      </c>
      <c r="BN201" s="9">
        <f t="shared" si="29"/>
        <v>3.4744512932411284E-3</v>
      </c>
      <c r="BO201" s="9">
        <f t="shared" si="29"/>
        <v>3.4570404203219762E-3</v>
      </c>
      <c r="BP201" s="9">
        <f t="shared" si="29"/>
        <v>3.4320972147071703E-3</v>
      </c>
      <c r="BQ201" s="9">
        <f t="shared" si="29"/>
        <v>3.4729064048455121E-3</v>
      </c>
      <c r="BR201" s="9">
        <f t="shared" si="29"/>
        <v>3.4525933583211712E-3</v>
      </c>
      <c r="BS201" s="9">
        <f t="shared" si="29"/>
        <v>3.4633525920827251E-3</v>
      </c>
      <c r="BT201" s="9">
        <f t="shared" si="29"/>
        <v>3.4754796562709712E-3</v>
      </c>
      <c r="BU201" s="9">
        <f t="shared" si="29"/>
        <v>3.4561401003233212E-3</v>
      </c>
    </row>
    <row r="202" spans="4:73" x14ac:dyDescent="0.2">
      <c r="D202" s="3" t="s">
        <v>69</v>
      </c>
      <c r="E202" s="3" t="s">
        <v>81</v>
      </c>
      <c r="F202" s="11" t="s">
        <v>93</v>
      </c>
      <c r="G202" s="6" t="s">
        <v>78</v>
      </c>
      <c r="H202" s="3" t="s">
        <v>87</v>
      </c>
      <c r="J202" s="9">
        <f t="shared" si="28"/>
        <v>0.13675966906597792</v>
      </c>
      <c r="K202" s="9">
        <f t="shared" si="29"/>
        <v>0.1364421743190655</v>
      </c>
      <c r="L202" s="9">
        <f t="shared" si="29"/>
        <v>0.13818467180368746</v>
      </c>
      <c r="M202" s="9">
        <f t="shared" si="29"/>
        <v>0.14231353715223971</v>
      </c>
      <c r="N202" s="9">
        <f t="shared" si="29"/>
        <v>0.14186638965033396</v>
      </c>
      <c r="O202" s="9">
        <f t="shared" si="29"/>
        <v>0.14065605915176038</v>
      </c>
      <c r="P202" s="9">
        <f t="shared" si="29"/>
        <v>0.14075957735360453</v>
      </c>
      <c r="Q202" s="9">
        <f t="shared" si="29"/>
        <v>0.14045031729763738</v>
      </c>
      <c r="R202" s="9">
        <f t="shared" si="29"/>
        <v>0.14022954010006142</v>
      </c>
      <c r="S202" s="9">
        <f t="shared" si="29"/>
        <v>0.13988320686412828</v>
      </c>
      <c r="T202" s="9">
        <f t="shared" si="29"/>
        <v>0.13874286509088427</v>
      </c>
      <c r="U202" s="9">
        <f t="shared" si="29"/>
        <v>0.13853997254220621</v>
      </c>
      <c r="V202" s="9">
        <f t="shared" si="29"/>
        <v>0.13860824208069863</v>
      </c>
      <c r="W202" s="9">
        <f t="shared" si="29"/>
        <v>0.13766165459515503</v>
      </c>
      <c r="X202" s="9">
        <f t="shared" si="29"/>
        <v>0.13831858301944366</v>
      </c>
      <c r="Y202" s="9">
        <f t="shared" si="29"/>
        <v>0.14167910760688424</v>
      </c>
      <c r="Z202" s="9">
        <f t="shared" si="29"/>
        <v>0.14001872092875955</v>
      </c>
      <c r="AA202" s="9">
        <f t="shared" si="29"/>
        <v>0.1376225258539506</v>
      </c>
      <c r="AB202" s="9">
        <f t="shared" si="29"/>
        <v>0.13732373348422214</v>
      </c>
      <c r="AC202" s="9">
        <f t="shared" si="29"/>
        <v>0.13699108724363945</v>
      </c>
      <c r="AD202" s="9">
        <f t="shared" si="29"/>
        <v>0.13752098372615737</v>
      </c>
      <c r="AE202" s="9">
        <f t="shared" si="29"/>
        <v>0.13736891537731211</v>
      </c>
      <c r="AF202" s="9">
        <f t="shared" si="29"/>
        <v>0.13694306503669956</v>
      </c>
      <c r="AG202" s="9">
        <f t="shared" si="29"/>
        <v>0.136437038009492</v>
      </c>
      <c r="AH202" s="9">
        <f t="shared" si="29"/>
        <v>0.13647189393355663</v>
      </c>
      <c r="AI202" s="9">
        <f t="shared" si="29"/>
        <v>0.13611524171838502</v>
      </c>
      <c r="AJ202" s="9">
        <f t="shared" si="29"/>
        <v>0.13791407794741917</v>
      </c>
      <c r="AK202" s="9">
        <f t="shared" si="29"/>
        <v>0.14109696040105796</v>
      </c>
      <c r="AL202" s="9">
        <f t="shared" si="29"/>
        <v>0.1406896041235024</v>
      </c>
      <c r="AM202" s="9">
        <f t="shared" si="29"/>
        <v>0.14022730645436046</v>
      </c>
      <c r="AN202" s="9">
        <f t="shared" si="29"/>
        <v>0.14126167485455213</v>
      </c>
      <c r="AO202" s="9">
        <f t="shared" si="29"/>
        <v>0.14070770830336596</v>
      </c>
      <c r="AP202" s="9">
        <f t="shared" si="29"/>
        <v>0.14054228220855683</v>
      </c>
      <c r="AQ202" s="9">
        <f t="shared" si="29"/>
        <v>0.14021113057743198</v>
      </c>
      <c r="AR202" s="9">
        <f t="shared" si="29"/>
        <v>0.13955007083655074</v>
      </c>
      <c r="AS202" s="9">
        <f t="shared" si="29"/>
        <v>0.13940790150140128</v>
      </c>
      <c r="AT202" s="9">
        <f t="shared" si="29"/>
        <v>0.13897302365535319</v>
      </c>
      <c r="AU202" s="9">
        <f t="shared" si="29"/>
        <v>0.13870751118197158</v>
      </c>
      <c r="AV202" s="9">
        <f t="shared" si="29"/>
        <v>0.13826726401452302</v>
      </c>
      <c r="AW202" s="9">
        <f t="shared" si="29"/>
        <v>0.14288732103966495</v>
      </c>
      <c r="AX202" s="9">
        <f t="shared" si="29"/>
        <v>0.14165537581658655</v>
      </c>
      <c r="AY202" s="9">
        <f t="shared" si="29"/>
        <v>0.14208866283905236</v>
      </c>
      <c r="AZ202" s="9">
        <f t="shared" si="29"/>
        <v>0.14180012959409208</v>
      </c>
      <c r="BA202" s="9">
        <f t="shared" si="29"/>
        <v>0.14135515104756743</v>
      </c>
      <c r="BB202" s="9">
        <f t="shared" si="29"/>
        <v>0.14104356373755961</v>
      </c>
      <c r="BC202" s="9">
        <f t="shared" si="29"/>
        <v>0.14147332952617492</v>
      </c>
      <c r="BD202" s="9">
        <f t="shared" si="29"/>
        <v>0.14010160669842422</v>
      </c>
      <c r="BE202" s="9">
        <f t="shared" si="29"/>
        <v>0.14022897455588856</v>
      </c>
      <c r="BF202" s="9">
        <f t="shared" si="29"/>
        <v>0.1415978727951491</v>
      </c>
      <c r="BG202" s="9">
        <f t="shared" si="29"/>
        <v>0.14107919328110902</v>
      </c>
      <c r="BH202" s="9">
        <f t="shared" si="29"/>
        <v>0.14293998967360294</v>
      </c>
      <c r="BI202" s="9">
        <f t="shared" si="29"/>
        <v>0.1478458414250905</v>
      </c>
      <c r="BJ202" s="9">
        <f t="shared" si="29"/>
        <v>0.14780733101090587</v>
      </c>
      <c r="BK202" s="9">
        <f t="shared" si="29"/>
        <v>0.14699935053097959</v>
      </c>
      <c r="BL202" s="9">
        <f t="shared" si="29"/>
        <v>0.14745442061896488</v>
      </c>
      <c r="BM202" s="9">
        <f t="shared" si="29"/>
        <v>0.14670652030947404</v>
      </c>
      <c r="BN202" s="9">
        <f t="shared" si="29"/>
        <v>0.14581766513818012</v>
      </c>
      <c r="BO202" s="9">
        <f t="shared" si="29"/>
        <v>0.14551232791022339</v>
      </c>
      <c r="BP202" s="9">
        <f t="shared" si="29"/>
        <v>0.14448626033856379</v>
      </c>
      <c r="BQ202" s="9">
        <f t="shared" si="29"/>
        <v>0.14416271086939492</v>
      </c>
      <c r="BR202" s="9">
        <f t="shared" si="29"/>
        <v>0.14460983734742464</v>
      </c>
      <c r="BS202" s="9">
        <f t="shared" si="29"/>
        <v>0.14372702316610755</v>
      </c>
      <c r="BT202" s="9">
        <f t="shared" si="29"/>
        <v>0.14697702887443029</v>
      </c>
      <c r="BU202" s="9">
        <f t="shared" si="29"/>
        <v>0.14809818413091314</v>
      </c>
    </row>
    <row r="203" spans="4:73" x14ac:dyDescent="0.2">
      <c r="D203" s="3" t="s">
        <v>69</v>
      </c>
      <c r="E203" s="3" t="s">
        <v>81</v>
      </c>
      <c r="F203" s="11" t="s">
        <v>93</v>
      </c>
      <c r="G203" s="6" t="s">
        <v>79</v>
      </c>
      <c r="H203" s="3" t="s">
        <v>87</v>
      </c>
      <c r="J203" s="9">
        <f t="shared" si="28"/>
        <v>1.6500769610770726E-3</v>
      </c>
      <c r="K203" s="9">
        <f t="shared" si="29"/>
        <v>1.8735108098668909E-3</v>
      </c>
      <c r="L203" s="9">
        <f t="shared" si="29"/>
        <v>1.878967088401352E-3</v>
      </c>
      <c r="M203" s="9">
        <f t="shared" si="29"/>
        <v>1.7440369913825308E-3</v>
      </c>
      <c r="N203" s="9">
        <f t="shared" si="29"/>
        <v>1.726025449297307E-3</v>
      </c>
      <c r="O203" s="9">
        <f t="shared" si="29"/>
        <v>1.9178237908687985E-3</v>
      </c>
      <c r="P203" s="9">
        <f t="shared" si="29"/>
        <v>1.7501501197021599E-3</v>
      </c>
      <c r="Q203" s="9">
        <f t="shared" si="29"/>
        <v>1.7422918442975819E-3</v>
      </c>
      <c r="R203" s="9">
        <f t="shared" si="29"/>
        <v>1.7540204755667915E-3</v>
      </c>
      <c r="S203" s="9">
        <f t="shared" si="29"/>
        <v>1.751356242028647E-3</v>
      </c>
      <c r="T203" s="9">
        <f t="shared" si="29"/>
        <v>1.662076655050094E-3</v>
      </c>
      <c r="U203" s="9">
        <f t="shared" si="29"/>
        <v>1.6643682198932181E-3</v>
      </c>
      <c r="V203" s="9">
        <f t="shared" si="29"/>
        <v>1.6803613114461024E-3</v>
      </c>
      <c r="W203" s="9">
        <f t="shared" si="29"/>
        <v>1.686125574668928E-3</v>
      </c>
      <c r="X203" s="9">
        <f t="shared" si="29"/>
        <v>1.7172876304955708E-3</v>
      </c>
      <c r="Y203" s="9">
        <f t="shared" si="29"/>
        <v>1.7158107035974049E-3</v>
      </c>
      <c r="Z203" s="9">
        <f t="shared" si="29"/>
        <v>1.7088443253894517E-3</v>
      </c>
      <c r="AA203" s="9">
        <f t="shared" si="29"/>
        <v>1.6680533671107486E-3</v>
      </c>
      <c r="AB203" s="9">
        <f t="shared" si="29"/>
        <v>1.6980832113338556E-3</v>
      </c>
      <c r="AC203" s="9">
        <f t="shared" si="29"/>
        <v>1.6860671352815543E-3</v>
      </c>
      <c r="AD203" s="9">
        <f t="shared" si="29"/>
        <v>1.6644541153553033E-3</v>
      </c>
      <c r="AE203" s="9">
        <f t="shared" si="29"/>
        <v>1.6620902493481025E-3</v>
      </c>
      <c r="AF203" s="9">
        <f t="shared" si="29"/>
        <v>1.6579731151022718E-3</v>
      </c>
      <c r="AG203" s="9">
        <f t="shared" si="29"/>
        <v>1.6489449863972068E-3</v>
      </c>
      <c r="AH203" s="9">
        <f t="shared" si="29"/>
        <v>1.6222628061045156E-3</v>
      </c>
      <c r="AI203" s="9">
        <f t="shared" si="29"/>
        <v>1.6327075720243176E-3</v>
      </c>
      <c r="AJ203" s="9">
        <f t="shared" si="29"/>
        <v>1.587194980445885E-3</v>
      </c>
      <c r="AK203" s="9">
        <f t="shared" si="29"/>
        <v>1.6208562497895909E-3</v>
      </c>
      <c r="AL203" s="9">
        <f t="shared" si="29"/>
        <v>1.6028915327304404E-3</v>
      </c>
      <c r="AM203" s="9">
        <f t="shared" si="29"/>
        <v>1.754792159214385E-3</v>
      </c>
      <c r="AN203" s="9">
        <f t="shared" si="29"/>
        <v>1.7726130164838281E-3</v>
      </c>
      <c r="AO203" s="9">
        <f t="shared" si="29"/>
        <v>1.7580867938959412E-3</v>
      </c>
      <c r="AP203" s="9">
        <f t="shared" si="29"/>
        <v>1.7579672545605407E-3</v>
      </c>
      <c r="AQ203" s="9">
        <f t="shared" si="29"/>
        <v>1.7108228457969924E-3</v>
      </c>
      <c r="AR203" s="9">
        <f t="shared" si="29"/>
        <v>1.7069481642942774E-3</v>
      </c>
      <c r="AS203" s="9">
        <f t="shared" si="29"/>
        <v>1.6914467018012921E-3</v>
      </c>
      <c r="AT203" s="9">
        <f t="shared" si="29"/>
        <v>1.6800918833204546E-3</v>
      </c>
      <c r="AU203" s="9">
        <f t="shared" si="29"/>
        <v>1.6785464512284788E-3</v>
      </c>
      <c r="AV203" s="9">
        <f t="shared" si="29"/>
        <v>1.6666237933456931E-3</v>
      </c>
      <c r="AW203" s="9">
        <f t="shared" si="29"/>
        <v>1.6771660565864212E-3</v>
      </c>
      <c r="AX203" s="9">
        <f t="shared" si="29"/>
        <v>1.6641322058895938E-3</v>
      </c>
      <c r="AY203" s="9">
        <f t="shared" si="29"/>
        <v>1.6565801282560607E-3</v>
      </c>
      <c r="AZ203" s="9">
        <f t="shared" si="29"/>
        <v>1.6951339507412311E-3</v>
      </c>
      <c r="BA203" s="9">
        <f t="shared" si="29"/>
        <v>1.6899914990054217E-3</v>
      </c>
      <c r="BB203" s="9">
        <f t="shared" si="29"/>
        <v>1.6738849659166651E-3</v>
      </c>
      <c r="BC203" s="9">
        <f t="shared" si="29"/>
        <v>1.6887909291555887E-3</v>
      </c>
      <c r="BD203" s="9">
        <f t="shared" si="29"/>
        <v>1.6779952670029166E-3</v>
      </c>
      <c r="BE203" s="9">
        <f t="shared" si="29"/>
        <v>1.6598963327398492E-3</v>
      </c>
      <c r="BF203" s="9">
        <f t="shared" si="29"/>
        <v>1.6637716857814974E-3</v>
      </c>
      <c r="BG203" s="9">
        <f t="shared" si="29"/>
        <v>1.6550068470169484E-3</v>
      </c>
      <c r="BH203" s="9">
        <f t="shared" si="29"/>
        <v>1.6600309672600718E-3</v>
      </c>
      <c r="BI203" s="9">
        <f t="shared" si="29"/>
        <v>1.6694755469632146E-3</v>
      </c>
      <c r="BJ203" s="9">
        <f t="shared" si="29"/>
        <v>1.6631728893763647E-3</v>
      </c>
      <c r="BK203" s="9">
        <f t="shared" si="29"/>
        <v>1.633448784579988E-3</v>
      </c>
      <c r="BL203" s="9">
        <f t="shared" si="29"/>
        <v>1.6138167349463791E-3</v>
      </c>
      <c r="BM203" s="9">
        <f t="shared" si="29"/>
        <v>1.6023287167508857E-3</v>
      </c>
      <c r="BN203" s="9">
        <f t="shared" si="29"/>
        <v>1.5951718535426129E-3</v>
      </c>
      <c r="BO203" s="9">
        <f t="shared" si="29"/>
        <v>1.579252711401727E-3</v>
      </c>
      <c r="BP203" s="9">
        <f t="shared" si="29"/>
        <v>1.56600987067865E-3</v>
      </c>
      <c r="BQ203" s="9">
        <f t="shared" si="29"/>
        <v>1.5552015567881973E-3</v>
      </c>
      <c r="BR203" s="9">
        <f t="shared" si="29"/>
        <v>1.559579023748077E-3</v>
      </c>
      <c r="BS203" s="9">
        <f t="shared" si="29"/>
        <v>1.5472488062857079E-3</v>
      </c>
      <c r="BT203" s="9">
        <f t="shared" si="29"/>
        <v>1.535706740731851E-3</v>
      </c>
      <c r="BU203" s="9">
        <f t="shared" si="29"/>
        <v>1.5403797636378306E-3</v>
      </c>
    </row>
    <row r="204" spans="4:73" x14ac:dyDescent="0.2">
      <c r="D204" s="3" t="s">
        <v>69</v>
      </c>
      <c r="E204" s="3" t="s">
        <v>82</v>
      </c>
      <c r="F204" s="11" t="s">
        <v>93</v>
      </c>
      <c r="G204" s="3" t="s">
        <v>70</v>
      </c>
      <c r="H204" s="3" t="s">
        <v>88</v>
      </c>
      <c r="J204" s="8">
        <f>J40/J$4</f>
        <v>3.3695796120115938E-2</v>
      </c>
      <c r="K204" s="8">
        <f t="shared" ref="K204:BU206" si="30">K40/K$4</f>
        <v>3.3469664953191085E-2</v>
      </c>
      <c r="L204" s="8">
        <f t="shared" si="30"/>
        <v>3.3357751896787753E-2</v>
      </c>
      <c r="M204" s="8">
        <f t="shared" si="30"/>
        <v>3.3168186075754211E-2</v>
      </c>
      <c r="N204" s="8">
        <f t="shared" si="30"/>
        <v>3.2987347004386068E-2</v>
      </c>
      <c r="O204" s="8">
        <f t="shared" si="30"/>
        <v>3.2565008223580487E-2</v>
      </c>
      <c r="P204" s="8">
        <f t="shared" si="30"/>
        <v>3.2425816306384629E-2</v>
      </c>
      <c r="Q204" s="8">
        <f t="shared" si="30"/>
        <v>3.2131042082275213E-2</v>
      </c>
      <c r="R204" s="8">
        <f t="shared" si="30"/>
        <v>3.1865928308243932E-2</v>
      </c>
      <c r="S204" s="8">
        <f t="shared" si="30"/>
        <v>3.1447407701985952E-2</v>
      </c>
      <c r="T204" s="8">
        <f t="shared" si="30"/>
        <v>3.1169427695654783E-2</v>
      </c>
      <c r="U204" s="8">
        <f t="shared" si="30"/>
        <v>3.0770575934439149E-2</v>
      </c>
      <c r="V204" s="8">
        <f t="shared" si="30"/>
        <v>3.0311455665827901E-2</v>
      </c>
      <c r="W204" s="8">
        <f t="shared" si="30"/>
        <v>2.9786685372725191E-2</v>
      </c>
      <c r="X204" s="8">
        <f t="shared" si="30"/>
        <v>2.9369397506890566E-2</v>
      </c>
      <c r="Y204" s="8">
        <f t="shared" si="30"/>
        <v>2.9326139986962985E-2</v>
      </c>
      <c r="Z204" s="8">
        <f t="shared" si="30"/>
        <v>2.8734270763167744E-2</v>
      </c>
      <c r="AA204" s="8">
        <f t="shared" si="30"/>
        <v>2.8471136657497665E-2</v>
      </c>
      <c r="AB204" s="8">
        <f t="shared" si="30"/>
        <v>2.8179319238047309E-2</v>
      </c>
      <c r="AC204" s="8">
        <f t="shared" si="30"/>
        <v>2.7874294506192467E-2</v>
      </c>
      <c r="AD204" s="8">
        <f t="shared" si="30"/>
        <v>2.7862718835923783E-2</v>
      </c>
      <c r="AE204" s="8">
        <f t="shared" si="30"/>
        <v>2.7781487372026202E-2</v>
      </c>
      <c r="AF204" s="8">
        <f t="shared" si="30"/>
        <v>2.7562752420751114E-2</v>
      </c>
      <c r="AG204" s="8">
        <f t="shared" si="30"/>
        <v>2.7844682868427808E-2</v>
      </c>
      <c r="AH204" s="8">
        <f t="shared" si="30"/>
        <v>2.7673618413844324E-2</v>
      </c>
      <c r="AI204" s="8">
        <f t="shared" si="30"/>
        <v>2.7275758630441096E-2</v>
      </c>
      <c r="AJ204" s="8">
        <f t="shared" si="30"/>
        <v>2.7839663430917091E-2</v>
      </c>
      <c r="AK204" s="8">
        <f t="shared" si="30"/>
        <v>2.7882238376344404E-2</v>
      </c>
      <c r="AL204" s="8">
        <f t="shared" si="30"/>
        <v>2.756504870631122E-2</v>
      </c>
      <c r="AM204" s="8">
        <f t="shared" si="30"/>
        <v>2.7825723078245133E-2</v>
      </c>
      <c r="AN204" s="8">
        <f t="shared" si="30"/>
        <v>2.7866655001712728E-2</v>
      </c>
      <c r="AO204" s="8">
        <f t="shared" si="30"/>
        <v>2.7512861559196761E-2</v>
      </c>
      <c r="AP204" s="8">
        <f t="shared" si="30"/>
        <v>2.7644548523236993E-2</v>
      </c>
      <c r="AQ204" s="8">
        <f t="shared" si="30"/>
        <v>2.752757830076483E-2</v>
      </c>
      <c r="AR204" s="8">
        <f t="shared" si="30"/>
        <v>2.7143299174476439E-2</v>
      </c>
      <c r="AS204" s="8">
        <f t="shared" si="30"/>
        <v>2.7677971949477683E-2</v>
      </c>
      <c r="AT204" s="8">
        <f t="shared" si="30"/>
        <v>2.7295405258747803E-2</v>
      </c>
      <c r="AU204" s="8">
        <f t="shared" si="30"/>
        <v>2.6857049908512801E-2</v>
      </c>
      <c r="AV204" s="8">
        <f t="shared" si="30"/>
        <v>2.6249497004073578E-2</v>
      </c>
      <c r="AW204" s="8">
        <f t="shared" si="30"/>
        <v>2.6766990263330261E-2</v>
      </c>
      <c r="AX204" s="8">
        <f t="shared" si="30"/>
        <v>2.6331523438740161E-2</v>
      </c>
      <c r="AY204" s="8">
        <f t="shared" si="30"/>
        <v>2.5952872732338973E-2</v>
      </c>
      <c r="AZ204" s="8">
        <f t="shared" si="30"/>
        <v>2.6442362116212387E-2</v>
      </c>
      <c r="BA204" s="8">
        <f t="shared" si="30"/>
        <v>2.6141193919400185E-2</v>
      </c>
      <c r="BB204" s="8">
        <f t="shared" si="30"/>
        <v>2.5726660592093314E-2</v>
      </c>
      <c r="BC204" s="8">
        <f t="shared" si="30"/>
        <v>2.6248663127046469E-2</v>
      </c>
      <c r="BD204" s="8">
        <f t="shared" si="30"/>
        <v>2.5691291142466155E-2</v>
      </c>
      <c r="BE204" s="8">
        <f t="shared" si="30"/>
        <v>2.5159567437626196E-2</v>
      </c>
      <c r="BF204" s="8">
        <f t="shared" si="30"/>
        <v>2.5815222763091103E-2</v>
      </c>
      <c r="BG204" s="8">
        <f t="shared" si="30"/>
        <v>2.5389920779492033E-2</v>
      </c>
      <c r="BH204" s="8">
        <f t="shared" si="30"/>
        <v>2.4529965492175714E-2</v>
      </c>
      <c r="BI204" s="8">
        <f t="shared" si="30"/>
        <v>2.4958739434509856E-2</v>
      </c>
      <c r="BJ204" s="8">
        <f t="shared" si="30"/>
        <v>2.4770584731729293E-2</v>
      </c>
      <c r="BK204" s="8">
        <f t="shared" si="30"/>
        <v>2.4232495040513013E-2</v>
      </c>
      <c r="BL204" s="8">
        <f t="shared" si="30"/>
        <v>2.4247052598892736E-2</v>
      </c>
      <c r="BM204" s="8">
        <f t="shared" si="30"/>
        <v>2.3989353433902114E-2</v>
      </c>
      <c r="BN204" s="8">
        <f t="shared" si="30"/>
        <v>2.3460349963724623E-2</v>
      </c>
      <c r="BO204" s="8">
        <f t="shared" si="30"/>
        <v>2.3362965668806294E-2</v>
      </c>
      <c r="BP204" s="8">
        <f t="shared" si="30"/>
        <v>2.3107758812520345E-2</v>
      </c>
      <c r="BQ204" s="8">
        <f t="shared" si="30"/>
        <v>2.2715477263496077E-2</v>
      </c>
      <c r="BR204" s="8">
        <f t="shared" si="30"/>
        <v>2.2497392807971875E-2</v>
      </c>
      <c r="BS204" s="8">
        <f t="shared" si="30"/>
        <v>2.2206146290678019E-2</v>
      </c>
      <c r="BT204" s="8">
        <f t="shared" si="30"/>
        <v>2.1823074373959091E-2</v>
      </c>
      <c r="BU204" s="8">
        <f t="shared" si="30"/>
        <v>2.1709582303205573E-2</v>
      </c>
    </row>
    <row r="205" spans="4:73" x14ac:dyDescent="0.2">
      <c r="D205" s="3" t="s">
        <v>69</v>
      </c>
      <c r="E205" s="3" t="s">
        <v>82</v>
      </c>
      <c r="F205" s="11" t="s">
        <v>93</v>
      </c>
      <c r="G205" s="6" t="s">
        <v>72</v>
      </c>
      <c r="H205" s="3" t="s">
        <v>88</v>
      </c>
      <c r="J205" s="9">
        <f t="shared" ref="J205:Y206" si="31">J41/J$4</f>
        <v>1.0934158754576312E-3</v>
      </c>
      <c r="K205" s="9">
        <f t="shared" si="31"/>
        <v>1.0920546503162521E-3</v>
      </c>
      <c r="L205" s="9">
        <f t="shared" si="31"/>
        <v>1.0887316709616605E-3</v>
      </c>
      <c r="M205" s="9">
        <f t="shared" si="31"/>
        <v>1.0945962974602912E-3</v>
      </c>
      <c r="N205" s="9">
        <f t="shared" si="31"/>
        <v>1.0842257017085542E-3</v>
      </c>
      <c r="O205" s="9">
        <f t="shared" si="31"/>
        <v>1.0968452730808914E-3</v>
      </c>
      <c r="P205" s="9">
        <f t="shared" si="31"/>
        <v>1.0907491311635275E-3</v>
      </c>
      <c r="Q205" s="9">
        <f t="shared" si="31"/>
        <v>1.0834123786421736E-3</v>
      </c>
      <c r="R205" s="9">
        <f t="shared" si="31"/>
        <v>1.0677004657754499E-3</v>
      </c>
      <c r="S205" s="9">
        <f t="shared" si="31"/>
        <v>1.0669357375192306E-3</v>
      </c>
      <c r="T205" s="9">
        <f t="shared" si="31"/>
        <v>1.05560013217489E-3</v>
      </c>
      <c r="U205" s="9">
        <f t="shared" si="31"/>
        <v>1.0416818600600388E-3</v>
      </c>
      <c r="V205" s="9">
        <f t="shared" si="31"/>
        <v>1.0425898540901159E-3</v>
      </c>
      <c r="W205" s="9">
        <f t="shared" si="31"/>
        <v>1.0390998796805048E-3</v>
      </c>
      <c r="X205" s="9">
        <f t="shared" si="31"/>
        <v>1.0071278593974319E-3</v>
      </c>
      <c r="Y205" s="9">
        <f t="shared" si="31"/>
        <v>1.1757404921305975E-3</v>
      </c>
      <c r="Z205" s="9">
        <f t="shared" si="30"/>
        <v>1.1697083124172344E-3</v>
      </c>
      <c r="AA205" s="9">
        <f t="shared" si="30"/>
        <v>9.9444265317066112E-4</v>
      </c>
      <c r="AB205" s="9">
        <f t="shared" si="30"/>
        <v>1.0315979133952253E-3</v>
      </c>
      <c r="AC205" s="9">
        <f t="shared" si="30"/>
        <v>1.0283558547724057E-3</v>
      </c>
      <c r="AD205" s="9">
        <f t="shared" si="30"/>
        <v>9.8145343413018728E-4</v>
      </c>
      <c r="AE205" s="9">
        <f t="shared" si="30"/>
        <v>1.044521363099397E-3</v>
      </c>
      <c r="AF205" s="9">
        <f t="shared" si="30"/>
        <v>1.041663025506762E-3</v>
      </c>
      <c r="AG205" s="9">
        <f t="shared" si="30"/>
        <v>9.7046750308837871E-4</v>
      </c>
      <c r="AH205" s="9">
        <f t="shared" si="30"/>
        <v>9.7128936028207237E-4</v>
      </c>
      <c r="AI205" s="9">
        <f t="shared" si="30"/>
        <v>9.6393556403558318E-4</v>
      </c>
      <c r="AJ205" s="9">
        <f t="shared" si="30"/>
        <v>9.7677458000712254E-4</v>
      </c>
      <c r="AK205" s="9">
        <f t="shared" si="30"/>
        <v>9.6599911705269885E-4</v>
      </c>
      <c r="AL205" s="9">
        <f t="shared" si="30"/>
        <v>9.6063744856188097E-4</v>
      </c>
      <c r="AM205" s="9">
        <f t="shared" si="30"/>
        <v>9.5387245010169802E-4</v>
      </c>
      <c r="AN205" s="9">
        <f t="shared" si="30"/>
        <v>9.545286580125578E-4</v>
      </c>
      <c r="AO205" s="9">
        <f t="shared" si="30"/>
        <v>9.432440631370122E-4</v>
      </c>
      <c r="AP205" s="9">
        <f t="shared" si="30"/>
        <v>9.3815024761163173E-4</v>
      </c>
      <c r="AQ205" s="9">
        <f t="shared" si="30"/>
        <v>9.4106195529245645E-4</v>
      </c>
      <c r="AR205" s="9">
        <f t="shared" si="30"/>
        <v>9.3040878918008042E-4</v>
      </c>
      <c r="AS205" s="9">
        <f t="shared" si="30"/>
        <v>9.3051555303118436E-4</v>
      </c>
      <c r="AT205" s="9">
        <f t="shared" si="30"/>
        <v>9.2888054593111432E-4</v>
      </c>
      <c r="AU205" s="9">
        <f t="shared" si="30"/>
        <v>9.2443688763100456E-4</v>
      </c>
      <c r="AV205" s="9">
        <f t="shared" si="30"/>
        <v>9.3199709441378988E-4</v>
      </c>
      <c r="AW205" s="9">
        <f t="shared" si="30"/>
        <v>9.1990575003428397E-4</v>
      </c>
      <c r="AX205" s="9">
        <f t="shared" si="30"/>
        <v>9.1286213971859028E-4</v>
      </c>
      <c r="AY205" s="9">
        <f t="shared" si="30"/>
        <v>8.9332086601593178E-4</v>
      </c>
      <c r="AZ205" s="9">
        <f t="shared" si="30"/>
        <v>9.1151167905017389E-4</v>
      </c>
      <c r="BA205" s="9">
        <f t="shared" si="30"/>
        <v>9.0716992089100341E-4</v>
      </c>
      <c r="BB205" s="9">
        <f t="shared" si="30"/>
        <v>8.6401774589006241E-4</v>
      </c>
      <c r="BC205" s="9">
        <f t="shared" si="30"/>
        <v>8.7496173080812295E-4</v>
      </c>
      <c r="BD205" s="9">
        <f t="shared" si="30"/>
        <v>8.4969646189370974E-4</v>
      </c>
      <c r="BE205" s="9">
        <f t="shared" si="30"/>
        <v>8.2728747553991323E-4</v>
      </c>
      <c r="BF205" s="9">
        <f t="shared" si="30"/>
        <v>8.1512019237045411E-4</v>
      </c>
      <c r="BG205" s="9">
        <f t="shared" si="30"/>
        <v>8.0818832429739574E-4</v>
      </c>
      <c r="BH205" s="9">
        <f t="shared" si="30"/>
        <v>8.0147397237882668E-4</v>
      </c>
      <c r="BI205" s="9">
        <f t="shared" si="30"/>
        <v>8.0476290436721739E-4</v>
      </c>
      <c r="BJ205" s="9">
        <f t="shared" si="30"/>
        <v>8.0581771772701726E-4</v>
      </c>
      <c r="BK205" s="9">
        <f t="shared" si="30"/>
        <v>7.8600174202816931E-4</v>
      </c>
      <c r="BL205" s="9">
        <f t="shared" si="30"/>
        <v>7.8113369782533315E-4</v>
      </c>
      <c r="BM205" s="9">
        <f t="shared" si="30"/>
        <v>7.7544177521695159E-4</v>
      </c>
      <c r="BN205" s="9">
        <f t="shared" si="30"/>
        <v>7.5646412095692285E-4</v>
      </c>
      <c r="BO205" s="9">
        <f t="shared" si="30"/>
        <v>7.5176239365265377E-4</v>
      </c>
      <c r="BP205" s="9">
        <f t="shared" si="30"/>
        <v>7.48162423492871E-4</v>
      </c>
      <c r="BQ205" s="9">
        <f t="shared" si="30"/>
        <v>7.1336387298075654E-4</v>
      </c>
      <c r="BR205" s="9">
        <f t="shared" si="30"/>
        <v>7.071739793915253E-4</v>
      </c>
      <c r="BS205" s="9">
        <f t="shared" si="30"/>
        <v>6.9995887750686902E-4</v>
      </c>
      <c r="BT205" s="9">
        <f t="shared" si="30"/>
        <v>6.706842076606936E-4</v>
      </c>
      <c r="BU205" s="9">
        <f t="shared" si="30"/>
        <v>6.653254556092898E-4</v>
      </c>
    </row>
    <row r="206" spans="4:73" x14ac:dyDescent="0.2">
      <c r="D206" s="3" t="s">
        <v>69</v>
      </c>
      <c r="E206" s="3" t="s">
        <v>82</v>
      </c>
      <c r="F206" s="11" t="s">
        <v>93</v>
      </c>
      <c r="G206" s="6" t="s">
        <v>73</v>
      </c>
      <c r="H206" s="3" t="s">
        <v>88</v>
      </c>
      <c r="J206" s="9">
        <f t="shared" si="31"/>
        <v>5.2765590414176906E-5</v>
      </c>
      <c r="K206" s="9">
        <f t="shared" si="30"/>
        <v>5.2484386784162669E-5</v>
      </c>
      <c r="L206" s="9">
        <f t="shared" si="30"/>
        <v>5.2069775567731598E-5</v>
      </c>
      <c r="M206" s="9">
        <f t="shared" si="30"/>
        <v>5.3988218465521137E-5</v>
      </c>
      <c r="N206" s="9">
        <f t="shared" si="30"/>
        <v>4.387564977982868E-5</v>
      </c>
      <c r="O206" s="9">
        <f t="shared" si="30"/>
        <v>5.3131645397191375E-5</v>
      </c>
      <c r="P206" s="9">
        <f t="shared" si="30"/>
        <v>5.270327246781046E-5</v>
      </c>
      <c r="Q206" s="9">
        <f t="shared" si="30"/>
        <v>5.1520224408943422E-5</v>
      </c>
      <c r="R206" s="9">
        <f t="shared" si="30"/>
        <v>4.8423035567896841E-5</v>
      </c>
      <c r="S206" s="9">
        <f t="shared" si="30"/>
        <v>4.7927069969368214E-5</v>
      </c>
      <c r="T206" s="9">
        <f t="shared" si="30"/>
        <v>4.8440243624831724E-5</v>
      </c>
      <c r="U206" s="9">
        <f t="shared" si="30"/>
        <v>4.7158989572897134E-5</v>
      </c>
      <c r="V206" s="9">
        <f t="shared" si="30"/>
        <v>4.7582067844846548E-5</v>
      </c>
      <c r="W206" s="9">
        <f t="shared" si="30"/>
        <v>4.6928851612413362E-5</v>
      </c>
      <c r="X206" s="9">
        <f t="shared" si="30"/>
        <v>4.5567152382810349E-5</v>
      </c>
      <c r="Y206" s="9">
        <f t="shared" si="30"/>
        <v>4.7722057380549525E-5</v>
      </c>
      <c r="Z206" s="9">
        <f t="shared" si="30"/>
        <v>4.7214232071590303E-5</v>
      </c>
      <c r="AA206" s="9">
        <f t="shared" si="30"/>
        <v>4.4881407892364415E-5</v>
      </c>
      <c r="AB206" s="9">
        <f t="shared" si="30"/>
        <v>4.4505035668858704E-5</v>
      </c>
      <c r="AC206" s="9">
        <f t="shared" si="30"/>
        <v>4.493728140007204E-5</v>
      </c>
      <c r="AD206" s="9">
        <f t="shared" si="30"/>
        <v>4.5927948754825838E-5</v>
      </c>
      <c r="AE206" s="9">
        <f t="shared" si="30"/>
        <v>4.7958507289300326E-5</v>
      </c>
      <c r="AF206" s="9">
        <f t="shared" si="30"/>
        <v>4.6816315753112906E-5</v>
      </c>
      <c r="AG206" s="9">
        <f t="shared" si="30"/>
        <v>4.5911122754343191E-5</v>
      </c>
      <c r="AH206" s="9">
        <f t="shared" si="30"/>
        <v>4.9201025872727679E-5</v>
      </c>
      <c r="AI206" s="9">
        <f t="shared" si="30"/>
        <v>5.0345231693829805E-5</v>
      </c>
      <c r="AJ206" s="9">
        <f t="shared" si="30"/>
        <v>5.1048067401327558E-5</v>
      </c>
      <c r="AK206" s="9">
        <f t="shared" si="30"/>
        <v>5.2741219006390533E-5</v>
      </c>
      <c r="AL206" s="9">
        <f t="shared" si="30"/>
        <v>5.2577426389851773E-5</v>
      </c>
      <c r="AM206" s="9">
        <f t="shared" si="30"/>
        <v>5.1762632446662786E-5</v>
      </c>
      <c r="AN206" s="9">
        <f t="shared" si="30"/>
        <v>5.6787187167041513E-5</v>
      </c>
      <c r="AO206" s="9">
        <f t="shared" si="30"/>
        <v>5.2039986784622948E-5</v>
      </c>
      <c r="AP206" s="9">
        <f t="shared" si="30"/>
        <v>5.2712430226833386E-5</v>
      </c>
      <c r="AQ206" s="9">
        <f t="shared" si="30"/>
        <v>5.2967839885128875E-5</v>
      </c>
      <c r="AR206" s="9">
        <f t="shared" si="30"/>
        <v>5.2488522152757822E-5</v>
      </c>
      <c r="AS206" s="9">
        <f t="shared" si="30"/>
        <v>5.1735670567133456E-5</v>
      </c>
      <c r="AT206" s="9">
        <f t="shared" si="30"/>
        <v>5.3151202900690464E-5</v>
      </c>
      <c r="AU206" s="9">
        <f t="shared" si="30"/>
        <v>5.3172180606461114E-5</v>
      </c>
      <c r="AV206" s="9">
        <f t="shared" si="30"/>
        <v>5.5237680504337247E-5</v>
      </c>
      <c r="AW206" s="9">
        <f t="shared" si="30"/>
        <v>5.5314794693692402E-5</v>
      </c>
      <c r="AX206" s="9">
        <f t="shared" si="30"/>
        <v>5.6538214909473267E-5</v>
      </c>
      <c r="AY206" s="9">
        <f t="shared" si="30"/>
        <v>5.4265374678213758E-5</v>
      </c>
      <c r="AZ206" s="9">
        <f t="shared" si="30"/>
        <v>5.4146571458501253E-5</v>
      </c>
      <c r="BA206" s="9">
        <f t="shared" si="30"/>
        <v>5.6615113647441209E-5</v>
      </c>
      <c r="BB206" s="9">
        <f t="shared" si="30"/>
        <v>5.5478674710846817E-5</v>
      </c>
      <c r="BC206" s="9">
        <f t="shared" si="30"/>
        <v>5.2598899146198665E-5</v>
      </c>
      <c r="BD206" s="9">
        <f t="shared" si="30"/>
        <v>5.439194574242555E-5</v>
      </c>
      <c r="BE206" s="9">
        <f t="shared" si="30"/>
        <v>5.0403227695288248E-5</v>
      </c>
      <c r="BF206" s="9">
        <f t="shared" si="30"/>
        <v>4.9122050578927794E-5</v>
      </c>
      <c r="BG206" s="9">
        <f t="shared" si="30"/>
        <v>5.4156566634139303E-5</v>
      </c>
      <c r="BH206" s="9">
        <f t="shared" si="30"/>
        <v>5.6300041788799234E-5</v>
      </c>
      <c r="BI206" s="9">
        <f t="shared" si="30"/>
        <v>5.5260931886863861E-5</v>
      </c>
      <c r="BJ206" s="9">
        <f t="shared" si="30"/>
        <v>4.9264290734143392E-5</v>
      </c>
      <c r="BK206" s="9">
        <f t="shared" si="30"/>
        <v>4.6613676259320145E-5</v>
      </c>
      <c r="BL206" s="9">
        <f t="shared" si="30"/>
        <v>4.8918136499166891E-5</v>
      </c>
      <c r="BM206" s="9">
        <f t="shared" si="30"/>
        <v>4.4433271338340468E-5</v>
      </c>
      <c r="BN206" s="9">
        <f t="shared" si="30"/>
        <v>4.3243388438274987E-5</v>
      </c>
      <c r="BO206" s="9">
        <f t="shared" si="30"/>
        <v>4.001553249971073E-5</v>
      </c>
      <c r="BP206" s="9">
        <f t="shared" si="30"/>
        <v>3.8868432332914045E-5</v>
      </c>
      <c r="BQ206" s="9">
        <f t="shared" si="30"/>
        <v>3.8564179922246534E-5</v>
      </c>
      <c r="BR206" s="9">
        <f t="shared" si="30"/>
        <v>3.8950159704798023E-5</v>
      </c>
      <c r="BS206" s="9">
        <f t="shared" si="30"/>
        <v>3.913310569455425E-5</v>
      </c>
      <c r="BT206" s="9">
        <f t="shared" si="30"/>
        <v>4.2266488862962533E-5</v>
      </c>
      <c r="BU206" s="9">
        <f t="shared" si="30"/>
        <v>3.9183700218667514E-5</v>
      </c>
    </row>
    <row r="207" spans="4:73" x14ac:dyDescent="0.2">
      <c r="D207" s="3" t="s">
        <v>69</v>
      </c>
      <c r="E207" s="3" t="s">
        <v>82</v>
      </c>
      <c r="F207" s="11" t="s">
        <v>93</v>
      </c>
      <c r="G207" s="7" t="s">
        <v>74</v>
      </c>
      <c r="H207" s="3" t="s">
        <v>88</v>
      </c>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c r="BC207" s="10"/>
      <c r="BD207" s="10"/>
      <c r="BE207" s="10"/>
      <c r="BF207" s="10"/>
      <c r="BG207" s="10"/>
      <c r="BH207" s="10"/>
      <c r="BI207" s="10"/>
      <c r="BJ207" s="10"/>
      <c r="BK207" s="10"/>
      <c r="BL207" s="10"/>
      <c r="BM207" s="10"/>
      <c r="BN207" s="10"/>
      <c r="BO207" s="10"/>
      <c r="BP207" s="10"/>
      <c r="BQ207" s="10"/>
      <c r="BR207" s="10"/>
      <c r="BS207" s="10"/>
      <c r="BT207" s="10"/>
      <c r="BU207" s="10"/>
    </row>
    <row r="208" spans="4:73" x14ac:dyDescent="0.2">
      <c r="D208" s="3" t="s">
        <v>69</v>
      </c>
      <c r="E208" s="3" t="s">
        <v>82</v>
      </c>
      <c r="F208" s="11" t="s">
        <v>93</v>
      </c>
      <c r="G208" s="7" t="s">
        <v>75</v>
      </c>
      <c r="H208" s="3" t="s">
        <v>88</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c r="BC208" s="10"/>
      <c r="BD208" s="10"/>
      <c r="BE208" s="10"/>
      <c r="BF208" s="10"/>
      <c r="BG208" s="10"/>
      <c r="BH208" s="10"/>
      <c r="BI208" s="10"/>
      <c r="BJ208" s="10"/>
      <c r="BK208" s="10"/>
      <c r="BL208" s="10"/>
      <c r="BM208" s="10"/>
      <c r="BN208" s="10"/>
      <c r="BO208" s="10"/>
      <c r="BP208" s="10"/>
      <c r="BQ208" s="10"/>
      <c r="BR208" s="10"/>
      <c r="BS208" s="10"/>
      <c r="BT208" s="10"/>
      <c r="BU208" s="10"/>
    </row>
    <row r="209" spans="4:73" x14ac:dyDescent="0.2">
      <c r="D209" s="3" t="s">
        <v>69</v>
      </c>
      <c r="E209" s="3" t="s">
        <v>82</v>
      </c>
      <c r="F209" s="11" t="s">
        <v>93</v>
      </c>
      <c r="G209" s="7" t="s">
        <v>76</v>
      </c>
      <c r="H209" s="3" t="s">
        <v>88</v>
      </c>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c r="BC209" s="10"/>
      <c r="BD209" s="10"/>
      <c r="BE209" s="10"/>
      <c r="BF209" s="10"/>
      <c r="BG209" s="10"/>
      <c r="BH209" s="10"/>
      <c r="BI209" s="10"/>
      <c r="BJ209" s="10"/>
      <c r="BK209" s="10"/>
      <c r="BL209" s="10"/>
      <c r="BM209" s="10"/>
      <c r="BN209" s="10"/>
      <c r="BO209" s="10"/>
      <c r="BP209" s="10"/>
      <c r="BQ209" s="10"/>
      <c r="BR209" s="10"/>
      <c r="BS209" s="10"/>
      <c r="BT209" s="10"/>
      <c r="BU209" s="10"/>
    </row>
    <row r="210" spans="4:73" x14ac:dyDescent="0.2">
      <c r="D210" s="3" t="s">
        <v>69</v>
      </c>
      <c r="E210" s="3" t="s">
        <v>82</v>
      </c>
      <c r="F210" s="11" t="s">
        <v>93</v>
      </c>
      <c r="G210" s="6" t="s">
        <v>77</v>
      </c>
      <c r="H210" s="3" t="s">
        <v>88</v>
      </c>
      <c r="J210" s="9">
        <f t="shared" ref="J210:Y212" si="32">J46/J$4</f>
        <v>1.8336837331432712E-4</v>
      </c>
      <c r="K210" s="9">
        <f t="shared" si="32"/>
        <v>1.5717651072335461E-4</v>
      </c>
      <c r="L210" s="9">
        <f t="shared" si="32"/>
        <v>1.5780045811855707E-4</v>
      </c>
      <c r="M210" s="9">
        <f t="shared" si="32"/>
        <v>1.8249204395598132E-4</v>
      </c>
      <c r="N210" s="9">
        <f t="shared" si="32"/>
        <v>1.8043466406758682E-4</v>
      </c>
      <c r="O210" s="9">
        <f t="shared" si="32"/>
        <v>1.5107833591055975E-4</v>
      </c>
      <c r="P210" s="9">
        <f t="shared" si="32"/>
        <v>1.7298796302914635E-4</v>
      </c>
      <c r="Q210" s="9">
        <f t="shared" si="32"/>
        <v>1.6881094806334653E-4</v>
      </c>
      <c r="R210" s="9">
        <f t="shared" si="32"/>
        <v>1.6775403326803808E-4</v>
      </c>
      <c r="S210" s="9">
        <f t="shared" si="32"/>
        <v>1.6756839835569789E-4</v>
      </c>
      <c r="T210" s="9">
        <f t="shared" si="32"/>
        <v>1.6685405460804175E-4</v>
      </c>
      <c r="U210" s="9">
        <f t="shared" si="32"/>
        <v>1.6572122538137485E-4</v>
      </c>
      <c r="V210" s="9">
        <f t="shared" si="32"/>
        <v>1.6585414788576947E-4</v>
      </c>
      <c r="W210" s="9">
        <f t="shared" si="32"/>
        <v>1.6530337183409059E-4</v>
      </c>
      <c r="X210" s="9">
        <f t="shared" si="32"/>
        <v>1.6421370009654296E-4</v>
      </c>
      <c r="Y210" s="9">
        <f t="shared" si="32"/>
        <v>1.6355721463350101E-4</v>
      </c>
      <c r="Z210" s="9">
        <f t="shared" ref="K210:BU212" si="33">Z46/Z$4</f>
        <v>1.6313197221114084E-4</v>
      </c>
      <c r="AA210" s="9">
        <f t="shared" si="33"/>
        <v>1.5092931786026017E-4</v>
      </c>
      <c r="AB210" s="9">
        <f t="shared" si="33"/>
        <v>1.5064740420193728E-4</v>
      </c>
      <c r="AC210" s="9">
        <f t="shared" si="33"/>
        <v>1.5127711440859762E-4</v>
      </c>
      <c r="AD210" s="9">
        <f t="shared" si="33"/>
        <v>1.5076519947782607E-4</v>
      </c>
      <c r="AE210" s="9">
        <f t="shared" si="33"/>
        <v>1.4823538616692827E-4</v>
      </c>
      <c r="AF210" s="9">
        <f t="shared" si="33"/>
        <v>1.4787200403562926E-4</v>
      </c>
      <c r="AG210" s="9">
        <f t="shared" si="33"/>
        <v>1.4670315060063904E-4</v>
      </c>
      <c r="AH210" s="9">
        <f t="shared" si="33"/>
        <v>1.4537022851408634E-4</v>
      </c>
      <c r="AI210" s="9">
        <f t="shared" si="33"/>
        <v>1.4486937988178E-4</v>
      </c>
      <c r="AJ210" s="9">
        <f t="shared" si="33"/>
        <v>1.4428332414507329E-4</v>
      </c>
      <c r="AK210" s="9">
        <f t="shared" si="33"/>
        <v>1.2467524847960368E-4</v>
      </c>
      <c r="AL210" s="9">
        <f t="shared" si="33"/>
        <v>1.2422438566721456E-4</v>
      </c>
      <c r="AM210" s="9">
        <f t="shared" si="33"/>
        <v>9.9944691821827097E-5</v>
      </c>
      <c r="AN210" s="9">
        <f t="shared" si="33"/>
        <v>9.9464793358790808E-5</v>
      </c>
      <c r="AO210" s="9">
        <f t="shared" si="33"/>
        <v>9.9022675150265462E-5</v>
      </c>
      <c r="AP210" s="9">
        <f t="shared" si="33"/>
        <v>9.7949559675884827E-5</v>
      </c>
      <c r="AQ210" s="9">
        <f t="shared" si="33"/>
        <v>9.7299618919421523E-5</v>
      </c>
      <c r="AR210" s="9">
        <f t="shared" si="33"/>
        <v>9.5718864742128334E-5</v>
      </c>
      <c r="AS210" s="9">
        <f t="shared" si="33"/>
        <v>9.37207158610821E-5</v>
      </c>
      <c r="AT210" s="9">
        <f t="shared" si="33"/>
        <v>9.345561433548532E-5</v>
      </c>
      <c r="AU210" s="9">
        <f t="shared" si="33"/>
        <v>9.3348420891660284E-5</v>
      </c>
      <c r="AV210" s="9">
        <f t="shared" si="33"/>
        <v>9.1909681837085047E-5</v>
      </c>
      <c r="AW210" s="9">
        <f t="shared" si="33"/>
        <v>9.2101818349206289E-5</v>
      </c>
      <c r="AX210" s="9">
        <f t="shared" si="33"/>
        <v>9.1213972809567163E-5</v>
      </c>
      <c r="AY210" s="9">
        <f t="shared" si="33"/>
        <v>9.0391480854440327E-5</v>
      </c>
      <c r="AZ210" s="9">
        <f t="shared" si="33"/>
        <v>9.0180867432640874E-5</v>
      </c>
      <c r="BA210" s="9">
        <f t="shared" si="33"/>
        <v>9.0083297452429927E-5</v>
      </c>
      <c r="BB210" s="9">
        <f t="shared" si="33"/>
        <v>8.9023919884847227E-5</v>
      </c>
      <c r="BC210" s="9">
        <f t="shared" si="33"/>
        <v>8.1220554245135191E-5</v>
      </c>
      <c r="BD210" s="9">
        <f t="shared" si="33"/>
        <v>8.0465663887178368E-5</v>
      </c>
      <c r="BE210" s="9">
        <f t="shared" si="33"/>
        <v>7.9633352306682174E-5</v>
      </c>
      <c r="BF210" s="9">
        <f t="shared" si="33"/>
        <v>7.9184596339456121E-5</v>
      </c>
      <c r="BG210" s="9">
        <f t="shared" si="33"/>
        <v>7.9080473500742503E-5</v>
      </c>
      <c r="BH210" s="9">
        <f t="shared" si="33"/>
        <v>7.818621697424635E-5</v>
      </c>
      <c r="BI210" s="9">
        <f t="shared" si="33"/>
        <v>6.2889545379663252E-5</v>
      </c>
      <c r="BJ210" s="9">
        <f t="shared" si="33"/>
        <v>6.2977799803859565E-5</v>
      </c>
      <c r="BK210" s="9">
        <f t="shared" si="33"/>
        <v>6.2040052373847943E-5</v>
      </c>
      <c r="BL210" s="9">
        <f t="shared" si="33"/>
        <v>5.4180542092259082E-5</v>
      </c>
      <c r="BM210" s="9">
        <f t="shared" si="33"/>
        <v>5.3991591335541614E-5</v>
      </c>
      <c r="BN210" s="9">
        <f t="shared" si="33"/>
        <v>5.3205602498287131E-5</v>
      </c>
      <c r="BO210" s="9">
        <f t="shared" si="33"/>
        <v>5.2998513172870554E-5</v>
      </c>
      <c r="BP210" s="9">
        <f t="shared" si="33"/>
        <v>5.2849356204075223E-5</v>
      </c>
      <c r="BQ210" s="9">
        <f t="shared" si="33"/>
        <v>5.2337101323048866E-5</v>
      </c>
      <c r="BR210" s="9">
        <f t="shared" si="33"/>
        <v>5.22261296323489E-5</v>
      </c>
      <c r="BS210" s="9">
        <f t="shared" si="33"/>
        <v>5.1716799533137678E-5</v>
      </c>
      <c r="BT210" s="9">
        <f t="shared" si="33"/>
        <v>5.1128228978320506E-5</v>
      </c>
      <c r="BU210" s="9">
        <f t="shared" si="33"/>
        <v>5.0927935991885163E-5</v>
      </c>
    </row>
    <row r="211" spans="4:73" x14ac:dyDescent="0.2">
      <c r="D211" s="3" t="s">
        <v>69</v>
      </c>
      <c r="E211" s="3" t="s">
        <v>82</v>
      </c>
      <c r="F211" s="11" t="s">
        <v>93</v>
      </c>
      <c r="G211" s="6" t="s">
        <v>78</v>
      </c>
      <c r="H211" s="3" t="s">
        <v>88</v>
      </c>
      <c r="J211" s="9">
        <f t="shared" si="32"/>
        <v>3.2112788674565317E-2</v>
      </c>
      <c r="K211" s="9">
        <f t="shared" si="33"/>
        <v>3.1888533279942594E-2</v>
      </c>
      <c r="L211" s="9">
        <f t="shared" si="33"/>
        <v>3.1781577116729853E-2</v>
      </c>
      <c r="M211" s="9">
        <f t="shared" si="33"/>
        <v>3.1586548809660636E-2</v>
      </c>
      <c r="N211" s="9">
        <f t="shared" si="33"/>
        <v>3.1429603611123805E-2</v>
      </c>
      <c r="O211" s="9">
        <f t="shared" si="33"/>
        <v>3.0995890417006164E-2</v>
      </c>
      <c r="P211" s="9">
        <f t="shared" si="33"/>
        <v>3.086471310054572E-2</v>
      </c>
      <c r="Q211" s="9">
        <f t="shared" si="33"/>
        <v>3.0586414077674252E-2</v>
      </c>
      <c r="R211" s="9">
        <f t="shared" si="33"/>
        <v>3.0344134351713455E-2</v>
      </c>
      <c r="S211" s="9">
        <f t="shared" si="33"/>
        <v>2.99318463741075E-2</v>
      </c>
      <c r="T211" s="9">
        <f t="shared" si="33"/>
        <v>2.966661197020723E-2</v>
      </c>
      <c r="U211" s="9">
        <f t="shared" si="33"/>
        <v>2.92857716284089E-2</v>
      </c>
      <c r="V211" s="9">
        <f t="shared" si="33"/>
        <v>2.8820251615067707E-2</v>
      </c>
      <c r="W211" s="9">
        <f t="shared" si="33"/>
        <v>2.8300592079181598E-2</v>
      </c>
      <c r="X211" s="9">
        <f t="shared" si="33"/>
        <v>2.7926528867846197E-2</v>
      </c>
      <c r="Y211" s="9">
        <f t="shared" si="33"/>
        <v>2.7716300322548858E-2</v>
      </c>
      <c r="Z211" s="9">
        <f t="shared" si="33"/>
        <v>2.7132639661058552E-2</v>
      </c>
      <c r="AA211" s="9">
        <f t="shared" si="33"/>
        <v>2.7057255430221801E-2</v>
      </c>
      <c r="AB211" s="9">
        <f t="shared" si="33"/>
        <v>2.6721711180073798E-2</v>
      </c>
      <c r="AC211" s="9">
        <f t="shared" si="33"/>
        <v>2.6417880735907628E-2</v>
      </c>
      <c r="AD211" s="9">
        <f t="shared" si="33"/>
        <v>2.6461245629890572E-2</v>
      </c>
      <c r="AE211" s="9">
        <f t="shared" si="33"/>
        <v>2.6321522002703275E-2</v>
      </c>
      <c r="AF211" s="9">
        <f t="shared" si="33"/>
        <v>2.6107597640002093E-2</v>
      </c>
      <c r="AG211" s="9">
        <f t="shared" si="33"/>
        <v>2.64661296101288E-2</v>
      </c>
      <c r="AH211" s="9">
        <f t="shared" si="33"/>
        <v>2.6293443457973451E-2</v>
      </c>
      <c r="AI211" s="9">
        <f t="shared" si="33"/>
        <v>2.5906719574171441E-2</v>
      </c>
      <c r="AJ211" s="9">
        <f t="shared" si="33"/>
        <v>2.6460150180905025E-2</v>
      </c>
      <c r="AK211" s="9">
        <f t="shared" si="33"/>
        <v>2.6532344040177885E-2</v>
      </c>
      <c r="AL211" s="9">
        <f t="shared" si="33"/>
        <v>2.6228430120552922E-2</v>
      </c>
      <c r="AM211" s="9">
        <f t="shared" si="33"/>
        <v>2.650118347669831E-2</v>
      </c>
      <c r="AN211" s="9">
        <f t="shared" si="33"/>
        <v>2.6537020807716916E-2</v>
      </c>
      <c r="AO211" s="9">
        <f t="shared" si="33"/>
        <v>2.62008207647886E-2</v>
      </c>
      <c r="AP211" s="9">
        <f t="shared" si="33"/>
        <v>2.6341148914426418E-2</v>
      </c>
      <c r="AQ211" s="9">
        <f t="shared" si="33"/>
        <v>2.6222420020001115E-2</v>
      </c>
      <c r="AR211" s="9">
        <f t="shared" si="33"/>
        <v>2.5852089180906663E-2</v>
      </c>
      <c r="AS211" s="9">
        <f t="shared" si="33"/>
        <v>2.6392380685517899E-2</v>
      </c>
      <c r="AT211" s="9">
        <f t="shared" si="33"/>
        <v>2.6011991616989211E-2</v>
      </c>
      <c r="AU211" s="9">
        <f t="shared" si="33"/>
        <v>2.5578425726993478E-2</v>
      </c>
      <c r="AV211" s="9">
        <f t="shared" si="33"/>
        <v>2.4970111170521281E-2</v>
      </c>
      <c r="AW211" s="9">
        <f t="shared" si="33"/>
        <v>2.5499736756048136E-2</v>
      </c>
      <c r="AX211" s="9">
        <f t="shared" si="33"/>
        <v>2.5072702174972275E-2</v>
      </c>
      <c r="AY211" s="9">
        <f t="shared" si="33"/>
        <v>2.4719097612548348E-2</v>
      </c>
      <c r="AZ211" s="9">
        <f t="shared" si="33"/>
        <v>2.5191055016835849E-2</v>
      </c>
      <c r="BA211" s="9">
        <f t="shared" si="33"/>
        <v>2.4898127895287232E-2</v>
      </c>
      <c r="BB211" s="9">
        <f t="shared" si="33"/>
        <v>2.453197173031384E-2</v>
      </c>
      <c r="BC211" s="9">
        <f t="shared" si="33"/>
        <v>2.5054973967887258E-2</v>
      </c>
      <c r="BD211" s="9">
        <f t="shared" si="33"/>
        <v>2.4524894396765449E-2</v>
      </c>
      <c r="BE211" s="9">
        <f t="shared" si="33"/>
        <v>2.4026525363747355E-2</v>
      </c>
      <c r="BF211" s="9">
        <f t="shared" si="33"/>
        <v>2.4695523478064973E-2</v>
      </c>
      <c r="BG211" s="9">
        <f t="shared" si="33"/>
        <v>2.4273099456454537E-2</v>
      </c>
      <c r="BH211" s="9">
        <f t="shared" si="33"/>
        <v>2.3422979902301907E-2</v>
      </c>
      <c r="BI211" s="9">
        <f t="shared" si="33"/>
        <v>2.3865242812627373E-2</v>
      </c>
      <c r="BJ211" s="9">
        <f t="shared" si="33"/>
        <v>2.3683677343043396E-2</v>
      </c>
      <c r="BK211" s="9">
        <f t="shared" si="33"/>
        <v>2.317272158744027E-2</v>
      </c>
      <c r="BL211" s="9">
        <f t="shared" si="33"/>
        <v>2.3198647991649227E-2</v>
      </c>
      <c r="BM211" s="9">
        <f t="shared" si="33"/>
        <v>2.2952035833588097E-2</v>
      </c>
      <c r="BN211" s="9">
        <f t="shared" si="33"/>
        <v>2.2448631780296723E-2</v>
      </c>
      <c r="BO211" s="9">
        <f t="shared" si="33"/>
        <v>2.2359855711639832E-2</v>
      </c>
      <c r="BP211" s="9">
        <f t="shared" si="33"/>
        <v>2.2110245513807001E-2</v>
      </c>
      <c r="BQ211" s="9">
        <f t="shared" si="33"/>
        <v>2.1755633189126562E-2</v>
      </c>
      <c r="BR211" s="9">
        <f t="shared" si="33"/>
        <v>2.1544046504662042E-2</v>
      </c>
      <c r="BS211" s="9">
        <f t="shared" si="33"/>
        <v>2.1262951157701653E-2</v>
      </c>
      <c r="BT211" s="9">
        <f t="shared" si="33"/>
        <v>2.090940344041926E-2</v>
      </c>
      <c r="BU211" s="9">
        <f t="shared" si="33"/>
        <v>2.0805421139232914E-2</v>
      </c>
    </row>
    <row r="212" spans="4:73" x14ac:dyDescent="0.2">
      <c r="D212" s="3" t="s">
        <v>69</v>
      </c>
      <c r="E212" s="3" t="s">
        <v>82</v>
      </c>
      <c r="F212" s="11" t="s">
        <v>93</v>
      </c>
      <c r="G212" s="6" t="s">
        <v>79</v>
      </c>
      <c r="H212" s="3" t="s">
        <v>88</v>
      </c>
      <c r="J212" s="9">
        <f t="shared" si="32"/>
        <v>2.5345760636448375E-4</v>
      </c>
      <c r="K212" s="9">
        <f t="shared" si="33"/>
        <v>2.7941612542472144E-4</v>
      </c>
      <c r="L212" s="9">
        <f t="shared" si="33"/>
        <v>2.7761265369533901E-4</v>
      </c>
      <c r="M212" s="9">
        <f t="shared" si="33"/>
        <v>2.5060025802017724E-4</v>
      </c>
      <c r="N212" s="9">
        <f t="shared" si="33"/>
        <v>2.4916792118670689E-4</v>
      </c>
      <c r="O212" s="9">
        <f t="shared" si="33"/>
        <v>2.6806255218568141E-4</v>
      </c>
      <c r="P212" s="9">
        <f t="shared" si="33"/>
        <v>2.4462347900481104E-4</v>
      </c>
      <c r="Q212" s="9">
        <f t="shared" si="33"/>
        <v>2.408844534864961E-4</v>
      </c>
      <c r="R212" s="9">
        <f t="shared" si="33"/>
        <v>2.3787718120955482E-4</v>
      </c>
      <c r="S212" s="9">
        <f t="shared" si="33"/>
        <v>2.3316931015350851E-4</v>
      </c>
      <c r="T212" s="9">
        <f t="shared" si="33"/>
        <v>2.3188235593719686E-4</v>
      </c>
      <c r="U212" s="9">
        <f t="shared" si="33"/>
        <v>2.302422310159356E-4</v>
      </c>
      <c r="V212" s="9">
        <f t="shared" si="33"/>
        <v>2.3513894724967645E-4</v>
      </c>
      <c r="W212" s="9">
        <f t="shared" si="33"/>
        <v>2.3472221296507746E-4</v>
      </c>
      <c r="X212" s="9">
        <f t="shared" si="33"/>
        <v>2.259208472770383E-4</v>
      </c>
      <c r="Y212" s="9">
        <f t="shared" si="33"/>
        <v>2.227809116605065E-4</v>
      </c>
      <c r="Z212" s="9">
        <f t="shared" si="33"/>
        <v>2.2157658540922464E-4</v>
      </c>
      <c r="AA212" s="9">
        <f t="shared" si="33"/>
        <v>2.2362784835257962E-4</v>
      </c>
      <c r="AB212" s="9">
        <f t="shared" si="33"/>
        <v>2.3081876766841152E-4</v>
      </c>
      <c r="AC212" s="9">
        <f t="shared" si="33"/>
        <v>2.3180440979828285E-4</v>
      </c>
      <c r="AD212" s="9">
        <f t="shared" si="33"/>
        <v>2.2336608067102156E-4</v>
      </c>
      <c r="AE212" s="9">
        <f t="shared" si="33"/>
        <v>2.1925011276730097E-4</v>
      </c>
      <c r="AF212" s="9">
        <f t="shared" si="33"/>
        <v>2.1884271088619558E-4</v>
      </c>
      <c r="AG212" s="9">
        <f t="shared" si="33"/>
        <v>2.1547148185564497E-4</v>
      </c>
      <c r="AH212" s="9">
        <f t="shared" si="33"/>
        <v>2.1427516841068505E-4</v>
      </c>
      <c r="AI212" s="9">
        <f t="shared" si="33"/>
        <v>2.0984985334707198E-4</v>
      </c>
      <c r="AJ212" s="9">
        <f t="shared" si="33"/>
        <v>2.0736807103350342E-4</v>
      </c>
      <c r="AK212" s="9">
        <f t="shared" si="33"/>
        <v>2.0647875162782919E-4</v>
      </c>
      <c r="AL212" s="9">
        <f t="shared" si="33"/>
        <v>1.9914040772529352E-4</v>
      </c>
      <c r="AM212" s="9">
        <f t="shared" si="33"/>
        <v>2.1892090790411893E-4</v>
      </c>
      <c r="AN212" s="9">
        <f t="shared" si="33"/>
        <v>2.1885355545741734E-4</v>
      </c>
      <c r="AO212" s="9">
        <f t="shared" si="33"/>
        <v>2.1773406933625625E-4</v>
      </c>
      <c r="AP212" s="9">
        <f t="shared" si="33"/>
        <v>2.1454883881798849E-4</v>
      </c>
      <c r="AQ212" s="9">
        <f t="shared" si="33"/>
        <v>2.1382886666670506E-4</v>
      </c>
      <c r="AR212" s="9">
        <f t="shared" si="33"/>
        <v>2.1259381749480703E-4</v>
      </c>
      <c r="AS212" s="9">
        <f t="shared" si="33"/>
        <v>2.0965756224655777E-4</v>
      </c>
      <c r="AT212" s="9">
        <f t="shared" si="33"/>
        <v>2.0788792996005991E-4</v>
      </c>
      <c r="AU212" s="9">
        <f t="shared" si="33"/>
        <v>2.0766669239019459E-4</v>
      </c>
      <c r="AV212" s="9">
        <f t="shared" si="33"/>
        <v>2.0024137679708118E-4</v>
      </c>
      <c r="AW212" s="9">
        <f t="shared" si="33"/>
        <v>1.9993114420494094E-4</v>
      </c>
      <c r="AX212" s="9">
        <f t="shared" si="33"/>
        <v>1.9824495799461575E-4</v>
      </c>
      <c r="AY212" s="9">
        <f t="shared" si="33"/>
        <v>1.9579739824203811E-4</v>
      </c>
      <c r="AZ212" s="9">
        <f t="shared" si="33"/>
        <v>1.9546798143522202E-4</v>
      </c>
      <c r="BA212" s="9">
        <f t="shared" si="33"/>
        <v>1.8915974633545204E-4</v>
      </c>
      <c r="BB212" s="9">
        <f t="shared" si="33"/>
        <v>1.8620646840364252E-4</v>
      </c>
      <c r="BC212" s="9">
        <f t="shared" si="33"/>
        <v>1.8490797495975222E-4</v>
      </c>
      <c r="BD212" s="9">
        <f t="shared" si="33"/>
        <v>1.818800826682758E-4</v>
      </c>
      <c r="BE212" s="9">
        <f t="shared" si="33"/>
        <v>1.7571801833695655E-4</v>
      </c>
      <c r="BF212" s="9">
        <f t="shared" si="33"/>
        <v>1.7630974418116302E-4</v>
      </c>
      <c r="BG212" s="9">
        <f t="shared" si="33"/>
        <v>1.7539595860521656E-4</v>
      </c>
      <c r="BH212" s="9">
        <f t="shared" si="33"/>
        <v>1.7098807393604854E-4</v>
      </c>
      <c r="BI212" s="9">
        <f t="shared" si="33"/>
        <v>1.705832402487434E-4</v>
      </c>
      <c r="BJ212" s="9">
        <f t="shared" si="33"/>
        <v>1.6884758042088029E-4</v>
      </c>
      <c r="BK212" s="9">
        <f t="shared" si="33"/>
        <v>1.6511798241140355E-4</v>
      </c>
      <c r="BL212" s="9">
        <f t="shared" si="33"/>
        <v>1.6413517163243191E-4</v>
      </c>
      <c r="BM212" s="9">
        <f t="shared" si="33"/>
        <v>1.6345096242318099E-4</v>
      </c>
      <c r="BN212" s="9">
        <f t="shared" si="33"/>
        <v>1.5880507153441596E-4</v>
      </c>
      <c r="BO212" s="9">
        <f t="shared" si="33"/>
        <v>1.582967388591498E-4</v>
      </c>
      <c r="BP212" s="9">
        <f t="shared" si="33"/>
        <v>1.5763308668348473E-4</v>
      </c>
      <c r="BQ212" s="9">
        <f t="shared" si="33"/>
        <v>1.5561564793386529E-4</v>
      </c>
      <c r="BR212" s="9">
        <f t="shared" si="33"/>
        <v>1.549960345811587E-4</v>
      </c>
      <c r="BS212" s="9">
        <f t="shared" si="33"/>
        <v>1.5238635024180514E-4</v>
      </c>
      <c r="BT212" s="9">
        <f t="shared" si="33"/>
        <v>1.4959200803785357E-4</v>
      </c>
      <c r="BU212" s="9">
        <f t="shared" si="33"/>
        <v>1.4872407215281482E-4</v>
      </c>
    </row>
    <row r="213" spans="4:73" x14ac:dyDescent="0.2">
      <c r="D213" s="3" t="s">
        <v>83</v>
      </c>
      <c r="E213" s="3" t="s">
        <v>84</v>
      </c>
      <c r="F213" s="11" t="s">
        <v>93</v>
      </c>
      <c r="G213" s="3" t="s">
        <v>70</v>
      </c>
      <c r="H213" s="3" t="s">
        <v>89</v>
      </c>
      <c r="J213" s="8">
        <f>J49/J$4</f>
        <v>0.53203429588551165</v>
      </c>
      <c r="K213" s="8">
        <f t="shared" ref="K213:BU215" si="34">K49/K$4</f>
        <v>0.53166786567933322</v>
      </c>
      <c r="L213" s="8">
        <f t="shared" si="34"/>
        <v>0.52938994748629875</v>
      </c>
      <c r="M213" s="8">
        <f t="shared" si="34"/>
        <v>0.52186329043992441</v>
      </c>
      <c r="N213" s="8">
        <f t="shared" si="34"/>
        <v>0.52208105205601218</v>
      </c>
      <c r="O213" s="8">
        <f t="shared" si="34"/>
        <v>0.52476868814971966</v>
      </c>
      <c r="P213" s="8">
        <f t="shared" si="34"/>
        <v>0.52367856876332541</v>
      </c>
      <c r="Q213" s="8">
        <f t="shared" si="34"/>
        <v>0.52253150494999345</v>
      </c>
      <c r="R213" s="8">
        <f t="shared" si="34"/>
        <v>0.52385330896694549</v>
      </c>
      <c r="S213" s="8">
        <f t="shared" si="34"/>
        <v>0.52329549511406448</v>
      </c>
      <c r="T213" s="8">
        <f t="shared" si="34"/>
        <v>0.52232324236873418</v>
      </c>
      <c r="U213" s="8">
        <f t="shared" si="34"/>
        <v>0.52317181978993754</v>
      </c>
      <c r="V213" s="8">
        <f t="shared" si="34"/>
        <v>0.52081734985056927</v>
      </c>
      <c r="W213" s="8">
        <f t="shared" si="34"/>
        <v>0.51982827782145202</v>
      </c>
      <c r="X213" s="8">
        <f t="shared" si="34"/>
        <v>0.51786759951928618</v>
      </c>
      <c r="Y213" s="8">
        <f t="shared" si="34"/>
        <v>0.51067077289497864</v>
      </c>
      <c r="Z213" s="8">
        <f t="shared" si="34"/>
        <v>0.50824379921695106</v>
      </c>
      <c r="AA213" s="8">
        <f t="shared" si="34"/>
        <v>0.5061600121927825</v>
      </c>
      <c r="AB213" s="8">
        <f t="shared" si="34"/>
        <v>0.50211492368320865</v>
      </c>
      <c r="AC213" s="8">
        <f t="shared" si="34"/>
        <v>0.50198572723109303</v>
      </c>
      <c r="AD213" s="8">
        <f t="shared" si="34"/>
        <v>0.50253019989508385</v>
      </c>
      <c r="AE213" s="8">
        <f t="shared" si="34"/>
        <v>0.49962320560161655</v>
      </c>
      <c r="AF213" s="8">
        <f t="shared" si="34"/>
        <v>0.49896381589735195</v>
      </c>
      <c r="AG213" s="8">
        <f t="shared" si="34"/>
        <v>0.49775871497954044</v>
      </c>
      <c r="AH213" s="8">
        <f t="shared" si="34"/>
        <v>0.49559339394748259</v>
      </c>
      <c r="AI213" s="8">
        <f t="shared" si="34"/>
        <v>0.49525619127316528</v>
      </c>
      <c r="AJ213" s="8">
        <f t="shared" si="34"/>
        <v>0.4916077486888743</v>
      </c>
      <c r="AK213" s="8">
        <f t="shared" si="34"/>
        <v>0.48365106081823239</v>
      </c>
      <c r="AL213" s="8">
        <f t="shared" si="34"/>
        <v>0.48372680006466517</v>
      </c>
      <c r="AM213" s="8">
        <f t="shared" si="34"/>
        <v>0.48325126620934183</v>
      </c>
      <c r="AN213" s="8">
        <f t="shared" si="34"/>
        <v>0.48114783611938772</v>
      </c>
      <c r="AO213" s="8">
        <f t="shared" si="34"/>
        <v>0.48021893701146401</v>
      </c>
      <c r="AP213" s="8">
        <f t="shared" si="34"/>
        <v>0.48066607858398386</v>
      </c>
      <c r="AQ213" s="8">
        <f t="shared" si="34"/>
        <v>0.478312605827729</v>
      </c>
      <c r="AR213" s="8">
        <f t="shared" si="34"/>
        <v>0.47715976496160079</v>
      </c>
      <c r="AS213" s="8">
        <f t="shared" si="34"/>
        <v>0.47493968855891067</v>
      </c>
      <c r="AT213" s="8">
        <f t="shared" si="34"/>
        <v>0.47478366578400899</v>
      </c>
      <c r="AU213" s="8">
        <f t="shared" si="34"/>
        <v>0.47487315444709</v>
      </c>
      <c r="AV213" s="8">
        <f t="shared" si="34"/>
        <v>0.47344032217463278</v>
      </c>
      <c r="AW213" s="8">
        <f t="shared" si="34"/>
        <v>0.46350368589482327</v>
      </c>
      <c r="AX213" s="8">
        <f t="shared" si="34"/>
        <v>0.46306029912784002</v>
      </c>
      <c r="AY213" s="8">
        <f t="shared" si="34"/>
        <v>0.46185123200882755</v>
      </c>
      <c r="AZ213" s="8">
        <f t="shared" si="34"/>
        <v>0.45965922514696145</v>
      </c>
      <c r="BA213" s="8">
        <f t="shared" si="34"/>
        <v>0.46037118492586926</v>
      </c>
      <c r="BB213" s="8">
        <f t="shared" si="34"/>
        <v>0.4612471970367254</v>
      </c>
      <c r="BC213" s="8">
        <f t="shared" si="34"/>
        <v>0.45787198220896042</v>
      </c>
      <c r="BD213" s="8">
        <f t="shared" si="34"/>
        <v>0.45624603773940636</v>
      </c>
      <c r="BE213" s="8">
        <f t="shared" si="34"/>
        <v>0.45650068415355122</v>
      </c>
      <c r="BF213" s="8">
        <f t="shared" si="34"/>
        <v>0.45166028428127952</v>
      </c>
      <c r="BG213" s="8">
        <f t="shared" si="34"/>
        <v>0.45106781483045261</v>
      </c>
      <c r="BH213" s="8">
        <f t="shared" si="34"/>
        <v>0.44878262158646509</v>
      </c>
      <c r="BI213" s="8">
        <f t="shared" si="34"/>
        <v>0.43927874845785719</v>
      </c>
      <c r="BJ213" s="8">
        <f t="shared" si="34"/>
        <v>0.43965864094727858</v>
      </c>
      <c r="BK213" s="8">
        <f t="shared" si="34"/>
        <v>0.43971952097496486</v>
      </c>
      <c r="BL213" s="8">
        <f t="shared" si="34"/>
        <v>0.43761049430405735</v>
      </c>
      <c r="BM213" s="8">
        <f t="shared" si="34"/>
        <v>0.43731192436955307</v>
      </c>
      <c r="BN213" s="8">
        <f t="shared" si="34"/>
        <v>0.43932821617443668</v>
      </c>
      <c r="BO213" s="8">
        <f t="shared" si="34"/>
        <v>0.43754185907897625</v>
      </c>
      <c r="BP213" s="8">
        <f t="shared" si="34"/>
        <v>0.43682302317056315</v>
      </c>
      <c r="BQ213" s="8">
        <f t="shared" si="34"/>
        <v>0.43704509647453982</v>
      </c>
      <c r="BR213" s="8">
        <f t="shared" si="34"/>
        <v>0.43541359492236209</v>
      </c>
      <c r="BS213" s="8">
        <f t="shared" si="34"/>
        <v>0.43518206586501751</v>
      </c>
      <c r="BT213" s="8">
        <f t="shared" si="34"/>
        <v>0.43069238525988479</v>
      </c>
      <c r="BU213" s="8">
        <f t="shared" si="34"/>
        <v>0.42677679231718185</v>
      </c>
    </row>
    <row r="214" spans="4:73" x14ac:dyDescent="0.2">
      <c r="D214" s="3" t="s">
        <v>83</v>
      </c>
      <c r="E214" s="3" t="s">
        <v>84</v>
      </c>
      <c r="F214" s="11" t="s">
        <v>93</v>
      </c>
      <c r="G214" s="6" t="s">
        <v>72</v>
      </c>
      <c r="H214" s="3" t="s">
        <v>89</v>
      </c>
      <c r="J214" s="9">
        <f t="shared" ref="J214:Y215" si="35">J50/J$4</f>
        <v>0.11830844006677231</v>
      </c>
      <c r="K214" s="9">
        <f t="shared" si="35"/>
        <v>0.11842299593921819</v>
      </c>
      <c r="L214" s="9">
        <f t="shared" si="35"/>
        <v>0.11663319456545881</v>
      </c>
      <c r="M214" s="9">
        <f t="shared" si="35"/>
        <v>0.11557774078013724</v>
      </c>
      <c r="N214" s="9">
        <f t="shared" si="35"/>
        <v>0.11548501098114397</v>
      </c>
      <c r="O214" s="9">
        <f t="shared" si="35"/>
        <v>0.119457281526458</v>
      </c>
      <c r="P214" s="9">
        <f t="shared" si="35"/>
        <v>0.11939160822205687</v>
      </c>
      <c r="Q214" s="9">
        <f t="shared" si="35"/>
        <v>0.11927366505754701</v>
      </c>
      <c r="R214" s="9">
        <f t="shared" si="35"/>
        <v>0.11952720124782315</v>
      </c>
      <c r="S214" s="9">
        <f t="shared" si="35"/>
        <v>0.11978691224972803</v>
      </c>
      <c r="T214" s="9">
        <f t="shared" si="35"/>
        <v>0.11943798725959293</v>
      </c>
      <c r="U214" s="9">
        <f t="shared" si="35"/>
        <v>0.12020955484142751</v>
      </c>
      <c r="V214" s="9">
        <f t="shared" si="35"/>
        <v>0.11979970252425017</v>
      </c>
      <c r="W214" s="9">
        <f t="shared" si="35"/>
        <v>0.1195626308984626</v>
      </c>
      <c r="X214" s="9">
        <f t="shared" si="35"/>
        <v>0.11974949946476182</v>
      </c>
      <c r="Y214" s="9">
        <f t="shared" si="35"/>
        <v>0.11822387235878004</v>
      </c>
      <c r="Z214" s="9">
        <f t="shared" si="34"/>
        <v>0.1181505264328587</v>
      </c>
      <c r="AA214" s="9">
        <f t="shared" si="34"/>
        <v>0.11847024214610426</v>
      </c>
      <c r="AB214" s="9">
        <f t="shared" si="34"/>
        <v>0.117203096413521</v>
      </c>
      <c r="AC214" s="9">
        <f t="shared" si="34"/>
        <v>0.11710033685361593</v>
      </c>
      <c r="AD214" s="9">
        <f t="shared" si="34"/>
        <v>0.11720800685131359</v>
      </c>
      <c r="AE214" s="9">
        <f t="shared" si="34"/>
        <v>0.11577183659637101</v>
      </c>
      <c r="AF214" s="9">
        <f t="shared" si="34"/>
        <v>0.11551230736922194</v>
      </c>
      <c r="AG214" s="9">
        <f t="shared" si="34"/>
        <v>0.11579992931968881</v>
      </c>
      <c r="AH214" s="9">
        <f t="shared" si="34"/>
        <v>0.11440746667874234</v>
      </c>
      <c r="AI214" s="9">
        <f t="shared" si="34"/>
        <v>0.11456537507861075</v>
      </c>
      <c r="AJ214" s="9">
        <f t="shared" si="34"/>
        <v>0.11355156421354827</v>
      </c>
      <c r="AK214" s="9">
        <f t="shared" si="34"/>
        <v>0.11148417028095503</v>
      </c>
      <c r="AL214" s="9">
        <f t="shared" si="34"/>
        <v>0.11152610046966314</v>
      </c>
      <c r="AM214" s="9">
        <f t="shared" si="34"/>
        <v>0.11176319054903068</v>
      </c>
      <c r="AN214" s="9">
        <f t="shared" si="34"/>
        <v>0.11098619652715923</v>
      </c>
      <c r="AO214" s="9">
        <f t="shared" si="34"/>
        <v>0.11066673800931917</v>
      </c>
      <c r="AP214" s="9">
        <f t="shared" si="34"/>
        <v>0.11140174875028577</v>
      </c>
      <c r="AQ214" s="9">
        <f t="shared" si="34"/>
        <v>0.11045045885310424</v>
      </c>
      <c r="AR214" s="9">
        <f t="shared" si="34"/>
        <v>0.10996961327742311</v>
      </c>
      <c r="AS214" s="9">
        <f t="shared" si="34"/>
        <v>0.10981058588295295</v>
      </c>
      <c r="AT214" s="9">
        <f t="shared" si="34"/>
        <v>0.11011836305032684</v>
      </c>
      <c r="AU214" s="9">
        <f t="shared" si="34"/>
        <v>0.11024333498983653</v>
      </c>
      <c r="AV214" s="9">
        <f t="shared" si="34"/>
        <v>0.10977782738833489</v>
      </c>
      <c r="AW214" s="9">
        <f t="shared" si="34"/>
        <v>0.10573327106263287</v>
      </c>
      <c r="AX214" s="9">
        <f t="shared" si="34"/>
        <v>0.10610032890640758</v>
      </c>
      <c r="AY214" s="9">
        <f t="shared" si="34"/>
        <v>0.10591332150546325</v>
      </c>
      <c r="AZ214" s="9">
        <f t="shared" si="34"/>
        <v>0.10456597147111134</v>
      </c>
      <c r="BA214" s="9">
        <f t="shared" si="34"/>
        <v>0.10510842496260536</v>
      </c>
      <c r="BB214" s="9">
        <f t="shared" si="34"/>
        <v>0.1049676258026383</v>
      </c>
      <c r="BC214" s="9">
        <f t="shared" si="34"/>
        <v>0.1038977030328835</v>
      </c>
      <c r="BD214" s="9">
        <f t="shared" si="34"/>
        <v>0.10400050516426085</v>
      </c>
      <c r="BE214" s="9">
        <f t="shared" si="34"/>
        <v>0.10410117760302412</v>
      </c>
      <c r="BF214" s="9">
        <f t="shared" si="34"/>
        <v>0.10272938822719378</v>
      </c>
      <c r="BG214" s="9">
        <f t="shared" si="34"/>
        <v>0.10284621730311219</v>
      </c>
      <c r="BH214" s="9">
        <f t="shared" si="34"/>
        <v>0.10226924961812911</v>
      </c>
      <c r="BI214" s="9">
        <f t="shared" si="34"/>
        <v>9.9601261675918554E-2</v>
      </c>
      <c r="BJ214" s="9">
        <f t="shared" si="34"/>
        <v>9.9910552891793375E-2</v>
      </c>
      <c r="BK214" s="9">
        <f t="shared" si="34"/>
        <v>0.10021059419575723</v>
      </c>
      <c r="BL214" s="9">
        <f t="shared" si="34"/>
        <v>9.9749046253839846E-2</v>
      </c>
      <c r="BM214" s="9">
        <f t="shared" si="34"/>
        <v>9.9822702390229515E-2</v>
      </c>
      <c r="BN214" s="9">
        <f t="shared" si="34"/>
        <v>0.10095069408774696</v>
      </c>
      <c r="BO214" s="9">
        <f t="shared" si="34"/>
        <v>0.10075697765331115</v>
      </c>
      <c r="BP214" s="9">
        <f t="shared" si="34"/>
        <v>0.10077761020188744</v>
      </c>
      <c r="BQ214" s="9">
        <f t="shared" si="34"/>
        <v>0.10083001500807699</v>
      </c>
      <c r="BR214" s="9">
        <f t="shared" si="34"/>
        <v>0.1012271494682206</v>
      </c>
      <c r="BS214" s="9">
        <f t="shared" si="34"/>
        <v>0.10184005244999973</v>
      </c>
      <c r="BT214" s="9">
        <f t="shared" si="34"/>
        <v>0.1018310214949712</v>
      </c>
      <c r="BU214" s="9">
        <f t="shared" si="34"/>
        <v>0.10109786130941993</v>
      </c>
    </row>
    <row r="215" spans="4:73" x14ac:dyDescent="0.2">
      <c r="D215" s="3" t="s">
        <v>83</v>
      </c>
      <c r="E215" s="3" t="s">
        <v>84</v>
      </c>
      <c r="F215" s="11" t="s">
        <v>93</v>
      </c>
      <c r="G215" s="6" t="s">
        <v>73</v>
      </c>
      <c r="H215" s="3" t="s">
        <v>89</v>
      </c>
      <c r="J215" s="9">
        <f t="shared" si="35"/>
        <v>5.6150058028242855E-3</v>
      </c>
      <c r="K215" s="9">
        <f t="shared" si="34"/>
        <v>5.5242583586622542E-3</v>
      </c>
      <c r="L215" s="9">
        <f t="shared" si="34"/>
        <v>5.49401766410452E-3</v>
      </c>
      <c r="M215" s="9">
        <f t="shared" si="34"/>
        <v>5.520522760997835E-3</v>
      </c>
      <c r="N215" s="9">
        <f t="shared" si="34"/>
        <v>5.8381444640490743E-3</v>
      </c>
      <c r="O215" s="9">
        <f t="shared" si="34"/>
        <v>5.4898233191480782E-3</v>
      </c>
      <c r="P215" s="9">
        <f t="shared" si="34"/>
        <v>5.5632850189826239E-3</v>
      </c>
      <c r="Q215" s="9">
        <f t="shared" si="34"/>
        <v>5.5196717018551229E-3</v>
      </c>
      <c r="R215" s="9">
        <f t="shared" si="34"/>
        <v>5.5268577346518884E-3</v>
      </c>
      <c r="S215" s="9">
        <f t="shared" si="34"/>
        <v>5.5430811063182303E-3</v>
      </c>
      <c r="T215" s="9">
        <f t="shared" si="34"/>
        <v>5.6062962348302024E-3</v>
      </c>
      <c r="U215" s="9">
        <f t="shared" si="34"/>
        <v>5.6077356697184578E-3</v>
      </c>
      <c r="V215" s="9">
        <f t="shared" si="34"/>
        <v>5.6148401404510226E-3</v>
      </c>
      <c r="W215" s="9">
        <f t="shared" si="34"/>
        <v>5.4804635463579681E-3</v>
      </c>
      <c r="X215" s="9">
        <f t="shared" si="34"/>
        <v>5.4511366933285323E-3</v>
      </c>
      <c r="Y215" s="9">
        <f t="shared" si="34"/>
        <v>5.3434668366985896E-3</v>
      </c>
      <c r="Z215" s="9">
        <f t="shared" si="34"/>
        <v>5.3458168540119625E-3</v>
      </c>
      <c r="AA215" s="9">
        <f t="shared" si="34"/>
        <v>5.2974086752956371E-3</v>
      </c>
      <c r="AB215" s="9">
        <f t="shared" si="34"/>
        <v>5.2952815667734977E-3</v>
      </c>
      <c r="AC215" s="9">
        <f t="shared" si="34"/>
        <v>5.2988446542821237E-3</v>
      </c>
      <c r="AD215" s="9">
        <f t="shared" si="34"/>
        <v>5.5523496742528669E-3</v>
      </c>
      <c r="AE215" s="9">
        <f t="shared" si="34"/>
        <v>5.5487717987323243E-3</v>
      </c>
      <c r="AF215" s="9">
        <f t="shared" si="34"/>
        <v>5.5629330091905693E-3</v>
      </c>
      <c r="AG215" s="9">
        <f t="shared" si="34"/>
        <v>5.3885180570176798E-3</v>
      </c>
      <c r="AH215" s="9">
        <f t="shared" si="34"/>
        <v>5.7658431514385254E-3</v>
      </c>
      <c r="AI215" s="9">
        <f t="shared" si="34"/>
        <v>5.5391853329743862E-3</v>
      </c>
      <c r="AJ215" s="9">
        <f t="shared" si="34"/>
        <v>5.6356752751665308E-3</v>
      </c>
      <c r="AK215" s="9">
        <f t="shared" si="34"/>
        <v>5.4514603485703046E-3</v>
      </c>
      <c r="AL215" s="9">
        <f t="shared" si="34"/>
        <v>5.4587121651711095E-3</v>
      </c>
      <c r="AM215" s="9">
        <f t="shared" si="34"/>
        <v>5.8143836368433344E-3</v>
      </c>
      <c r="AN215" s="9">
        <f t="shared" si="34"/>
        <v>5.5376229069512293E-3</v>
      </c>
      <c r="AO215" s="9">
        <f t="shared" si="34"/>
        <v>5.5664641353768531E-3</v>
      </c>
      <c r="AP215" s="9">
        <f t="shared" si="34"/>
        <v>5.5205481568701888E-3</v>
      </c>
      <c r="AQ215" s="9">
        <f t="shared" si="34"/>
        <v>5.4803290684626608E-3</v>
      </c>
      <c r="AR215" s="9">
        <f t="shared" si="34"/>
        <v>5.5078134444682151E-3</v>
      </c>
      <c r="AS215" s="9">
        <f t="shared" si="34"/>
        <v>5.5635538298945669E-3</v>
      </c>
      <c r="AT215" s="9">
        <f t="shared" si="34"/>
        <v>5.5570618045715399E-3</v>
      </c>
      <c r="AU215" s="9">
        <f t="shared" si="34"/>
        <v>5.5938130736782792E-3</v>
      </c>
      <c r="AV215" s="9">
        <f t="shared" si="34"/>
        <v>5.2512927837463563E-3</v>
      </c>
      <c r="AW215" s="9">
        <f t="shared" si="34"/>
        <v>5.0302322972038595E-3</v>
      </c>
      <c r="AX215" s="9">
        <f t="shared" si="34"/>
        <v>4.967264297524086E-3</v>
      </c>
      <c r="AY215" s="9">
        <f t="shared" si="34"/>
        <v>4.9719125240635879E-3</v>
      </c>
      <c r="AZ215" s="9">
        <f t="shared" si="34"/>
        <v>4.8817909570202924E-3</v>
      </c>
      <c r="BA215" s="9">
        <f t="shared" si="34"/>
        <v>4.9124994825143348E-3</v>
      </c>
      <c r="BB215" s="9">
        <f t="shared" si="34"/>
        <v>4.9701606695813092E-3</v>
      </c>
      <c r="BC215" s="9">
        <f t="shared" si="34"/>
        <v>4.8555618370480823E-3</v>
      </c>
      <c r="BD215" s="9">
        <f t="shared" si="34"/>
        <v>4.8095348557167586E-3</v>
      </c>
      <c r="BE215" s="9">
        <f t="shared" si="34"/>
        <v>4.665914852871854E-3</v>
      </c>
      <c r="BF215" s="9">
        <f t="shared" si="34"/>
        <v>4.5085612983140726E-3</v>
      </c>
      <c r="BG215" s="9">
        <f t="shared" si="34"/>
        <v>4.3935536153538396E-3</v>
      </c>
      <c r="BH215" s="9">
        <f t="shared" si="34"/>
        <v>4.4117607580804359E-3</v>
      </c>
      <c r="BI215" s="9">
        <f t="shared" si="34"/>
        <v>4.2453420151172322E-3</v>
      </c>
      <c r="BJ215" s="9">
        <f t="shared" si="34"/>
        <v>4.2686650826818393E-3</v>
      </c>
      <c r="BK215" s="9">
        <f t="shared" si="34"/>
        <v>3.7471225162047581E-3</v>
      </c>
      <c r="BL215" s="9">
        <f t="shared" si="34"/>
        <v>3.9259398684183657E-3</v>
      </c>
      <c r="BM215" s="9">
        <f t="shared" si="34"/>
        <v>3.9384337906614251E-3</v>
      </c>
      <c r="BN215" s="9">
        <f t="shared" si="34"/>
        <v>3.9323072720214647E-3</v>
      </c>
      <c r="BO215" s="9">
        <f t="shared" si="34"/>
        <v>3.9451342914650469E-3</v>
      </c>
      <c r="BP215" s="9">
        <f t="shared" si="34"/>
        <v>4.1204930186146847E-3</v>
      </c>
      <c r="BQ215" s="9">
        <f t="shared" si="34"/>
        <v>4.0746177950037651E-3</v>
      </c>
      <c r="BR215" s="9">
        <f t="shared" si="34"/>
        <v>3.8473980287561894E-3</v>
      </c>
      <c r="BS215" s="9">
        <f t="shared" si="34"/>
        <v>3.8984719940619514E-3</v>
      </c>
      <c r="BT215" s="9">
        <f t="shared" si="34"/>
        <v>3.3477684880241247E-3</v>
      </c>
      <c r="BU215" s="9">
        <f t="shared" si="34"/>
        <v>3.3197764738454056E-3</v>
      </c>
    </row>
    <row r="216" spans="4:73" x14ac:dyDescent="0.2">
      <c r="D216" s="3" t="s">
        <v>83</v>
      </c>
      <c r="E216" s="3" t="s">
        <v>84</v>
      </c>
      <c r="F216" s="11" t="s">
        <v>93</v>
      </c>
      <c r="G216" s="7" t="s">
        <v>74</v>
      </c>
      <c r="H216" s="3" t="s">
        <v>89</v>
      </c>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c r="BC216" s="10"/>
      <c r="BD216" s="10"/>
      <c r="BE216" s="10"/>
      <c r="BF216" s="10"/>
      <c r="BG216" s="10"/>
      <c r="BH216" s="10"/>
      <c r="BI216" s="10"/>
      <c r="BJ216" s="10"/>
      <c r="BK216" s="10"/>
      <c r="BL216" s="10"/>
      <c r="BM216" s="10"/>
      <c r="BN216" s="10"/>
      <c r="BO216" s="10"/>
      <c r="BP216" s="10"/>
      <c r="BQ216" s="10"/>
      <c r="BR216" s="10"/>
      <c r="BS216" s="10"/>
      <c r="BT216" s="10"/>
      <c r="BU216" s="10"/>
    </row>
    <row r="217" spans="4:73" x14ac:dyDescent="0.2">
      <c r="D217" s="3" t="s">
        <v>83</v>
      </c>
      <c r="E217" s="3" t="s">
        <v>84</v>
      </c>
      <c r="F217" s="11" t="s">
        <v>93</v>
      </c>
      <c r="G217" s="7" t="s">
        <v>75</v>
      </c>
      <c r="H217" s="3" t="s">
        <v>89</v>
      </c>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c r="BC217" s="10"/>
      <c r="BD217" s="10"/>
      <c r="BE217" s="10"/>
      <c r="BF217" s="10"/>
      <c r="BG217" s="10"/>
      <c r="BH217" s="10"/>
      <c r="BI217" s="10"/>
      <c r="BJ217" s="10"/>
      <c r="BK217" s="10"/>
      <c r="BL217" s="10"/>
      <c r="BM217" s="10"/>
      <c r="BN217" s="10"/>
      <c r="BO217" s="10"/>
      <c r="BP217" s="10"/>
      <c r="BQ217" s="10"/>
      <c r="BR217" s="10"/>
      <c r="BS217" s="10"/>
      <c r="BT217" s="10"/>
      <c r="BU217" s="10"/>
    </row>
    <row r="218" spans="4:73" x14ac:dyDescent="0.2">
      <c r="D218" s="3" t="s">
        <v>83</v>
      </c>
      <c r="E218" s="3" t="s">
        <v>84</v>
      </c>
      <c r="F218" s="11" t="s">
        <v>93</v>
      </c>
      <c r="G218" s="7" t="s">
        <v>76</v>
      </c>
      <c r="H218" s="3" t="s">
        <v>89</v>
      </c>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c r="BC218" s="10"/>
      <c r="BD218" s="10"/>
      <c r="BE218" s="10"/>
      <c r="BF218" s="10"/>
      <c r="BG218" s="10"/>
      <c r="BH218" s="10"/>
      <c r="BI218" s="10"/>
      <c r="BJ218" s="10"/>
      <c r="BK218" s="10"/>
      <c r="BL218" s="10"/>
      <c r="BM218" s="10"/>
      <c r="BN218" s="10"/>
      <c r="BO218" s="10"/>
      <c r="BP218" s="10"/>
      <c r="BQ218" s="10"/>
      <c r="BR218" s="10"/>
      <c r="BS218" s="10"/>
      <c r="BT218" s="10"/>
      <c r="BU218" s="10"/>
    </row>
    <row r="219" spans="4:73" x14ac:dyDescent="0.2">
      <c r="D219" s="3" t="s">
        <v>83</v>
      </c>
      <c r="E219" s="3" t="s">
        <v>84</v>
      </c>
      <c r="F219" s="11" t="s">
        <v>93</v>
      </c>
      <c r="G219" s="6" t="s">
        <v>77</v>
      </c>
      <c r="H219" s="3" t="s">
        <v>89</v>
      </c>
      <c r="J219" s="9">
        <f t="shared" ref="J219:Y221" si="36">J55/J$4</f>
        <v>2.1020015283743981E-3</v>
      </c>
      <c r="K219" s="9">
        <f t="shared" si="36"/>
        <v>2.0208069766926243E-3</v>
      </c>
      <c r="L219" s="9">
        <f t="shared" si="36"/>
        <v>1.9835044223906555E-3</v>
      </c>
      <c r="M219" s="9">
        <f t="shared" si="36"/>
        <v>2.0533716848761875E-3</v>
      </c>
      <c r="N219" s="9">
        <f t="shared" si="36"/>
        <v>2.0642861917096016E-3</v>
      </c>
      <c r="O219" s="9">
        <f t="shared" si="36"/>
        <v>1.9167989965213751E-3</v>
      </c>
      <c r="P219" s="9">
        <f t="shared" si="36"/>
        <v>2.0052827650616427E-3</v>
      </c>
      <c r="Q219" s="9">
        <f t="shared" si="36"/>
        <v>2.0038470261183657E-3</v>
      </c>
      <c r="R219" s="9">
        <f t="shared" si="36"/>
        <v>2.0074762184622906E-3</v>
      </c>
      <c r="S219" s="9">
        <f t="shared" si="36"/>
        <v>2.0549857907798037E-3</v>
      </c>
      <c r="T219" s="9">
        <f t="shared" si="36"/>
        <v>2.0393576200669707E-3</v>
      </c>
      <c r="U219" s="9">
        <f t="shared" si="36"/>
        <v>2.0207587928346643E-3</v>
      </c>
      <c r="V219" s="9">
        <f t="shared" si="36"/>
        <v>2.0139822580169833E-3</v>
      </c>
      <c r="W219" s="9">
        <f t="shared" si="36"/>
        <v>2.0163815212735615E-3</v>
      </c>
      <c r="X219" s="9">
        <f t="shared" si="36"/>
        <v>1.9854147595680079E-3</v>
      </c>
      <c r="Y219" s="9">
        <f t="shared" si="36"/>
        <v>1.9869374903819974E-3</v>
      </c>
      <c r="Z219" s="9">
        <f t="shared" ref="K219:BU221" si="37">Z55/Z$4</f>
        <v>1.9736714789432689E-3</v>
      </c>
      <c r="AA219" s="9">
        <f t="shared" si="37"/>
        <v>1.9856127036825041E-3</v>
      </c>
      <c r="AB219" s="9">
        <f t="shared" si="37"/>
        <v>1.9377017498344298E-3</v>
      </c>
      <c r="AC219" s="9">
        <f t="shared" si="37"/>
        <v>1.9337892766114553E-3</v>
      </c>
      <c r="AD219" s="9">
        <f t="shared" si="37"/>
        <v>2.0359023194600548E-3</v>
      </c>
      <c r="AE219" s="9">
        <f t="shared" si="37"/>
        <v>1.9915938674070215E-3</v>
      </c>
      <c r="AF219" s="9">
        <f t="shared" si="37"/>
        <v>1.9898505212380133E-3</v>
      </c>
      <c r="AG219" s="9">
        <f t="shared" si="37"/>
        <v>2.3673143964180353E-3</v>
      </c>
      <c r="AH219" s="9">
        <f t="shared" si="37"/>
        <v>2.3422978829887569E-3</v>
      </c>
      <c r="AI219" s="9">
        <f t="shared" si="37"/>
        <v>2.376333963260157E-3</v>
      </c>
      <c r="AJ219" s="9">
        <f t="shared" si="37"/>
        <v>2.3640901076020337E-3</v>
      </c>
      <c r="AK219" s="9">
        <f t="shared" si="37"/>
        <v>2.3387921925363446E-3</v>
      </c>
      <c r="AL219" s="9">
        <f t="shared" si="37"/>
        <v>2.3406100335787235E-3</v>
      </c>
      <c r="AM219" s="9">
        <f t="shared" si="37"/>
        <v>2.2721849680459151E-3</v>
      </c>
      <c r="AN219" s="9">
        <f t="shared" si="37"/>
        <v>2.2653629982363412E-3</v>
      </c>
      <c r="AO219" s="9">
        <f t="shared" si="37"/>
        <v>2.2584118893920193E-3</v>
      </c>
      <c r="AP219" s="9">
        <f t="shared" si="37"/>
        <v>2.2731850210539533E-3</v>
      </c>
      <c r="AQ219" s="9">
        <f t="shared" si="37"/>
        <v>2.2648357450013039E-3</v>
      </c>
      <c r="AR219" s="9">
        <f t="shared" si="37"/>
        <v>2.2633953616061305E-3</v>
      </c>
      <c r="AS219" s="9">
        <f t="shared" si="37"/>
        <v>2.24990898460468E-3</v>
      </c>
      <c r="AT219" s="9">
        <f t="shared" si="37"/>
        <v>2.2613804356787994E-3</v>
      </c>
      <c r="AU219" s="9">
        <f t="shared" si="37"/>
        <v>2.3164592740774425E-3</v>
      </c>
      <c r="AV219" s="9">
        <f t="shared" si="37"/>
        <v>2.5445315997812234E-3</v>
      </c>
      <c r="AW219" s="9">
        <f t="shared" si="37"/>
        <v>2.4529541341767372E-3</v>
      </c>
      <c r="AX219" s="9">
        <f t="shared" si="37"/>
        <v>2.4357818841597755E-3</v>
      </c>
      <c r="AY219" s="9">
        <f t="shared" si="37"/>
        <v>2.4188866978227656E-3</v>
      </c>
      <c r="AZ219" s="9">
        <f t="shared" si="37"/>
        <v>2.4146402892576053E-3</v>
      </c>
      <c r="BA219" s="9">
        <f t="shared" si="37"/>
        <v>2.4159323429660102E-3</v>
      </c>
      <c r="BB219" s="9">
        <f t="shared" si="37"/>
        <v>2.4336620008418189E-3</v>
      </c>
      <c r="BC219" s="9">
        <f t="shared" si="37"/>
        <v>2.4182655397840249E-3</v>
      </c>
      <c r="BD219" s="9">
        <f t="shared" si="37"/>
        <v>2.4130347043433012E-3</v>
      </c>
      <c r="BE219" s="9">
        <f t="shared" si="37"/>
        <v>2.5939487121488156E-3</v>
      </c>
      <c r="BF219" s="9">
        <f t="shared" si="37"/>
        <v>2.5637831364037659E-3</v>
      </c>
      <c r="BG219" s="9">
        <f t="shared" si="37"/>
        <v>2.5845459965501008E-3</v>
      </c>
      <c r="BH219" s="9">
        <f t="shared" si="37"/>
        <v>2.59095775095725E-3</v>
      </c>
      <c r="BI219" s="9">
        <f t="shared" si="37"/>
        <v>2.5159911554227293E-3</v>
      </c>
      <c r="BJ219" s="9">
        <f t="shared" si="37"/>
        <v>2.55004191750184E-3</v>
      </c>
      <c r="BK219" s="9">
        <f t="shared" si="37"/>
        <v>2.5731195359032367E-3</v>
      </c>
      <c r="BL219" s="9">
        <f t="shared" si="37"/>
        <v>2.6037048743624753E-3</v>
      </c>
      <c r="BM219" s="9">
        <f t="shared" si="37"/>
        <v>2.5915963841059973E-3</v>
      </c>
      <c r="BN219" s="9">
        <f t="shared" si="37"/>
        <v>2.6155977500007467E-3</v>
      </c>
      <c r="BO219" s="9">
        <f t="shared" si="37"/>
        <v>2.6286674070030562E-3</v>
      </c>
      <c r="BP219" s="9">
        <f t="shared" si="37"/>
        <v>2.6125662007725082E-3</v>
      </c>
      <c r="BQ219" s="9">
        <f t="shared" si="37"/>
        <v>2.5711656948921818E-3</v>
      </c>
      <c r="BR219" s="9">
        <f t="shared" si="37"/>
        <v>2.5368805895993564E-3</v>
      </c>
      <c r="BS219" s="9">
        <f t="shared" si="37"/>
        <v>2.5210303164824458E-3</v>
      </c>
      <c r="BT219" s="9">
        <f t="shared" si="37"/>
        <v>2.498755436066721E-3</v>
      </c>
      <c r="BU219" s="9">
        <f t="shared" si="37"/>
        <v>2.5213496794729822E-3</v>
      </c>
    </row>
    <row r="220" spans="4:73" x14ac:dyDescent="0.2">
      <c r="D220" s="3" t="s">
        <v>83</v>
      </c>
      <c r="E220" s="3" t="s">
        <v>84</v>
      </c>
      <c r="F220" s="11" t="s">
        <v>93</v>
      </c>
      <c r="G220" s="6" t="s">
        <v>78</v>
      </c>
      <c r="H220" s="3" t="s">
        <v>89</v>
      </c>
      <c r="J220" s="9">
        <f t="shared" si="36"/>
        <v>0.40466487552386632</v>
      </c>
      <c r="K220" s="9">
        <f t="shared" si="37"/>
        <v>0.40437437603158205</v>
      </c>
      <c r="L220" s="9">
        <f t="shared" si="37"/>
        <v>0.40398993704847658</v>
      </c>
      <c r="M220" s="9">
        <f t="shared" si="37"/>
        <v>0.39743310345558608</v>
      </c>
      <c r="N220" s="9">
        <f t="shared" si="37"/>
        <v>0.39741821788000598</v>
      </c>
      <c r="O220" s="9">
        <f t="shared" si="37"/>
        <v>0.39695826848224491</v>
      </c>
      <c r="P220" s="9">
        <f t="shared" si="37"/>
        <v>0.39544363481441991</v>
      </c>
      <c r="Q220" s="9">
        <f t="shared" si="37"/>
        <v>0.39447023565843925</v>
      </c>
      <c r="R220" s="9">
        <f t="shared" si="37"/>
        <v>0.39551476335556562</v>
      </c>
      <c r="S220" s="9">
        <f t="shared" si="37"/>
        <v>0.39463141575153921</v>
      </c>
      <c r="T220" s="9">
        <f t="shared" si="37"/>
        <v>0.39396119157703602</v>
      </c>
      <c r="U220" s="9">
        <f t="shared" si="37"/>
        <v>0.39401171552868491</v>
      </c>
      <c r="V220" s="9">
        <f t="shared" si="37"/>
        <v>0.39212019097623063</v>
      </c>
      <c r="W220" s="9">
        <f t="shared" si="37"/>
        <v>0.39151174006685951</v>
      </c>
      <c r="X220" s="9">
        <f t="shared" si="37"/>
        <v>0.38943802648428549</v>
      </c>
      <c r="Y220" s="9">
        <f t="shared" si="37"/>
        <v>0.38390048048392039</v>
      </c>
      <c r="Z220" s="9">
        <f t="shared" si="37"/>
        <v>0.38152767845949953</v>
      </c>
      <c r="AA220" s="9">
        <f t="shared" si="37"/>
        <v>0.37917418521154495</v>
      </c>
      <c r="AB220" s="9">
        <f t="shared" si="37"/>
        <v>0.37644049036216781</v>
      </c>
      <c r="AC220" s="9">
        <f t="shared" si="37"/>
        <v>0.37643033724080399</v>
      </c>
      <c r="AD220" s="9">
        <f t="shared" si="37"/>
        <v>0.37653089710028531</v>
      </c>
      <c r="AE220" s="9">
        <f t="shared" si="37"/>
        <v>0.37513207246581515</v>
      </c>
      <c r="AF220" s="9">
        <f t="shared" si="37"/>
        <v>0.37471763418618498</v>
      </c>
      <c r="AG220" s="9">
        <f t="shared" si="37"/>
        <v>0.37301473243473682</v>
      </c>
      <c r="AH220" s="9">
        <f t="shared" si="37"/>
        <v>0.37188485722085579</v>
      </c>
      <c r="AI220" s="9">
        <f t="shared" si="37"/>
        <v>0.37155768381024579</v>
      </c>
      <c r="AJ220" s="9">
        <f t="shared" si="37"/>
        <v>0.36895700368702705</v>
      </c>
      <c r="AK220" s="9">
        <f t="shared" si="37"/>
        <v>0.36331046177082776</v>
      </c>
      <c r="AL220" s="9">
        <f t="shared" si="37"/>
        <v>0.36333480674662949</v>
      </c>
      <c r="AM220" s="9">
        <f t="shared" si="37"/>
        <v>0.36265048185367516</v>
      </c>
      <c r="AN220" s="9">
        <f t="shared" si="37"/>
        <v>0.36159720146539631</v>
      </c>
      <c r="AO220" s="9">
        <f t="shared" si="37"/>
        <v>0.36101671464151208</v>
      </c>
      <c r="AP220" s="9">
        <f t="shared" si="37"/>
        <v>0.36077207989031196</v>
      </c>
      <c r="AQ220" s="9">
        <f t="shared" si="37"/>
        <v>0.35940625354438327</v>
      </c>
      <c r="AR220" s="9">
        <f t="shared" si="37"/>
        <v>0.35870070708007423</v>
      </c>
      <c r="AS220" s="9">
        <f t="shared" si="37"/>
        <v>0.35660732385141741</v>
      </c>
      <c r="AT220" s="9">
        <f t="shared" si="37"/>
        <v>0.35613764090725192</v>
      </c>
      <c r="AU220" s="9">
        <f t="shared" si="37"/>
        <v>0.35601228426882831</v>
      </c>
      <c r="AV220" s="9">
        <f t="shared" si="37"/>
        <v>0.35515876296994514</v>
      </c>
      <c r="AW220" s="9">
        <f t="shared" si="37"/>
        <v>0.34960407917841035</v>
      </c>
      <c r="AX220" s="9">
        <f t="shared" si="37"/>
        <v>0.34887800920086259</v>
      </c>
      <c r="AY220" s="9">
        <f t="shared" si="37"/>
        <v>0.34786829869781011</v>
      </c>
      <c r="AZ220" s="9">
        <f t="shared" si="37"/>
        <v>0.34711521488597691</v>
      </c>
      <c r="BA220" s="9">
        <f t="shared" si="37"/>
        <v>0.34725206289423061</v>
      </c>
      <c r="BB220" s="9">
        <f t="shared" si="37"/>
        <v>0.34818275844220742</v>
      </c>
      <c r="BC220" s="9">
        <f t="shared" si="37"/>
        <v>0.34602689891843375</v>
      </c>
      <c r="BD220" s="9">
        <f t="shared" si="37"/>
        <v>0.34435828894909404</v>
      </c>
      <c r="BE220" s="9">
        <f t="shared" si="37"/>
        <v>0.34448342668798065</v>
      </c>
      <c r="BF220" s="9">
        <f t="shared" si="37"/>
        <v>0.34122473916265739</v>
      </c>
      <c r="BG220" s="9">
        <f t="shared" si="37"/>
        <v>0.34060873689540166</v>
      </c>
      <c r="BH220" s="9">
        <f t="shared" si="37"/>
        <v>0.33888154709830332</v>
      </c>
      <c r="BI220" s="9">
        <f t="shared" si="37"/>
        <v>0.33230266423558258</v>
      </c>
      <c r="BJ220" s="9">
        <f t="shared" si="37"/>
        <v>0.33228402629967829</v>
      </c>
      <c r="BK220" s="9">
        <f t="shared" si="37"/>
        <v>0.33254244966986818</v>
      </c>
      <c r="BL220" s="9">
        <f t="shared" si="37"/>
        <v>0.33069041983138286</v>
      </c>
      <c r="BM220" s="9">
        <f t="shared" si="37"/>
        <v>0.33032044507671232</v>
      </c>
      <c r="BN220" s="9">
        <f t="shared" si="37"/>
        <v>0.33119583576500522</v>
      </c>
      <c r="BO220" s="9">
        <f t="shared" si="37"/>
        <v>0.32957546535894339</v>
      </c>
      <c r="BP220" s="9">
        <f t="shared" si="37"/>
        <v>0.32867969864447982</v>
      </c>
      <c r="BQ220" s="9">
        <f t="shared" si="37"/>
        <v>0.32893603741445321</v>
      </c>
      <c r="BR220" s="9">
        <f t="shared" si="37"/>
        <v>0.32718455993725554</v>
      </c>
      <c r="BS220" s="9">
        <f t="shared" si="37"/>
        <v>0.32631111088158193</v>
      </c>
      <c r="BT220" s="9">
        <f t="shared" si="37"/>
        <v>0.32240881351474454</v>
      </c>
      <c r="BU220" s="9">
        <f t="shared" si="37"/>
        <v>0.31924138616489872</v>
      </c>
    </row>
    <row r="221" spans="4:73" x14ac:dyDescent="0.2">
      <c r="D221" s="3" t="s">
        <v>83</v>
      </c>
      <c r="E221" s="3" t="s">
        <v>84</v>
      </c>
      <c r="F221" s="11" t="s">
        <v>93</v>
      </c>
      <c r="G221" s="6" t="s">
        <v>79</v>
      </c>
      <c r="H221" s="3" t="s">
        <v>89</v>
      </c>
      <c r="J221" s="9">
        <f t="shared" si="36"/>
        <v>1.3440126967996595E-3</v>
      </c>
      <c r="K221" s="9">
        <f t="shared" si="37"/>
        <v>1.3254283731780597E-3</v>
      </c>
      <c r="L221" s="9">
        <f t="shared" si="37"/>
        <v>1.2892937858680798E-3</v>
      </c>
      <c r="M221" s="9">
        <f t="shared" si="37"/>
        <v>1.2785517583270595E-3</v>
      </c>
      <c r="N221" s="9">
        <f t="shared" si="37"/>
        <v>1.2753530825839949E-3</v>
      </c>
      <c r="O221" s="9">
        <f t="shared" si="37"/>
        <v>9.4655524051450357E-4</v>
      </c>
      <c r="P221" s="9">
        <f t="shared" si="37"/>
        <v>1.2747973029779277E-3</v>
      </c>
      <c r="Q221" s="9">
        <f t="shared" si="37"/>
        <v>1.2640855060337189E-3</v>
      </c>
      <c r="R221" s="9">
        <f t="shared" si="37"/>
        <v>1.2770496511520541E-3</v>
      </c>
      <c r="S221" s="9">
        <f t="shared" si="37"/>
        <v>1.2790610275798932E-3</v>
      </c>
      <c r="T221" s="9">
        <f t="shared" si="37"/>
        <v>1.278409677208079E-3</v>
      </c>
      <c r="U221" s="9">
        <f t="shared" si="37"/>
        <v>1.3220549572720392E-3</v>
      </c>
      <c r="V221" s="9">
        <f t="shared" si="37"/>
        <v>1.2685949179306914E-3</v>
      </c>
      <c r="W221" s="9">
        <f t="shared" si="37"/>
        <v>1.2570617884982917E-3</v>
      </c>
      <c r="X221" s="9">
        <f t="shared" si="37"/>
        <v>1.2434830374516662E-3</v>
      </c>
      <c r="Y221" s="9">
        <f t="shared" si="37"/>
        <v>1.2160547138066501E-3</v>
      </c>
      <c r="Z221" s="9">
        <f t="shared" si="37"/>
        <v>1.2460671321873373E-3</v>
      </c>
      <c r="AA221" s="9">
        <f t="shared" si="37"/>
        <v>1.23256345615515E-3</v>
      </c>
      <c r="AB221" s="9">
        <f t="shared" si="37"/>
        <v>1.2383535909119704E-3</v>
      </c>
      <c r="AC221" s="9">
        <f t="shared" si="37"/>
        <v>1.2224192057795054E-3</v>
      </c>
      <c r="AD221" s="9">
        <f t="shared" si="37"/>
        <v>1.203004492771379E-3</v>
      </c>
      <c r="AE221" s="9">
        <f t="shared" si="37"/>
        <v>1.1789308732910314E-3</v>
      </c>
      <c r="AF221" s="9">
        <f t="shared" si="37"/>
        <v>1.1811300869491313E-3</v>
      </c>
      <c r="AG221" s="9">
        <f t="shared" si="37"/>
        <v>1.1881814305284258E-3</v>
      </c>
      <c r="AH221" s="9">
        <f t="shared" si="37"/>
        <v>1.1929681862484465E-3</v>
      </c>
      <c r="AI221" s="9">
        <f t="shared" si="37"/>
        <v>1.2176130880742605E-3</v>
      </c>
      <c r="AJ221" s="9">
        <f t="shared" si="37"/>
        <v>1.0993761981053954E-3</v>
      </c>
      <c r="AK221" s="9">
        <f t="shared" si="37"/>
        <v>1.0662152351203151E-3</v>
      </c>
      <c r="AL221" s="9">
        <f t="shared" si="37"/>
        <v>1.0665706496227074E-3</v>
      </c>
      <c r="AM221" s="9">
        <f t="shared" si="37"/>
        <v>7.5106412101932213E-4</v>
      </c>
      <c r="AN221" s="9">
        <f t="shared" si="37"/>
        <v>7.6141345905951974E-4</v>
      </c>
      <c r="AO221" s="9">
        <f t="shared" si="37"/>
        <v>7.1056973053247022E-4</v>
      </c>
      <c r="AP221" s="9">
        <f t="shared" si="37"/>
        <v>6.9855529794025028E-4</v>
      </c>
      <c r="AQ221" s="9">
        <f t="shared" si="37"/>
        <v>7.1069023428481609E-4</v>
      </c>
      <c r="AR221" s="9">
        <f t="shared" si="37"/>
        <v>7.1819754108871914E-4</v>
      </c>
      <c r="AS221" s="9">
        <f t="shared" si="37"/>
        <v>7.0831601004107915E-4</v>
      </c>
      <c r="AT221" s="9">
        <f t="shared" si="37"/>
        <v>7.0921958617992033E-4</v>
      </c>
      <c r="AU221" s="9">
        <f t="shared" si="37"/>
        <v>7.0726284066950336E-4</v>
      </c>
      <c r="AV221" s="9">
        <f t="shared" si="37"/>
        <v>7.0794571257603125E-4</v>
      </c>
      <c r="AW221" s="9">
        <f t="shared" si="37"/>
        <v>6.8314922239942307E-4</v>
      </c>
      <c r="AX221" s="9">
        <f t="shared" si="37"/>
        <v>6.7899088221477712E-4</v>
      </c>
      <c r="AY221" s="9">
        <f t="shared" si="37"/>
        <v>6.7885069137478928E-4</v>
      </c>
      <c r="AZ221" s="9">
        <f t="shared" si="37"/>
        <v>6.8160754359531468E-4</v>
      </c>
      <c r="BA221" s="9">
        <f t="shared" si="37"/>
        <v>6.8230318933957135E-4</v>
      </c>
      <c r="BB221" s="9">
        <f t="shared" si="37"/>
        <v>6.9299012145655585E-4</v>
      </c>
      <c r="BC221" s="9">
        <f t="shared" si="37"/>
        <v>6.7355288081112109E-4</v>
      </c>
      <c r="BD221" s="9">
        <f t="shared" si="37"/>
        <v>6.6463665750046404E-4</v>
      </c>
      <c r="BE221" s="9">
        <f t="shared" si="37"/>
        <v>6.5625377204452616E-4</v>
      </c>
      <c r="BF221" s="9">
        <f t="shared" si="37"/>
        <v>6.3381245671049352E-4</v>
      </c>
      <c r="BG221" s="9">
        <f t="shared" si="37"/>
        <v>6.3476102003484679E-4</v>
      </c>
      <c r="BH221" s="9">
        <f t="shared" si="37"/>
        <v>6.2910636099497311E-4</v>
      </c>
      <c r="BI221" s="9">
        <f t="shared" si="37"/>
        <v>6.1348937581605226E-4</v>
      </c>
      <c r="BJ221" s="9">
        <f t="shared" si="37"/>
        <v>6.4535475562321884E-4</v>
      </c>
      <c r="BK221" s="9">
        <f t="shared" si="37"/>
        <v>6.4627222922212114E-4</v>
      </c>
      <c r="BL221" s="9">
        <f t="shared" si="37"/>
        <v>6.4138347605384948E-4</v>
      </c>
      <c r="BM221" s="9">
        <f t="shared" si="37"/>
        <v>6.3878363255426502E-4</v>
      </c>
      <c r="BN221" s="9">
        <f t="shared" si="37"/>
        <v>6.3381819675143998E-4</v>
      </c>
      <c r="BO221" s="9">
        <f t="shared" si="37"/>
        <v>6.3561436825367728E-4</v>
      </c>
      <c r="BP221" s="9">
        <f t="shared" si="37"/>
        <v>6.3269170408576756E-4</v>
      </c>
      <c r="BQ221" s="9">
        <f t="shared" si="37"/>
        <v>6.3322383432328812E-4</v>
      </c>
      <c r="BR221" s="9">
        <f t="shared" si="37"/>
        <v>6.1760689853044529E-4</v>
      </c>
      <c r="BS221" s="9">
        <f t="shared" si="37"/>
        <v>6.1140022289140478E-4</v>
      </c>
      <c r="BT221" s="9">
        <f t="shared" si="37"/>
        <v>6.0602632607826689E-4</v>
      </c>
      <c r="BU221" s="9">
        <f t="shared" si="37"/>
        <v>5.9645493718609994E-4</v>
      </c>
    </row>
    <row r="222" spans="4:73" x14ac:dyDescent="0.2">
      <c r="D222" s="3" t="s">
        <v>83</v>
      </c>
      <c r="E222" s="3" t="s">
        <v>80</v>
      </c>
      <c r="F222" s="11" t="s">
        <v>93</v>
      </c>
      <c r="G222" s="3" t="s">
        <v>70</v>
      </c>
      <c r="H222" s="3" t="s">
        <v>90</v>
      </c>
      <c r="J222" s="8">
        <f>J58/J$4</f>
        <v>7.3587416868865232E-2</v>
      </c>
      <c r="K222" s="8">
        <f t="shared" ref="K222:BU224" si="38">K58/K$4</f>
        <v>7.404985771711968E-2</v>
      </c>
      <c r="L222" s="8">
        <f t="shared" si="38"/>
        <v>7.3749935559177665E-2</v>
      </c>
      <c r="M222" s="8">
        <f t="shared" si="38"/>
        <v>7.4369700403752764E-2</v>
      </c>
      <c r="N222" s="8">
        <f t="shared" si="38"/>
        <v>7.5019746015226915E-2</v>
      </c>
      <c r="O222" s="8">
        <f t="shared" si="38"/>
        <v>7.5461717151714972E-2</v>
      </c>
      <c r="P222" s="8">
        <f t="shared" si="38"/>
        <v>7.5564409145541009E-2</v>
      </c>
      <c r="Q222" s="8">
        <f t="shared" si="38"/>
        <v>7.6083900763748172E-2</v>
      </c>
      <c r="R222" s="8">
        <f t="shared" si="38"/>
        <v>7.6261650615712231E-2</v>
      </c>
      <c r="S222" s="8">
        <f t="shared" si="38"/>
        <v>7.6758827456983411E-2</v>
      </c>
      <c r="T222" s="8">
        <f t="shared" si="38"/>
        <v>7.7973644925070668E-2</v>
      </c>
      <c r="U222" s="8">
        <f t="shared" si="38"/>
        <v>7.7588073421150455E-2</v>
      </c>
      <c r="V222" s="8">
        <f t="shared" si="38"/>
        <v>7.7092317994199203E-2</v>
      </c>
      <c r="W222" s="8">
        <f t="shared" si="38"/>
        <v>7.7250853304112715E-2</v>
      </c>
      <c r="X222" s="8">
        <f t="shared" si="38"/>
        <v>7.6642699751389376E-2</v>
      </c>
      <c r="Y222" s="8">
        <f t="shared" si="38"/>
        <v>7.718415064699452E-2</v>
      </c>
      <c r="Z222" s="8">
        <f t="shared" si="38"/>
        <v>7.732579833048922E-2</v>
      </c>
      <c r="AA222" s="8">
        <f t="shared" si="38"/>
        <v>7.9679771154687981E-2</v>
      </c>
      <c r="AB222" s="8">
        <f t="shared" si="38"/>
        <v>7.9379150469345114E-2</v>
      </c>
      <c r="AC222" s="8">
        <f t="shared" si="38"/>
        <v>7.9554553820509771E-2</v>
      </c>
      <c r="AD222" s="8">
        <f t="shared" si="38"/>
        <v>7.8416053948767842E-2</v>
      </c>
      <c r="AE222" s="8">
        <f t="shared" si="38"/>
        <v>7.9252866944640094E-2</v>
      </c>
      <c r="AF222" s="8">
        <f t="shared" si="38"/>
        <v>7.980049179911293E-2</v>
      </c>
      <c r="AG222" s="8">
        <f t="shared" si="38"/>
        <v>8.1051543319898195E-2</v>
      </c>
      <c r="AH222" s="8">
        <f t="shared" si="38"/>
        <v>8.1547135660037837E-2</v>
      </c>
      <c r="AI222" s="8">
        <f t="shared" si="38"/>
        <v>8.1955597691175469E-2</v>
      </c>
      <c r="AJ222" s="8">
        <f t="shared" si="38"/>
        <v>8.2300345107675948E-2</v>
      </c>
      <c r="AK222" s="8">
        <f t="shared" si="38"/>
        <v>8.3137793573443433E-2</v>
      </c>
      <c r="AL222" s="8">
        <f t="shared" si="38"/>
        <v>8.3443372321577086E-2</v>
      </c>
      <c r="AM222" s="8">
        <f t="shared" si="38"/>
        <v>8.3877609629655486E-2</v>
      </c>
      <c r="AN222" s="8">
        <f t="shared" si="38"/>
        <v>8.3721563234587335E-2</v>
      </c>
      <c r="AO222" s="8">
        <f t="shared" si="38"/>
        <v>8.3960380429289744E-2</v>
      </c>
      <c r="AP222" s="8">
        <f t="shared" si="38"/>
        <v>8.4441960897780541E-2</v>
      </c>
      <c r="AQ222" s="8">
        <f t="shared" si="38"/>
        <v>8.4468812209624447E-2</v>
      </c>
      <c r="AR222" s="8">
        <f t="shared" si="38"/>
        <v>8.4876962619296614E-2</v>
      </c>
      <c r="AS222" s="8">
        <f t="shared" si="38"/>
        <v>8.5819612132362694E-2</v>
      </c>
      <c r="AT222" s="8">
        <f t="shared" si="38"/>
        <v>8.4249680268287025E-2</v>
      </c>
      <c r="AU222" s="8">
        <f t="shared" si="38"/>
        <v>8.4081472048243386E-2</v>
      </c>
      <c r="AV222" s="8">
        <f t="shared" si="38"/>
        <v>8.4203929707352826E-2</v>
      </c>
      <c r="AW222" s="8">
        <f t="shared" si="38"/>
        <v>8.3801261844779082E-2</v>
      </c>
      <c r="AX222" s="8">
        <f t="shared" si="38"/>
        <v>8.4765574576738084E-2</v>
      </c>
      <c r="AY222" s="8">
        <f t="shared" si="38"/>
        <v>8.5484465755290368E-2</v>
      </c>
      <c r="AZ222" s="8">
        <f t="shared" si="38"/>
        <v>8.5698231454257034E-2</v>
      </c>
      <c r="BA222" s="8">
        <f t="shared" si="38"/>
        <v>8.6125741636169942E-2</v>
      </c>
      <c r="BB222" s="8">
        <f t="shared" si="38"/>
        <v>8.6402040218775719E-2</v>
      </c>
      <c r="BC222" s="8">
        <f t="shared" si="38"/>
        <v>8.6397448911856037E-2</v>
      </c>
      <c r="BD222" s="8">
        <f t="shared" si="38"/>
        <v>8.7545557463014498E-2</v>
      </c>
      <c r="BE222" s="8">
        <f t="shared" si="38"/>
        <v>8.7714694796839202E-2</v>
      </c>
      <c r="BF222" s="8">
        <f t="shared" si="38"/>
        <v>8.7446276253908412E-2</v>
      </c>
      <c r="BG222" s="8">
        <f t="shared" si="38"/>
        <v>8.778278001702923E-2</v>
      </c>
      <c r="BH222" s="8">
        <f t="shared" si="38"/>
        <v>8.7440899870040126E-2</v>
      </c>
      <c r="BI222" s="8">
        <f t="shared" si="38"/>
        <v>8.6960500267354995E-2</v>
      </c>
      <c r="BJ222" s="8">
        <f t="shared" si="38"/>
        <v>8.635668695483445E-2</v>
      </c>
      <c r="BK222" s="8">
        <f t="shared" si="38"/>
        <v>8.755899566634065E-2</v>
      </c>
      <c r="BL222" s="8">
        <f t="shared" si="38"/>
        <v>8.8019774193140721E-2</v>
      </c>
      <c r="BM222" s="8">
        <f t="shared" si="38"/>
        <v>8.8594222818536725E-2</v>
      </c>
      <c r="BN222" s="8">
        <f t="shared" si="38"/>
        <v>8.9567425537707718E-2</v>
      </c>
      <c r="BO222" s="8">
        <f t="shared" si="38"/>
        <v>8.9832001701248596E-2</v>
      </c>
      <c r="BP222" s="8">
        <f t="shared" si="38"/>
        <v>9.036800719571067E-2</v>
      </c>
      <c r="BQ222" s="8">
        <f t="shared" si="38"/>
        <v>9.0912152671254437E-2</v>
      </c>
      <c r="BR222" s="8">
        <f t="shared" si="38"/>
        <v>9.1232904217168537E-2</v>
      </c>
      <c r="BS222" s="8">
        <f t="shared" si="38"/>
        <v>9.1742511001912608E-2</v>
      </c>
      <c r="BT222" s="8">
        <f t="shared" si="38"/>
        <v>9.2645262610374715E-2</v>
      </c>
      <c r="BU222" s="8">
        <f t="shared" si="38"/>
        <v>9.3588364971120414E-2</v>
      </c>
    </row>
    <row r="223" spans="4:73" x14ac:dyDescent="0.2">
      <c r="D223" s="3" t="s">
        <v>83</v>
      </c>
      <c r="E223" s="3" t="s">
        <v>80</v>
      </c>
      <c r="F223" s="11" t="s">
        <v>93</v>
      </c>
      <c r="G223" s="6" t="s">
        <v>72</v>
      </c>
      <c r="H223" s="3" t="s">
        <v>90</v>
      </c>
      <c r="J223" s="9">
        <f t="shared" ref="J223:Y224" si="39">J59/J$4</f>
        <v>5.4702977604384178E-3</v>
      </c>
      <c r="K223" s="9">
        <f t="shared" si="39"/>
        <v>5.479875853874141E-3</v>
      </c>
      <c r="L223" s="9">
        <f t="shared" si="39"/>
        <v>5.5417516065653892E-3</v>
      </c>
      <c r="M223" s="9">
        <f t="shared" si="39"/>
        <v>5.6682487653705246E-3</v>
      </c>
      <c r="N223" s="9">
        <f t="shared" si="39"/>
        <v>5.8805602226042137E-3</v>
      </c>
      <c r="O223" s="9">
        <f t="shared" si="39"/>
        <v>6.1045422669333861E-3</v>
      </c>
      <c r="P223" s="9">
        <f t="shared" si="39"/>
        <v>6.0565467147007728E-3</v>
      </c>
      <c r="Q223" s="9">
        <f t="shared" si="39"/>
        <v>6.067446002713737E-3</v>
      </c>
      <c r="R223" s="9">
        <f t="shared" si="39"/>
        <v>6.2747856584153515E-3</v>
      </c>
      <c r="S223" s="9">
        <f t="shared" si="39"/>
        <v>6.4133708609214433E-3</v>
      </c>
      <c r="T223" s="9">
        <f t="shared" si="39"/>
        <v>6.4776365335382884E-3</v>
      </c>
      <c r="U223" s="9">
        <f t="shared" si="39"/>
        <v>6.6347927685013299E-3</v>
      </c>
      <c r="V223" s="9">
        <f t="shared" si="39"/>
        <v>6.5189384631928896E-3</v>
      </c>
      <c r="W223" s="9">
        <f t="shared" si="39"/>
        <v>6.3987333263719592E-3</v>
      </c>
      <c r="X223" s="9">
        <f t="shared" si="39"/>
        <v>6.6757441436439214E-3</v>
      </c>
      <c r="Y223" s="9">
        <f t="shared" si="39"/>
        <v>6.7224159587862325E-3</v>
      </c>
      <c r="Z223" s="9">
        <f t="shared" si="38"/>
        <v>6.8503770493599739E-3</v>
      </c>
      <c r="AA223" s="9">
        <f t="shared" si="38"/>
        <v>7.7464063316446188E-3</v>
      </c>
      <c r="AB223" s="9">
        <f t="shared" si="38"/>
        <v>7.5727868566622843E-3</v>
      </c>
      <c r="AC223" s="9">
        <f t="shared" si="38"/>
        <v>7.5788348142299044E-3</v>
      </c>
      <c r="AD223" s="9">
        <f t="shared" si="38"/>
        <v>7.920164283167901E-3</v>
      </c>
      <c r="AE223" s="9">
        <f t="shared" si="38"/>
        <v>7.4842766011032104E-3</v>
      </c>
      <c r="AF223" s="9">
        <f t="shared" si="38"/>
        <v>7.5590283242245098E-3</v>
      </c>
      <c r="AG223" s="9">
        <f t="shared" si="38"/>
        <v>7.8048515270877396E-3</v>
      </c>
      <c r="AH223" s="9">
        <f t="shared" si="38"/>
        <v>7.595251677937136E-3</v>
      </c>
      <c r="AI223" s="9">
        <f t="shared" si="38"/>
        <v>7.6906439280021027E-3</v>
      </c>
      <c r="AJ223" s="9">
        <f t="shared" si="38"/>
        <v>8.1588691135785398E-3</v>
      </c>
      <c r="AK223" s="9">
        <f t="shared" si="38"/>
        <v>8.2694096365618971E-3</v>
      </c>
      <c r="AL223" s="9">
        <f t="shared" si="38"/>
        <v>8.3447886741607608E-3</v>
      </c>
      <c r="AM223" s="9">
        <f t="shared" si="38"/>
        <v>8.4283187368547723E-3</v>
      </c>
      <c r="AN223" s="9">
        <f t="shared" si="38"/>
        <v>8.4567944280179389E-3</v>
      </c>
      <c r="AO223" s="9">
        <f t="shared" si="38"/>
        <v>8.4630993641779118E-3</v>
      </c>
      <c r="AP223" s="9">
        <f t="shared" si="38"/>
        <v>8.6962794156457204E-3</v>
      </c>
      <c r="AQ223" s="9">
        <f t="shared" si="38"/>
        <v>8.6966284242700944E-3</v>
      </c>
      <c r="AR223" s="9">
        <f t="shared" si="38"/>
        <v>8.7407927021672712E-3</v>
      </c>
      <c r="AS223" s="9">
        <f t="shared" si="38"/>
        <v>9.4484706029545756E-3</v>
      </c>
      <c r="AT223" s="9">
        <f t="shared" si="38"/>
        <v>8.5535855011494993E-3</v>
      </c>
      <c r="AU223" s="9">
        <f t="shared" si="38"/>
        <v>8.5697300628186958E-3</v>
      </c>
      <c r="AV223" s="9">
        <f t="shared" si="38"/>
        <v>8.9994545901096144E-3</v>
      </c>
      <c r="AW223" s="9">
        <f t="shared" si="38"/>
        <v>8.9472639411407612E-3</v>
      </c>
      <c r="AX223" s="9">
        <f t="shared" si="38"/>
        <v>9.1084318934085452E-3</v>
      </c>
      <c r="AY223" s="9">
        <f t="shared" si="38"/>
        <v>9.4117271361665727E-3</v>
      </c>
      <c r="AZ223" s="9">
        <f t="shared" si="38"/>
        <v>9.4699423554002096E-3</v>
      </c>
      <c r="BA223" s="9">
        <f t="shared" si="38"/>
        <v>9.5451867344413816E-3</v>
      </c>
      <c r="BB223" s="9">
        <f t="shared" si="38"/>
        <v>9.6050206758623146E-3</v>
      </c>
      <c r="BC223" s="9">
        <f t="shared" si="38"/>
        <v>9.8630298989814177E-3</v>
      </c>
      <c r="BD223" s="9">
        <f t="shared" si="38"/>
        <v>1.0150532141394069E-2</v>
      </c>
      <c r="BE223" s="9">
        <f t="shared" si="38"/>
        <v>1.0257375369400384E-2</v>
      </c>
      <c r="BF223" s="9">
        <f t="shared" si="38"/>
        <v>1.0204518557281271E-2</v>
      </c>
      <c r="BG223" s="9">
        <f t="shared" si="38"/>
        <v>1.0191240654509966E-2</v>
      </c>
      <c r="BH223" s="9">
        <f t="shared" si="38"/>
        <v>1.0395038377986101E-2</v>
      </c>
      <c r="BI223" s="9">
        <f t="shared" si="38"/>
        <v>1.0418713755480461E-2</v>
      </c>
      <c r="BJ223" s="9">
        <f t="shared" si="38"/>
        <v>1.0298174541891473E-2</v>
      </c>
      <c r="BK223" s="9">
        <f t="shared" si="38"/>
        <v>1.0512796532120913E-2</v>
      </c>
      <c r="BL223" s="9">
        <f t="shared" si="38"/>
        <v>1.0854563897221956E-2</v>
      </c>
      <c r="BM223" s="9">
        <f t="shared" si="38"/>
        <v>1.1013066777006831E-2</v>
      </c>
      <c r="BN223" s="9">
        <f t="shared" si="38"/>
        <v>1.1293497932231779E-2</v>
      </c>
      <c r="BO223" s="9">
        <f t="shared" si="38"/>
        <v>1.1419837155907796E-2</v>
      </c>
      <c r="BP223" s="9">
        <f t="shared" si="38"/>
        <v>1.1378825063653461E-2</v>
      </c>
      <c r="BQ223" s="9">
        <f t="shared" si="38"/>
        <v>1.1628128624688591E-2</v>
      </c>
      <c r="BR223" s="9">
        <f t="shared" si="38"/>
        <v>1.17122581638529E-2</v>
      </c>
      <c r="BS223" s="9">
        <f t="shared" si="38"/>
        <v>1.1833109233263533E-2</v>
      </c>
      <c r="BT223" s="9">
        <f t="shared" si="38"/>
        <v>1.2300204684315825E-2</v>
      </c>
      <c r="BU223" s="9">
        <f t="shared" si="38"/>
        <v>1.2646838288615462E-2</v>
      </c>
    </row>
    <row r="224" spans="4:73" x14ac:dyDescent="0.2">
      <c r="D224" s="3" t="s">
        <v>83</v>
      </c>
      <c r="E224" s="3" t="s">
        <v>80</v>
      </c>
      <c r="F224" s="11" t="s">
        <v>93</v>
      </c>
      <c r="G224" s="6" t="s">
        <v>73</v>
      </c>
      <c r="H224" s="3" t="s">
        <v>90</v>
      </c>
      <c r="J224" s="9">
        <f t="shared" si="39"/>
        <v>1.2949025539141755E-4</v>
      </c>
      <c r="K224" s="9">
        <f t="shared" si="38"/>
        <v>1.2797021416198698E-4</v>
      </c>
      <c r="L224" s="9">
        <f t="shared" si="38"/>
        <v>1.2931920578357174E-4</v>
      </c>
      <c r="M224" s="9">
        <f t="shared" si="38"/>
        <v>1.3277542079762232E-4</v>
      </c>
      <c r="N224" s="9">
        <f t="shared" si="38"/>
        <v>1.2996977551686659E-4</v>
      </c>
      <c r="O224" s="9">
        <f t="shared" si="38"/>
        <v>1.2632561090355961E-4</v>
      </c>
      <c r="P224" s="9">
        <f t="shared" si="38"/>
        <v>1.3303738681194873E-4</v>
      </c>
      <c r="Q224" s="9">
        <f t="shared" si="38"/>
        <v>1.2966184136962053E-4</v>
      </c>
      <c r="R224" s="9">
        <f t="shared" si="38"/>
        <v>1.2772850954092724E-4</v>
      </c>
      <c r="S224" s="9">
        <f t="shared" si="38"/>
        <v>1.3888269498891329E-4</v>
      </c>
      <c r="T224" s="9">
        <f t="shared" si="38"/>
        <v>1.4232241997488742E-4</v>
      </c>
      <c r="U224" s="9">
        <f t="shared" si="38"/>
        <v>1.4253276699271151E-4</v>
      </c>
      <c r="V224" s="9">
        <f t="shared" si="38"/>
        <v>1.3845249765846653E-4</v>
      </c>
      <c r="W224" s="9">
        <f t="shared" si="38"/>
        <v>1.1985566337887964E-4</v>
      </c>
      <c r="X224" s="9">
        <f t="shared" si="38"/>
        <v>1.4275884018388185E-4</v>
      </c>
      <c r="Y224" s="9">
        <f t="shared" si="38"/>
        <v>1.4394594432106932E-4</v>
      </c>
      <c r="Z224" s="9">
        <f t="shared" si="38"/>
        <v>1.4082664775921257E-4</v>
      </c>
      <c r="AA224" s="9">
        <f t="shared" si="38"/>
        <v>2.5522404783236049E-4</v>
      </c>
      <c r="AB224" s="9">
        <f t="shared" si="38"/>
        <v>2.0827422204087944E-4</v>
      </c>
      <c r="AC224" s="9">
        <f t="shared" si="38"/>
        <v>2.2194871361654381E-4</v>
      </c>
      <c r="AD224" s="9">
        <f t="shared" si="38"/>
        <v>2.2727232373522064E-4</v>
      </c>
      <c r="AE224" s="9">
        <f t="shared" si="38"/>
        <v>2.4242416624861726E-4</v>
      </c>
      <c r="AF224" s="9">
        <f t="shared" si="38"/>
        <v>2.169967655502926E-4</v>
      </c>
      <c r="AG224" s="9">
        <f t="shared" si="38"/>
        <v>2.4387579259140825E-4</v>
      </c>
      <c r="AH224" s="9">
        <f t="shared" si="38"/>
        <v>2.280639909482648E-4</v>
      </c>
      <c r="AI224" s="9">
        <f t="shared" si="38"/>
        <v>2.2187026525536622E-4</v>
      </c>
      <c r="AJ224" s="9">
        <f t="shared" si="38"/>
        <v>2.3320576413448258E-4</v>
      </c>
      <c r="AK224" s="9">
        <f t="shared" si="38"/>
        <v>2.2949452027706767E-4</v>
      </c>
      <c r="AL224" s="9">
        <f t="shared" si="38"/>
        <v>2.324926315714097E-4</v>
      </c>
      <c r="AM224" s="9">
        <f t="shared" si="38"/>
        <v>2.4912226337675829E-4</v>
      </c>
      <c r="AN224" s="9">
        <f t="shared" si="38"/>
        <v>2.4804178203542568E-4</v>
      </c>
      <c r="AO224" s="9">
        <f t="shared" si="38"/>
        <v>2.4904299313620375E-4</v>
      </c>
      <c r="AP224" s="9">
        <f t="shared" si="38"/>
        <v>2.4421884705970025E-4</v>
      </c>
      <c r="AQ224" s="9">
        <f t="shared" si="38"/>
        <v>2.3209893317780749E-4</v>
      </c>
      <c r="AR224" s="9">
        <f t="shared" si="38"/>
        <v>2.4580084171389868E-4</v>
      </c>
      <c r="AS224" s="9">
        <f t="shared" si="38"/>
        <v>3.3415966377396835E-4</v>
      </c>
      <c r="AT224" s="9">
        <f t="shared" si="38"/>
        <v>3.1457382207385562E-4</v>
      </c>
      <c r="AU224" s="9">
        <f t="shared" si="38"/>
        <v>3.2486017192440625E-4</v>
      </c>
      <c r="AV224" s="9">
        <f t="shared" si="38"/>
        <v>3.3058392850689985E-4</v>
      </c>
      <c r="AW224" s="9">
        <f t="shared" si="38"/>
        <v>3.1408983283769305E-4</v>
      </c>
      <c r="AX224" s="9">
        <f t="shared" si="38"/>
        <v>3.1995230562422165E-4</v>
      </c>
      <c r="AY224" s="9">
        <f t="shared" si="38"/>
        <v>3.4026371524000746E-4</v>
      </c>
      <c r="AZ224" s="9">
        <f t="shared" si="38"/>
        <v>3.3287013852351994E-4</v>
      </c>
      <c r="BA224" s="9">
        <f t="shared" si="38"/>
        <v>3.3991835660440912E-4</v>
      </c>
      <c r="BB224" s="9">
        <f t="shared" si="38"/>
        <v>3.3681854769731628E-4</v>
      </c>
      <c r="BC224" s="9">
        <f t="shared" si="38"/>
        <v>3.1759464516775086E-4</v>
      </c>
      <c r="BD224" s="9">
        <f t="shared" si="38"/>
        <v>3.2343381216575742E-4</v>
      </c>
      <c r="BE224" s="9">
        <f t="shared" si="38"/>
        <v>2.8799167645969531E-4</v>
      </c>
      <c r="BF224" s="9">
        <f t="shared" si="38"/>
        <v>2.859298707198637E-4</v>
      </c>
      <c r="BG224" s="9">
        <f t="shared" si="38"/>
        <v>2.7639164082622121E-4</v>
      </c>
      <c r="BH224" s="9">
        <f t="shared" si="38"/>
        <v>2.7538550241859014E-4</v>
      </c>
      <c r="BI224" s="9">
        <f t="shared" si="38"/>
        <v>2.7823972236907819E-4</v>
      </c>
      <c r="BJ224" s="9">
        <f t="shared" si="38"/>
        <v>2.8049343143411298E-4</v>
      </c>
      <c r="BK224" s="9">
        <f t="shared" si="38"/>
        <v>2.9659531329594526E-4</v>
      </c>
      <c r="BL224" s="9">
        <f t="shared" si="38"/>
        <v>3.0762837202998814E-4</v>
      </c>
      <c r="BM224" s="9">
        <f t="shared" si="38"/>
        <v>3.1044242400176081E-4</v>
      </c>
      <c r="BN224" s="9">
        <f t="shared" si="38"/>
        <v>3.3391865645596299E-4</v>
      </c>
      <c r="BO224" s="9">
        <f t="shared" si="38"/>
        <v>3.4597988439777469E-4</v>
      </c>
      <c r="BP224" s="9">
        <f t="shared" si="38"/>
        <v>3.4392340737513492E-4</v>
      </c>
      <c r="BQ224" s="9">
        <f t="shared" si="38"/>
        <v>3.4891400882032579E-4</v>
      </c>
      <c r="BR224" s="9">
        <f t="shared" si="38"/>
        <v>3.4660156199283647E-4</v>
      </c>
      <c r="BS224" s="9">
        <f t="shared" si="38"/>
        <v>3.5343449920044445E-4</v>
      </c>
      <c r="BT224" s="9">
        <f t="shared" si="38"/>
        <v>3.7274010583981021E-4</v>
      </c>
      <c r="BU224" s="9">
        <f t="shared" si="38"/>
        <v>3.7567055417786325E-4</v>
      </c>
    </row>
    <row r="225" spans="4:73" x14ac:dyDescent="0.2">
      <c r="D225" s="3" t="s">
        <v>83</v>
      </c>
      <c r="E225" s="3" t="s">
        <v>80</v>
      </c>
      <c r="F225" s="11" t="s">
        <v>93</v>
      </c>
      <c r="G225" s="7" t="s">
        <v>74</v>
      </c>
      <c r="H225" s="3" t="s">
        <v>90</v>
      </c>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c r="BC225" s="10"/>
      <c r="BD225" s="10"/>
      <c r="BE225" s="10"/>
      <c r="BF225" s="10"/>
      <c r="BG225" s="10"/>
      <c r="BH225" s="10"/>
      <c r="BI225" s="10"/>
      <c r="BJ225" s="10"/>
      <c r="BK225" s="10"/>
      <c r="BL225" s="10"/>
      <c r="BM225" s="10"/>
      <c r="BN225" s="10"/>
      <c r="BO225" s="10"/>
      <c r="BP225" s="10"/>
      <c r="BQ225" s="10"/>
      <c r="BR225" s="10"/>
      <c r="BS225" s="10"/>
      <c r="BT225" s="10"/>
      <c r="BU225" s="10"/>
    </row>
    <row r="226" spans="4:73" x14ac:dyDescent="0.2">
      <c r="D226" s="3" t="s">
        <v>83</v>
      </c>
      <c r="E226" s="3" t="s">
        <v>80</v>
      </c>
      <c r="F226" s="11" t="s">
        <v>93</v>
      </c>
      <c r="G226" s="7" t="s">
        <v>75</v>
      </c>
      <c r="H226" s="3" t="s">
        <v>90</v>
      </c>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c r="BC226" s="10"/>
      <c r="BD226" s="10"/>
      <c r="BE226" s="10"/>
      <c r="BF226" s="10"/>
      <c r="BG226" s="10"/>
      <c r="BH226" s="10"/>
      <c r="BI226" s="10"/>
      <c r="BJ226" s="10"/>
      <c r="BK226" s="10"/>
      <c r="BL226" s="10"/>
      <c r="BM226" s="10"/>
      <c r="BN226" s="10"/>
      <c r="BO226" s="10"/>
      <c r="BP226" s="10"/>
      <c r="BQ226" s="10"/>
      <c r="BR226" s="10"/>
      <c r="BS226" s="10"/>
      <c r="BT226" s="10"/>
      <c r="BU226" s="10"/>
    </row>
    <row r="227" spans="4:73" x14ac:dyDescent="0.2">
      <c r="D227" s="3" t="s">
        <v>83</v>
      </c>
      <c r="E227" s="3" t="s">
        <v>80</v>
      </c>
      <c r="F227" s="11" t="s">
        <v>93</v>
      </c>
      <c r="G227" s="7" t="s">
        <v>76</v>
      </c>
      <c r="H227" s="3" t="s">
        <v>90</v>
      </c>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c r="BC227" s="10"/>
      <c r="BD227" s="10"/>
      <c r="BE227" s="10"/>
      <c r="BF227" s="10"/>
      <c r="BG227" s="10"/>
      <c r="BH227" s="10"/>
      <c r="BI227" s="10"/>
      <c r="BJ227" s="10"/>
      <c r="BK227" s="10"/>
      <c r="BL227" s="10"/>
      <c r="BM227" s="10"/>
      <c r="BN227" s="10"/>
      <c r="BO227" s="10"/>
      <c r="BP227" s="10"/>
      <c r="BQ227" s="10"/>
      <c r="BR227" s="10"/>
      <c r="BS227" s="10"/>
      <c r="BT227" s="10"/>
      <c r="BU227" s="10"/>
    </row>
    <row r="228" spans="4:73" x14ac:dyDescent="0.2">
      <c r="D228" s="3" t="s">
        <v>83</v>
      </c>
      <c r="E228" s="3" t="s">
        <v>80</v>
      </c>
      <c r="F228" s="11" t="s">
        <v>93</v>
      </c>
      <c r="G228" s="6" t="s">
        <v>77</v>
      </c>
      <c r="H228" s="3" t="s">
        <v>90</v>
      </c>
      <c r="J228" s="9">
        <f t="shared" ref="J228:Y230" si="40">J64/J$4</f>
        <v>9.8299752021591607E-5</v>
      </c>
      <c r="K228" s="9">
        <f t="shared" si="40"/>
        <v>8.1295469589625445E-5</v>
      </c>
      <c r="L228" s="9">
        <f t="shared" si="40"/>
        <v>9.6422563770955978E-5</v>
      </c>
      <c r="M228" s="9">
        <f t="shared" si="40"/>
        <v>1.1723156009656017E-4</v>
      </c>
      <c r="N228" s="9">
        <f t="shared" si="40"/>
        <v>1.1576542846584292E-4</v>
      </c>
      <c r="O228" s="9">
        <f t="shared" si="40"/>
        <v>1.2049216615668696E-4</v>
      </c>
      <c r="P228" s="9">
        <f t="shared" si="40"/>
        <v>1.3894141285389911E-4</v>
      </c>
      <c r="Q228" s="9">
        <f t="shared" si="40"/>
        <v>1.3952741625643947E-4</v>
      </c>
      <c r="R228" s="9">
        <f t="shared" si="40"/>
        <v>1.3957920382091495E-4</v>
      </c>
      <c r="S228" s="9">
        <f t="shared" si="40"/>
        <v>1.3982320985339805E-4</v>
      </c>
      <c r="T228" s="9">
        <f t="shared" si="40"/>
        <v>1.399081956141643E-4</v>
      </c>
      <c r="U228" s="9">
        <f t="shared" si="40"/>
        <v>1.4554374725565767E-4</v>
      </c>
      <c r="V228" s="9">
        <f t="shared" si="40"/>
        <v>1.4540049443974849E-4</v>
      </c>
      <c r="W228" s="9">
        <f t="shared" si="40"/>
        <v>1.4515202940583666E-4</v>
      </c>
      <c r="X228" s="9">
        <f t="shared" si="40"/>
        <v>1.4862082376657614E-4</v>
      </c>
      <c r="Y228" s="9">
        <f t="shared" si="40"/>
        <v>1.6476586151160317E-4</v>
      </c>
      <c r="Z228" s="9">
        <f t="shared" ref="K228:BU230" si="41">Z64/Z$4</f>
        <v>1.6402573956722855E-4</v>
      </c>
      <c r="AA228" s="9">
        <f t="shared" si="41"/>
        <v>1.9129141731901846E-4</v>
      </c>
      <c r="AB228" s="9">
        <f t="shared" si="41"/>
        <v>1.5574815632146528E-4</v>
      </c>
      <c r="AC228" s="9">
        <f t="shared" si="41"/>
        <v>1.3915304370883927E-4</v>
      </c>
      <c r="AD228" s="9">
        <f t="shared" si="41"/>
        <v>1.6477243470803496E-4</v>
      </c>
      <c r="AE228" s="9">
        <f t="shared" si="41"/>
        <v>1.6563556530628951E-4</v>
      </c>
      <c r="AF228" s="9">
        <f t="shared" si="41"/>
        <v>1.6523174527965267E-4</v>
      </c>
      <c r="AG228" s="9">
        <f t="shared" si="41"/>
        <v>1.703078409627692E-4</v>
      </c>
      <c r="AH228" s="9">
        <f t="shared" si="41"/>
        <v>1.5089359208737821E-4</v>
      </c>
      <c r="AI228" s="9">
        <f t="shared" si="41"/>
        <v>1.7648150210813825E-4</v>
      </c>
      <c r="AJ228" s="9">
        <f t="shared" si="41"/>
        <v>1.7521798250117731E-4</v>
      </c>
      <c r="AK228" s="9">
        <f t="shared" si="41"/>
        <v>1.757780568363874E-4</v>
      </c>
      <c r="AL228" s="9">
        <f t="shared" si="41"/>
        <v>1.7575104187755042E-4</v>
      </c>
      <c r="AM228" s="9">
        <f t="shared" si="41"/>
        <v>1.6400581438363683E-4</v>
      </c>
      <c r="AN228" s="9">
        <f t="shared" si="41"/>
        <v>1.6338429618367235E-4</v>
      </c>
      <c r="AO228" s="9">
        <f t="shared" si="41"/>
        <v>1.6337776266507736E-4</v>
      </c>
      <c r="AP228" s="9">
        <f t="shared" si="41"/>
        <v>1.6410982480707847E-4</v>
      </c>
      <c r="AQ228" s="9">
        <f t="shared" si="41"/>
        <v>1.6278015141509534E-4</v>
      </c>
      <c r="AR228" s="9">
        <f t="shared" si="41"/>
        <v>1.6867484997923414E-4</v>
      </c>
      <c r="AS228" s="9">
        <f t="shared" si="41"/>
        <v>1.6935497778406062E-4</v>
      </c>
      <c r="AT228" s="9">
        <f t="shared" si="41"/>
        <v>1.6808205073140427E-4</v>
      </c>
      <c r="AU228" s="9">
        <f t="shared" si="41"/>
        <v>1.6741377989071065E-4</v>
      </c>
      <c r="AV228" s="9">
        <f t="shared" si="41"/>
        <v>1.5886096610741481E-4</v>
      </c>
      <c r="AW228" s="9">
        <f t="shared" si="41"/>
        <v>1.4987163860489335E-4</v>
      </c>
      <c r="AX228" s="9">
        <f t="shared" si="41"/>
        <v>1.5064183421071491E-4</v>
      </c>
      <c r="AY228" s="9">
        <f t="shared" si="41"/>
        <v>1.5921399958256817E-4</v>
      </c>
      <c r="AZ228" s="9">
        <f t="shared" si="41"/>
        <v>1.5897707347408167E-4</v>
      </c>
      <c r="BA228" s="9">
        <f t="shared" si="41"/>
        <v>1.5849955074085921E-4</v>
      </c>
      <c r="BB228" s="9">
        <f t="shared" si="41"/>
        <v>1.6317257267896125E-4</v>
      </c>
      <c r="BC228" s="9">
        <f t="shared" si="41"/>
        <v>1.7425981303640116E-4</v>
      </c>
      <c r="BD228" s="9">
        <f t="shared" si="41"/>
        <v>1.753335967639261E-4</v>
      </c>
      <c r="BE228" s="9">
        <f t="shared" si="41"/>
        <v>1.7684225389893323E-4</v>
      </c>
      <c r="BF228" s="9">
        <f t="shared" si="41"/>
        <v>1.6817868341714915E-4</v>
      </c>
      <c r="BG228" s="9">
        <f t="shared" si="41"/>
        <v>1.6856138503821958E-4</v>
      </c>
      <c r="BH228" s="9">
        <f t="shared" si="41"/>
        <v>1.9652815911838461E-4</v>
      </c>
      <c r="BI228" s="9">
        <f t="shared" si="41"/>
        <v>1.6180103154483778E-4</v>
      </c>
      <c r="BJ228" s="9">
        <f t="shared" si="41"/>
        <v>1.5915868814336343E-4</v>
      </c>
      <c r="BK228" s="9">
        <f t="shared" si="41"/>
        <v>1.6210705116977283E-4</v>
      </c>
      <c r="BL228" s="9">
        <f t="shared" si="41"/>
        <v>1.8507361642184804E-4</v>
      </c>
      <c r="BM228" s="9">
        <f t="shared" si="41"/>
        <v>1.8485569446324531E-4</v>
      </c>
      <c r="BN228" s="9">
        <f t="shared" si="41"/>
        <v>2.151469266071514E-4</v>
      </c>
      <c r="BO228" s="9">
        <f t="shared" si="41"/>
        <v>2.2085778737202476E-4</v>
      </c>
      <c r="BP228" s="9">
        <f t="shared" si="41"/>
        <v>2.2051064482656038E-4</v>
      </c>
      <c r="BQ228" s="9">
        <f t="shared" si="41"/>
        <v>2.2275404878897641E-4</v>
      </c>
      <c r="BR228" s="9">
        <f t="shared" si="41"/>
        <v>1.9723775707791147E-4</v>
      </c>
      <c r="BS228" s="9">
        <f t="shared" si="41"/>
        <v>1.9639290961951018E-4</v>
      </c>
      <c r="BT228" s="9">
        <f t="shared" si="41"/>
        <v>2.0108491767935753E-4</v>
      </c>
      <c r="BU228" s="9">
        <f t="shared" si="41"/>
        <v>2.1647091369646849E-4</v>
      </c>
    </row>
    <row r="229" spans="4:73" x14ac:dyDescent="0.2">
      <c r="D229" s="3" t="s">
        <v>83</v>
      </c>
      <c r="E229" s="3" t="s">
        <v>80</v>
      </c>
      <c r="F229" s="11" t="s">
        <v>93</v>
      </c>
      <c r="G229" s="6" t="s">
        <v>78</v>
      </c>
      <c r="H229" s="3" t="s">
        <v>90</v>
      </c>
      <c r="J229" s="9">
        <f t="shared" si="40"/>
        <v>6.7825398502386974E-2</v>
      </c>
      <c r="K229" s="9">
        <f t="shared" si="41"/>
        <v>6.8202907326761125E-2</v>
      </c>
      <c r="L229" s="9">
        <f t="shared" si="41"/>
        <v>6.7833074721440609E-2</v>
      </c>
      <c r="M229" s="9">
        <f t="shared" si="41"/>
        <v>6.8366606028470805E-2</v>
      </c>
      <c r="N229" s="9">
        <f t="shared" si="41"/>
        <v>6.8808461245451355E-2</v>
      </c>
      <c r="O229" s="9">
        <f t="shared" si="41"/>
        <v>6.900279311640907E-2</v>
      </c>
      <c r="P229" s="9">
        <f t="shared" si="41"/>
        <v>6.9144528668218602E-2</v>
      </c>
      <c r="Q229" s="9">
        <f t="shared" si="41"/>
        <v>6.9654325524117475E-2</v>
      </c>
      <c r="R229" s="9">
        <f t="shared" si="41"/>
        <v>6.9625222578209578E-2</v>
      </c>
      <c r="S229" s="9">
        <f t="shared" si="41"/>
        <v>6.9975834254319455E-2</v>
      </c>
      <c r="T229" s="9">
        <f t="shared" si="41"/>
        <v>7.1116274263052184E-2</v>
      </c>
      <c r="U229" s="9">
        <f t="shared" si="41"/>
        <v>7.0551999101241936E-2</v>
      </c>
      <c r="V229" s="9">
        <f t="shared" si="41"/>
        <v>7.0200139389306207E-2</v>
      </c>
      <c r="W229" s="9">
        <f t="shared" si="41"/>
        <v>7.0496333800400116E-2</v>
      </c>
      <c r="X229" s="9">
        <f t="shared" si="41"/>
        <v>6.9579908371725424E-2</v>
      </c>
      <c r="Y229" s="9">
        <f t="shared" si="41"/>
        <v>7.0069743213613478E-2</v>
      </c>
      <c r="Z229" s="9">
        <f t="shared" si="41"/>
        <v>7.0028382165284328E-2</v>
      </c>
      <c r="AA229" s="9">
        <f t="shared" si="41"/>
        <v>7.1266338273976368E-2</v>
      </c>
      <c r="AB229" s="9">
        <f t="shared" si="41"/>
        <v>7.1301311278771401E-2</v>
      </c>
      <c r="AC229" s="9">
        <f t="shared" si="41"/>
        <v>7.1475033996285339E-2</v>
      </c>
      <c r="AD229" s="9">
        <f t="shared" si="41"/>
        <v>6.9971348298979108E-2</v>
      </c>
      <c r="AE229" s="9">
        <f t="shared" si="41"/>
        <v>7.1233387542288723E-2</v>
      </c>
      <c r="AF229" s="9">
        <f t="shared" si="41"/>
        <v>7.1728604874968821E-2</v>
      </c>
      <c r="AG229" s="9">
        <f t="shared" si="41"/>
        <v>7.2689424394511162E-2</v>
      </c>
      <c r="AH229" s="9">
        <f t="shared" si="41"/>
        <v>7.3437858614662857E-2</v>
      </c>
      <c r="AI229" s="9">
        <f t="shared" si="41"/>
        <v>7.3724581609659598E-2</v>
      </c>
      <c r="AJ229" s="9">
        <f t="shared" si="41"/>
        <v>7.3596767238024705E-2</v>
      </c>
      <c r="AK229" s="9">
        <f t="shared" si="41"/>
        <v>7.4324782689208432E-2</v>
      </c>
      <c r="AL229" s="9">
        <f t="shared" si="41"/>
        <v>7.4551871814755602E-2</v>
      </c>
      <c r="AM229" s="9">
        <f t="shared" si="41"/>
        <v>7.4951163123864753E-2</v>
      </c>
      <c r="AN229" s="9">
        <f t="shared" si="41"/>
        <v>7.4745427691440366E-2</v>
      </c>
      <c r="AO229" s="9">
        <f t="shared" si="41"/>
        <v>7.497684259193417E-2</v>
      </c>
      <c r="AP229" s="9">
        <f t="shared" si="41"/>
        <v>7.5231388495119081E-2</v>
      </c>
      <c r="AQ229" s="9">
        <f t="shared" si="41"/>
        <v>7.5273403293102725E-2</v>
      </c>
      <c r="AR229" s="9">
        <f t="shared" si="41"/>
        <v>7.5617711861579659E-2</v>
      </c>
      <c r="AS229" s="9">
        <f t="shared" si="41"/>
        <v>7.5761861281945675E-2</v>
      </c>
      <c r="AT229" s="9">
        <f t="shared" si="41"/>
        <v>7.5105564194649976E-2</v>
      </c>
      <c r="AU229" s="9">
        <f t="shared" si="41"/>
        <v>7.4911973589182376E-2</v>
      </c>
      <c r="AV229" s="9">
        <f t="shared" si="41"/>
        <v>7.4606775087170632E-2</v>
      </c>
      <c r="AW229" s="9">
        <f t="shared" si="41"/>
        <v>7.4280826154461382E-2</v>
      </c>
      <c r="AX229" s="9">
        <f t="shared" si="41"/>
        <v>7.5076932085132789E-2</v>
      </c>
      <c r="AY229" s="9">
        <f t="shared" si="41"/>
        <v>7.5460195337819294E-2</v>
      </c>
      <c r="AZ229" s="9">
        <f t="shared" si="41"/>
        <v>7.5594055048912839E-2</v>
      </c>
      <c r="BA229" s="9">
        <f t="shared" si="41"/>
        <v>7.5939916186105405E-2</v>
      </c>
      <c r="BB229" s="9">
        <f t="shared" si="41"/>
        <v>7.6154992390086579E-2</v>
      </c>
      <c r="BC229" s="9">
        <f t="shared" si="41"/>
        <v>7.5902703590967999E-2</v>
      </c>
      <c r="BD229" s="9">
        <f t="shared" si="41"/>
        <v>7.6756350156792066E-2</v>
      </c>
      <c r="BE229" s="9">
        <f t="shared" si="41"/>
        <v>7.6851806153758181E-2</v>
      </c>
      <c r="BF229" s="9">
        <f t="shared" si="41"/>
        <v>7.6648376753073483E-2</v>
      </c>
      <c r="BG229" s="9">
        <f t="shared" si="41"/>
        <v>7.7007257611384147E-2</v>
      </c>
      <c r="BH229" s="9">
        <f t="shared" si="41"/>
        <v>7.6422534274421472E-2</v>
      </c>
      <c r="BI229" s="9">
        <f t="shared" si="41"/>
        <v>7.5950178232320753E-2</v>
      </c>
      <c r="BJ229" s="9">
        <f t="shared" si="41"/>
        <v>7.5468123488509523E-2</v>
      </c>
      <c r="BK229" s="9">
        <f t="shared" si="41"/>
        <v>7.6431894816945803E-2</v>
      </c>
      <c r="BL229" s="9">
        <f t="shared" si="41"/>
        <v>7.6515896152280966E-2</v>
      </c>
      <c r="BM229" s="9">
        <f t="shared" si="41"/>
        <v>7.6929677188593254E-2</v>
      </c>
      <c r="BN229" s="9">
        <f t="shared" si="41"/>
        <v>7.7568529055848864E-2</v>
      </c>
      <c r="BO229" s="9">
        <f t="shared" si="41"/>
        <v>7.7691002264776154E-2</v>
      </c>
      <c r="BP229" s="9">
        <f t="shared" si="41"/>
        <v>7.8266712401123387E-2</v>
      </c>
      <c r="BQ229" s="9">
        <f t="shared" si="41"/>
        <v>7.8557474896830723E-2</v>
      </c>
      <c r="BR229" s="9">
        <f t="shared" si="41"/>
        <v>7.8822761595581409E-2</v>
      </c>
      <c r="BS229" s="9">
        <f t="shared" si="41"/>
        <v>7.9209042831511506E-2</v>
      </c>
      <c r="BT229" s="9">
        <f t="shared" si="41"/>
        <v>7.9619051661793269E-2</v>
      </c>
      <c r="BU229" s="9">
        <f t="shared" si="41"/>
        <v>8.0195622720340531E-2</v>
      </c>
    </row>
    <row r="230" spans="4:73" x14ac:dyDescent="0.2">
      <c r="D230" s="3" t="s">
        <v>83</v>
      </c>
      <c r="E230" s="3" t="s">
        <v>80</v>
      </c>
      <c r="F230" s="11" t="s">
        <v>93</v>
      </c>
      <c r="G230" s="6" t="s">
        <v>79</v>
      </c>
      <c r="H230" s="3" t="s">
        <v>90</v>
      </c>
      <c r="J230" s="9">
        <f t="shared" si="40"/>
        <v>6.3930598626815239E-5</v>
      </c>
      <c r="K230" s="9">
        <f t="shared" si="41"/>
        <v>1.5776933135721186E-4</v>
      </c>
      <c r="L230" s="9">
        <f t="shared" si="41"/>
        <v>1.4936746161713684E-4</v>
      </c>
      <c r="M230" s="9">
        <f t="shared" si="41"/>
        <v>8.4838629017247499E-5</v>
      </c>
      <c r="N230" s="9">
        <f t="shared" si="41"/>
        <v>8.4989343188624975E-5</v>
      </c>
      <c r="O230" s="9">
        <f t="shared" si="41"/>
        <v>1.0760340647947511E-4</v>
      </c>
      <c r="P230" s="9">
        <f t="shared" si="41"/>
        <v>9.1354962955778992E-5</v>
      </c>
      <c r="Q230" s="9">
        <f t="shared" si="41"/>
        <v>9.2939979290905541E-5</v>
      </c>
      <c r="R230" s="9">
        <f t="shared" si="41"/>
        <v>9.433466572546516E-5</v>
      </c>
      <c r="S230" s="9">
        <f t="shared" si="41"/>
        <v>9.0916436900191557E-5</v>
      </c>
      <c r="T230" s="9">
        <f t="shared" si="41"/>
        <v>9.7503512891140384E-5</v>
      </c>
      <c r="U230" s="9">
        <f t="shared" si="41"/>
        <v>1.1316593351904171E-4</v>
      </c>
      <c r="V230" s="9">
        <f t="shared" si="41"/>
        <v>8.9387149601885638E-5</v>
      </c>
      <c r="W230" s="9">
        <f t="shared" si="41"/>
        <v>9.0778484555905915E-5</v>
      </c>
      <c r="X230" s="9">
        <f t="shared" si="41"/>
        <v>9.5706651960122263E-5</v>
      </c>
      <c r="Y230" s="9">
        <f t="shared" si="41"/>
        <v>8.3279668762135446E-5</v>
      </c>
      <c r="Z230" s="9">
        <f t="shared" si="41"/>
        <v>1.4222558796874116E-4</v>
      </c>
      <c r="AA230" s="9">
        <f t="shared" si="41"/>
        <v>2.2055004347107201E-4</v>
      </c>
      <c r="AB230" s="9">
        <f t="shared" si="41"/>
        <v>1.4106889258816717E-4</v>
      </c>
      <c r="AC230" s="9">
        <f t="shared" si="41"/>
        <v>1.3954414276367018E-4</v>
      </c>
      <c r="AD230" s="9">
        <f t="shared" si="41"/>
        <v>1.3249660817758177E-4</v>
      </c>
      <c r="AE230" s="9">
        <f t="shared" si="41"/>
        <v>1.2706451357975967E-4</v>
      </c>
      <c r="AF230" s="9">
        <f t="shared" si="41"/>
        <v>1.3063008908964223E-4</v>
      </c>
      <c r="AG230" s="9">
        <f t="shared" si="41"/>
        <v>1.4304442359450888E-4</v>
      </c>
      <c r="AH230" s="9">
        <f t="shared" si="41"/>
        <v>1.3506778440220148E-4</v>
      </c>
      <c r="AI230" s="9">
        <f t="shared" si="41"/>
        <v>1.420594134616593E-4</v>
      </c>
      <c r="AJ230" s="9">
        <f t="shared" si="41"/>
        <v>1.3624580201199177E-4</v>
      </c>
      <c r="AK230" s="9">
        <f t="shared" si="41"/>
        <v>1.3828966078228879E-4</v>
      </c>
      <c r="AL230" s="9">
        <f t="shared" si="41"/>
        <v>1.3850707662581974E-4</v>
      </c>
      <c r="AM230" s="9">
        <f t="shared" si="41"/>
        <v>8.4999691175572577E-5</v>
      </c>
      <c r="AN230" s="9">
        <f t="shared" si="41"/>
        <v>1.0791503690992734E-4</v>
      </c>
      <c r="AO230" s="9">
        <f t="shared" si="41"/>
        <v>1.0801771737639095E-4</v>
      </c>
      <c r="AP230" s="9">
        <f t="shared" si="41"/>
        <v>1.0596431514897062E-4</v>
      </c>
      <c r="AQ230" s="9">
        <f t="shared" si="41"/>
        <v>1.0386302516605707E-4</v>
      </c>
      <c r="AR230" s="9">
        <f t="shared" si="41"/>
        <v>1.0398236385655668E-4</v>
      </c>
      <c r="AS230" s="9">
        <f t="shared" si="41"/>
        <v>1.0576560590442803E-4</v>
      </c>
      <c r="AT230" s="9">
        <f t="shared" si="41"/>
        <v>1.0791304831352306E-4</v>
      </c>
      <c r="AU230" s="9">
        <f t="shared" si="41"/>
        <v>1.0749444442719319E-4</v>
      </c>
      <c r="AV230" s="9">
        <f t="shared" si="41"/>
        <v>1.0821685570738835E-4</v>
      </c>
      <c r="AW230" s="9">
        <f t="shared" si="41"/>
        <v>1.0917191795995049E-4</v>
      </c>
      <c r="AX230" s="9">
        <f t="shared" si="41"/>
        <v>1.0961645836180998E-4</v>
      </c>
      <c r="AY230" s="9">
        <f t="shared" si="41"/>
        <v>1.1306556648192431E-4</v>
      </c>
      <c r="AZ230" s="9">
        <f t="shared" si="41"/>
        <v>1.4238683794638908E-4</v>
      </c>
      <c r="BA230" s="9">
        <f t="shared" si="41"/>
        <v>1.4218286249126155E-4</v>
      </c>
      <c r="BB230" s="9">
        <f t="shared" si="41"/>
        <v>1.4199808534062162E-4</v>
      </c>
      <c r="BC230" s="9">
        <f t="shared" si="41"/>
        <v>1.39860963702455E-4</v>
      </c>
      <c r="BD230" s="9">
        <f t="shared" si="41"/>
        <v>1.3990775589867369E-4</v>
      </c>
      <c r="BE230" s="9">
        <f t="shared" si="41"/>
        <v>1.406793433220164E-4</v>
      </c>
      <c r="BF230" s="9">
        <f t="shared" si="41"/>
        <v>1.3927238941664115E-4</v>
      </c>
      <c r="BG230" s="9">
        <f t="shared" si="41"/>
        <v>1.3936586969224323E-4</v>
      </c>
      <c r="BH230" s="9">
        <f t="shared" si="41"/>
        <v>1.5145084089145859E-4</v>
      </c>
      <c r="BI230" s="9">
        <f t="shared" si="41"/>
        <v>1.5160473838860832E-4</v>
      </c>
      <c r="BJ230" s="9">
        <f t="shared" si="41"/>
        <v>1.5077406982628153E-4</v>
      </c>
      <c r="BK230" s="9">
        <f t="shared" si="41"/>
        <v>1.5560195280822498E-4</v>
      </c>
      <c r="BL230" s="9">
        <f t="shared" si="41"/>
        <v>1.5664921438028669E-4</v>
      </c>
      <c r="BM230" s="9">
        <f t="shared" si="41"/>
        <v>1.5618073447164188E-4</v>
      </c>
      <c r="BN230" s="9">
        <f t="shared" si="41"/>
        <v>1.5636986365307967E-4</v>
      </c>
      <c r="BO230" s="9">
        <f t="shared" si="41"/>
        <v>1.5432460879484029E-4</v>
      </c>
      <c r="BP230" s="9">
        <f t="shared" si="41"/>
        <v>1.5807227800928038E-4</v>
      </c>
      <c r="BQ230" s="9">
        <f t="shared" si="41"/>
        <v>1.5484436433542038E-4</v>
      </c>
      <c r="BR230" s="9">
        <f t="shared" si="41"/>
        <v>1.5404513866348286E-4</v>
      </c>
      <c r="BS230" s="9">
        <f t="shared" si="41"/>
        <v>1.5053152831762085E-4</v>
      </c>
      <c r="BT230" s="9">
        <f t="shared" si="41"/>
        <v>1.5221770881277446E-4</v>
      </c>
      <c r="BU230" s="9">
        <f t="shared" si="41"/>
        <v>1.5372624664881495E-4</v>
      </c>
    </row>
    <row r="231" spans="4:73" x14ac:dyDescent="0.2">
      <c r="D231" s="3" t="s">
        <v>83</v>
      </c>
      <c r="E231" s="3" t="s">
        <v>81</v>
      </c>
      <c r="F231" s="11" t="s">
        <v>93</v>
      </c>
      <c r="G231" s="3" t="s">
        <v>70</v>
      </c>
      <c r="H231" s="3" t="s">
        <v>91</v>
      </c>
      <c r="J231" s="8">
        <f>J67/J$4</f>
        <v>0.41314964603546644</v>
      </c>
      <c r="K231" s="8">
        <f t="shared" ref="K231:BU233" si="42">K67/K$4</f>
        <v>0.41256288888292558</v>
      </c>
      <c r="L231" s="8">
        <f t="shared" si="42"/>
        <v>0.41059977539588938</v>
      </c>
      <c r="M231" s="8">
        <f t="shared" si="42"/>
        <v>0.40291063340085348</v>
      </c>
      <c r="N231" s="8">
        <f t="shared" si="42"/>
        <v>0.40270965280866894</v>
      </c>
      <c r="O231" s="8">
        <f t="shared" si="42"/>
        <v>0.40518062709846353</v>
      </c>
      <c r="P231" s="8">
        <f t="shared" si="42"/>
        <v>0.40425334695300297</v>
      </c>
      <c r="Q231" s="8">
        <f t="shared" si="42"/>
        <v>0.4028766058914629</v>
      </c>
      <c r="R231" s="8">
        <f t="shared" si="42"/>
        <v>0.40408540520682612</v>
      </c>
      <c r="S231" s="8">
        <f t="shared" si="42"/>
        <v>0.40364542777711904</v>
      </c>
      <c r="T231" s="8">
        <f t="shared" si="42"/>
        <v>0.4018990444577859</v>
      </c>
      <c r="U231" s="8">
        <f t="shared" si="42"/>
        <v>0.40334458123462469</v>
      </c>
      <c r="V231" s="8">
        <f t="shared" si="42"/>
        <v>0.4021536838337485</v>
      </c>
      <c r="W231" s="8">
        <f t="shared" si="42"/>
        <v>0.40156862414936095</v>
      </c>
      <c r="X231" s="8">
        <f t="shared" si="42"/>
        <v>0.40146947422853174</v>
      </c>
      <c r="Y231" s="8">
        <f t="shared" si="42"/>
        <v>0.39467950525170714</v>
      </c>
      <c r="Z231" s="8">
        <f t="shared" si="42"/>
        <v>0.39267676561603931</v>
      </c>
      <c r="AA231" s="8">
        <f t="shared" si="42"/>
        <v>0.38970023894674555</v>
      </c>
      <c r="AB231" s="8">
        <f t="shared" si="42"/>
        <v>0.38668805711845583</v>
      </c>
      <c r="AC231" s="8">
        <f t="shared" si="42"/>
        <v>0.38672676294743197</v>
      </c>
      <c r="AD231" s="8">
        <f t="shared" si="42"/>
        <v>0.38935635570407173</v>
      </c>
      <c r="AE231" s="8">
        <f t="shared" si="42"/>
        <v>0.38652785434816733</v>
      </c>
      <c r="AF231" s="8">
        <f t="shared" si="42"/>
        <v>0.3856112252957038</v>
      </c>
      <c r="AG231" s="8">
        <f t="shared" si="42"/>
        <v>0.38431398298188374</v>
      </c>
      <c r="AH231" s="8">
        <f t="shared" si="42"/>
        <v>0.38258478764606119</v>
      </c>
      <c r="AI231" s="8">
        <f t="shared" si="42"/>
        <v>0.38232980716371279</v>
      </c>
      <c r="AJ231" s="8">
        <f t="shared" si="42"/>
        <v>0.38032088376045314</v>
      </c>
      <c r="AK231" s="8">
        <f t="shared" si="42"/>
        <v>0.37269621420643245</v>
      </c>
      <c r="AL231" s="8">
        <f t="shared" si="42"/>
        <v>0.37272768029873632</v>
      </c>
      <c r="AM231" s="8">
        <f t="shared" si="42"/>
        <v>0.37282561429887845</v>
      </c>
      <c r="AN231" s="8">
        <f t="shared" si="42"/>
        <v>0.37163636214224216</v>
      </c>
      <c r="AO231" s="8">
        <f t="shared" si="42"/>
        <v>0.37079525206926511</v>
      </c>
      <c r="AP231" s="8">
        <f t="shared" si="42"/>
        <v>0.37187710158544585</v>
      </c>
      <c r="AQ231" s="8">
        <f t="shared" si="42"/>
        <v>0.37021875525960096</v>
      </c>
      <c r="AR231" s="8">
        <f t="shared" si="42"/>
        <v>0.36904121374274995</v>
      </c>
      <c r="AS231" s="8">
        <f t="shared" si="42"/>
        <v>0.36749758691143358</v>
      </c>
      <c r="AT231" s="8">
        <f t="shared" si="42"/>
        <v>0.36955241395046506</v>
      </c>
      <c r="AU231" s="8">
        <f t="shared" si="42"/>
        <v>0.37012625881879019</v>
      </c>
      <c r="AV231" s="8">
        <f t="shared" si="42"/>
        <v>0.36944878536819298</v>
      </c>
      <c r="AW231" s="8">
        <f t="shared" si="42"/>
        <v>0.36123990298813052</v>
      </c>
      <c r="AX231" s="8">
        <f t="shared" si="42"/>
        <v>0.36010934270237838</v>
      </c>
      <c r="AY231" s="8">
        <f t="shared" si="42"/>
        <v>0.35851803090923728</v>
      </c>
      <c r="AZ231" s="8">
        <f t="shared" si="42"/>
        <v>0.35701266021420652</v>
      </c>
      <c r="BA231" s="8">
        <f t="shared" si="42"/>
        <v>0.35751203441136425</v>
      </c>
      <c r="BB231" s="8">
        <f t="shared" si="42"/>
        <v>0.35854975708537051</v>
      </c>
      <c r="BC231" s="8">
        <f t="shared" si="42"/>
        <v>0.35638193431337706</v>
      </c>
      <c r="BD231" s="8">
        <f t="shared" si="42"/>
        <v>0.35395184606974606</v>
      </c>
      <c r="BE231" s="8">
        <f t="shared" si="42"/>
        <v>0.35423628261168466</v>
      </c>
      <c r="BF231" s="8">
        <f t="shared" si="42"/>
        <v>0.35129528170955177</v>
      </c>
      <c r="BG231" s="8">
        <f t="shared" si="42"/>
        <v>0.35073560626734857</v>
      </c>
      <c r="BH231" s="8">
        <f t="shared" si="42"/>
        <v>0.35040981956246742</v>
      </c>
      <c r="BI231" s="8">
        <f t="shared" si="42"/>
        <v>0.34221967571247802</v>
      </c>
      <c r="BJ231" s="8">
        <f t="shared" si="42"/>
        <v>0.34325960347164935</v>
      </c>
      <c r="BK231" s="8">
        <f t="shared" si="42"/>
        <v>0.34238429177098373</v>
      </c>
      <c r="BL231" s="8">
        <f t="shared" si="42"/>
        <v>0.34014392382823549</v>
      </c>
      <c r="BM231" s="8">
        <f t="shared" si="42"/>
        <v>0.33935427532951107</v>
      </c>
      <c r="BN231" s="8">
        <f t="shared" si="42"/>
        <v>0.34040819028301134</v>
      </c>
      <c r="BO231" s="8">
        <f t="shared" si="42"/>
        <v>0.33861632761716842</v>
      </c>
      <c r="BP231" s="8">
        <f t="shared" si="42"/>
        <v>0.33743040281457221</v>
      </c>
      <c r="BQ231" s="8">
        <f t="shared" si="42"/>
        <v>0.33712251498392848</v>
      </c>
      <c r="BR231" s="8">
        <f t="shared" si="42"/>
        <v>0.33529237397931838</v>
      </c>
      <c r="BS231" s="8">
        <f t="shared" si="42"/>
        <v>0.33464344376276306</v>
      </c>
      <c r="BT231" s="8">
        <f t="shared" si="42"/>
        <v>0.32928920711896043</v>
      </c>
      <c r="BU231" s="8">
        <f t="shared" si="42"/>
        <v>0.32463746377863822</v>
      </c>
    </row>
    <row r="232" spans="4:73" x14ac:dyDescent="0.2">
      <c r="D232" s="3" t="s">
        <v>83</v>
      </c>
      <c r="E232" s="3" t="s">
        <v>81</v>
      </c>
      <c r="F232" s="11" t="s">
        <v>93</v>
      </c>
      <c r="G232" s="6" t="s">
        <v>72</v>
      </c>
      <c r="H232" s="3" t="s">
        <v>91</v>
      </c>
      <c r="J232" s="9">
        <f t="shared" ref="J232:Y233" si="43">J68/J$4</f>
        <v>0.11176793057605838</v>
      </c>
      <c r="K232" s="9">
        <f t="shared" si="43"/>
        <v>0.11189386708479229</v>
      </c>
      <c r="L232" s="9">
        <f t="shared" si="43"/>
        <v>0.11003624438251053</v>
      </c>
      <c r="M232" s="9">
        <f t="shared" si="43"/>
        <v>0.10876146122415851</v>
      </c>
      <c r="N232" s="9">
        <f t="shared" si="43"/>
        <v>0.10846009332098186</v>
      </c>
      <c r="O232" s="9">
        <f t="shared" si="43"/>
        <v>0.11217028424326662</v>
      </c>
      <c r="P232" s="9">
        <f t="shared" si="43"/>
        <v>0.11213741014465965</v>
      </c>
      <c r="Q232" s="9">
        <f t="shared" si="43"/>
        <v>0.11201679089526449</v>
      </c>
      <c r="R232" s="9">
        <f t="shared" si="43"/>
        <v>0.11207083858455778</v>
      </c>
      <c r="S232" s="9">
        <f t="shared" si="43"/>
        <v>0.11220303145183597</v>
      </c>
      <c r="T232" s="9">
        <f t="shared" si="43"/>
        <v>0.11182348468676959</v>
      </c>
      <c r="U232" s="9">
        <f t="shared" si="43"/>
        <v>0.11245608514614222</v>
      </c>
      <c r="V232" s="9">
        <f t="shared" si="43"/>
        <v>0.11216842100332586</v>
      </c>
      <c r="W232" s="9">
        <f t="shared" si="43"/>
        <v>0.11206383695825581</v>
      </c>
      <c r="X232" s="9">
        <f t="shared" si="43"/>
        <v>0.11199862845216123</v>
      </c>
      <c r="Y232" s="9">
        <f t="shared" si="43"/>
        <v>0.11062694190077343</v>
      </c>
      <c r="Z232" s="9">
        <f t="shared" si="42"/>
        <v>0.11042899822746506</v>
      </c>
      <c r="AA232" s="9">
        <f t="shared" si="42"/>
        <v>0.10995134574875669</v>
      </c>
      <c r="AB232" s="9">
        <f t="shared" si="42"/>
        <v>0.10889700829985817</v>
      </c>
      <c r="AC232" s="9">
        <f t="shared" si="42"/>
        <v>0.10878928638893158</v>
      </c>
      <c r="AD232" s="9">
        <f t="shared" si="42"/>
        <v>0.10865846395080185</v>
      </c>
      <c r="AE232" s="9">
        <f t="shared" si="42"/>
        <v>0.1077117436833422</v>
      </c>
      <c r="AF232" s="9">
        <f t="shared" si="42"/>
        <v>0.10737879729120484</v>
      </c>
      <c r="AG232" s="9">
        <f t="shared" si="42"/>
        <v>0.10744135109785612</v>
      </c>
      <c r="AH232" s="9">
        <f t="shared" si="42"/>
        <v>0.10628491005711667</v>
      </c>
      <c r="AI232" s="9">
        <f t="shared" si="42"/>
        <v>0.10634821369263854</v>
      </c>
      <c r="AJ232" s="9">
        <f t="shared" si="42"/>
        <v>0.10490809132648247</v>
      </c>
      <c r="AK232" s="9">
        <f t="shared" si="42"/>
        <v>0.10275070033278069</v>
      </c>
      <c r="AL232" s="9">
        <f t="shared" si="42"/>
        <v>0.10271729946771097</v>
      </c>
      <c r="AM232" s="9">
        <f t="shared" si="42"/>
        <v>0.10289387753529385</v>
      </c>
      <c r="AN232" s="9">
        <f t="shared" si="42"/>
        <v>0.1021024322242983</v>
      </c>
      <c r="AO232" s="9">
        <f t="shared" si="42"/>
        <v>0.1017852340629664</v>
      </c>
      <c r="AP232" s="9">
        <f t="shared" si="42"/>
        <v>0.10230962518572173</v>
      </c>
      <c r="AQ232" s="9">
        <f t="shared" si="42"/>
        <v>0.10137695273330367</v>
      </c>
      <c r="AR232" s="9">
        <f t="shared" si="42"/>
        <v>0.10085244879614591</v>
      </c>
      <c r="AS232" s="9">
        <f t="shared" si="42"/>
        <v>0.10003017340550223</v>
      </c>
      <c r="AT232" s="9">
        <f t="shared" si="42"/>
        <v>0.10124537179956704</v>
      </c>
      <c r="AU232" s="9">
        <f t="shared" si="42"/>
        <v>0.10135863547073616</v>
      </c>
      <c r="AV232" s="9">
        <f t="shared" si="42"/>
        <v>0.10050229923495621</v>
      </c>
      <c r="AW232" s="9">
        <f t="shared" si="42"/>
        <v>9.6534558800259698E-2</v>
      </c>
      <c r="AX232" s="9">
        <f t="shared" si="42"/>
        <v>9.6741486331496818E-2</v>
      </c>
      <c r="AY232" s="9">
        <f t="shared" si="42"/>
        <v>9.6254694536052191E-2</v>
      </c>
      <c r="AZ232" s="9">
        <f t="shared" si="42"/>
        <v>9.4874001537032029E-2</v>
      </c>
      <c r="BA232" s="9">
        <f t="shared" si="42"/>
        <v>9.5342507587354894E-2</v>
      </c>
      <c r="BB232" s="9">
        <f t="shared" si="42"/>
        <v>9.514975978720476E-2</v>
      </c>
      <c r="BC232" s="9">
        <f t="shared" si="42"/>
        <v>9.3840702893475639E-2</v>
      </c>
      <c r="BD232" s="9">
        <f t="shared" si="42"/>
        <v>9.3656571125006846E-2</v>
      </c>
      <c r="BE232" s="9">
        <f t="shared" si="42"/>
        <v>9.364934695592049E-2</v>
      </c>
      <c r="BF232" s="9">
        <f t="shared" si="42"/>
        <v>9.2376832146186028E-2</v>
      </c>
      <c r="BG232" s="9">
        <f t="shared" si="42"/>
        <v>9.250769901711775E-2</v>
      </c>
      <c r="BH232" s="9">
        <f t="shared" si="42"/>
        <v>9.1765414205745868E-2</v>
      </c>
      <c r="BI232" s="9">
        <f t="shared" si="42"/>
        <v>8.9080138435890868E-2</v>
      </c>
      <c r="BJ232" s="9">
        <f t="shared" si="42"/>
        <v>8.9511353015423636E-2</v>
      </c>
      <c r="BK232" s="9">
        <f t="shared" si="42"/>
        <v>8.9601856755801151E-2</v>
      </c>
      <c r="BL232" s="9">
        <f t="shared" si="42"/>
        <v>8.8799091990444501E-2</v>
      </c>
      <c r="BM232" s="9">
        <f t="shared" si="42"/>
        <v>8.8714753602748539E-2</v>
      </c>
      <c r="BN232" s="9">
        <f t="shared" si="42"/>
        <v>8.9559418869370605E-2</v>
      </c>
      <c r="BO232" s="9">
        <f t="shared" si="42"/>
        <v>8.9243942556820388E-2</v>
      </c>
      <c r="BP232" s="9">
        <f t="shared" si="42"/>
        <v>8.930589617282822E-2</v>
      </c>
      <c r="BQ232" s="9">
        <f t="shared" si="42"/>
        <v>8.9108891618090186E-2</v>
      </c>
      <c r="BR232" s="9">
        <f t="shared" si="42"/>
        <v>8.9422069233634577E-2</v>
      </c>
      <c r="BS232" s="9">
        <f t="shared" si="42"/>
        <v>8.9914420334871001E-2</v>
      </c>
      <c r="BT232" s="9">
        <f t="shared" si="42"/>
        <v>8.9438333794472052E-2</v>
      </c>
      <c r="BU232" s="9">
        <f t="shared" si="42"/>
        <v>8.8359642717149287E-2</v>
      </c>
    </row>
    <row r="233" spans="4:73" x14ac:dyDescent="0.2">
      <c r="D233" s="3" t="s">
        <v>83</v>
      </c>
      <c r="E233" s="3" t="s">
        <v>81</v>
      </c>
      <c r="F233" s="11" t="s">
        <v>93</v>
      </c>
      <c r="G233" s="6" t="s">
        <v>73</v>
      </c>
      <c r="H233" s="3" t="s">
        <v>91</v>
      </c>
      <c r="J233" s="9">
        <f t="shared" si="43"/>
        <v>5.4285382457356316E-3</v>
      </c>
      <c r="K233" s="9">
        <f t="shared" si="42"/>
        <v>5.3374408162460366E-3</v>
      </c>
      <c r="L233" s="9">
        <f t="shared" si="42"/>
        <v>5.307974623363282E-3</v>
      </c>
      <c r="M233" s="9">
        <f t="shared" si="42"/>
        <v>5.3345501579026835E-3</v>
      </c>
      <c r="N233" s="9">
        <f t="shared" si="42"/>
        <v>5.6544743653754205E-3</v>
      </c>
      <c r="O233" s="9">
        <f t="shared" si="42"/>
        <v>5.3149382222435239E-3</v>
      </c>
      <c r="P233" s="9">
        <f t="shared" si="42"/>
        <v>5.3780954021334466E-3</v>
      </c>
      <c r="Q233" s="9">
        <f t="shared" si="42"/>
        <v>5.3389985744635776E-3</v>
      </c>
      <c r="R233" s="9">
        <f t="shared" si="42"/>
        <v>5.3455656565937985E-3</v>
      </c>
      <c r="S233" s="9">
        <f t="shared" si="42"/>
        <v>5.3478850838182936E-3</v>
      </c>
      <c r="T233" s="9">
        <f t="shared" si="42"/>
        <v>5.4105493660986676E-3</v>
      </c>
      <c r="U233" s="9">
        <f t="shared" si="42"/>
        <v>5.4128040254225272E-3</v>
      </c>
      <c r="V233" s="9">
        <f t="shared" si="42"/>
        <v>5.4250973744183733E-3</v>
      </c>
      <c r="W233" s="9">
        <f t="shared" si="42"/>
        <v>5.3068969548047476E-3</v>
      </c>
      <c r="X233" s="9">
        <f t="shared" si="42"/>
        <v>5.253666006372836E-3</v>
      </c>
      <c r="Y233" s="9">
        <f t="shared" si="42"/>
        <v>5.1482508715806063E-3</v>
      </c>
      <c r="Z233" s="9">
        <f t="shared" si="42"/>
        <v>5.1549780937621033E-3</v>
      </c>
      <c r="AA233" s="9">
        <f t="shared" si="42"/>
        <v>4.995666918241503E-3</v>
      </c>
      <c r="AB233" s="9">
        <f t="shared" si="42"/>
        <v>5.0390369125856071E-3</v>
      </c>
      <c r="AC233" s="9">
        <f t="shared" si="42"/>
        <v>5.0291036361652421E-3</v>
      </c>
      <c r="AD233" s="9">
        <f t="shared" si="42"/>
        <v>5.2740594486791669E-3</v>
      </c>
      <c r="AE233" s="9">
        <f t="shared" si="42"/>
        <v>5.2568965590379831E-3</v>
      </c>
      <c r="AF233" s="9">
        <f t="shared" si="42"/>
        <v>5.2974310842819755E-3</v>
      </c>
      <c r="AG233" s="9">
        <f t="shared" si="42"/>
        <v>5.0970788133465799E-3</v>
      </c>
      <c r="AH233" s="9">
        <f t="shared" si="42"/>
        <v>5.4897533183565312E-3</v>
      </c>
      <c r="AI233" s="9">
        <f t="shared" si="42"/>
        <v>5.2717701953262294E-3</v>
      </c>
      <c r="AJ233" s="9">
        <f t="shared" si="42"/>
        <v>5.3590668915134082E-3</v>
      </c>
      <c r="AK233" s="9">
        <f t="shared" si="42"/>
        <v>5.1803423958377498E-3</v>
      </c>
      <c r="AL233" s="9">
        <f t="shared" si="42"/>
        <v>5.1833325433098282E-3</v>
      </c>
      <c r="AM233" s="9">
        <f t="shared" si="42"/>
        <v>5.5254469576824132E-3</v>
      </c>
      <c r="AN233" s="9">
        <f t="shared" si="42"/>
        <v>5.2517100792760767E-3</v>
      </c>
      <c r="AO233" s="9">
        <f t="shared" si="42"/>
        <v>5.2804372347186393E-3</v>
      </c>
      <c r="AP233" s="9">
        <f t="shared" si="42"/>
        <v>5.2432299110057737E-3</v>
      </c>
      <c r="AQ233" s="9">
        <f t="shared" si="42"/>
        <v>5.2151060441103124E-3</v>
      </c>
      <c r="AR233" s="9">
        <f t="shared" si="42"/>
        <v>5.2337789807800194E-3</v>
      </c>
      <c r="AS233" s="9">
        <f t="shared" si="42"/>
        <v>5.2056102880032621E-3</v>
      </c>
      <c r="AT233" s="9">
        <f t="shared" si="42"/>
        <v>5.217868161240655E-3</v>
      </c>
      <c r="AU233" s="9">
        <f t="shared" si="42"/>
        <v>5.2457978930398851E-3</v>
      </c>
      <c r="AV233" s="9">
        <f t="shared" si="42"/>
        <v>4.894602065146623E-3</v>
      </c>
      <c r="AW233" s="9">
        <f t="shared" si="42"/>
        <v>4.6887919452145701E-3</v>
      </c>
      <c r="AX233" s="9">
        <f t="shared" si="42"/>
        <v>4.6200124368864139E-3</v>
      </c>
      <c r="AY233" s="9">
        <f t="shared" si="42"/>
        <v>4.6065358299521315E-3</v>
      </c>
      <c r="AZ233" s="9">
        <f t="shared" si="42"/>
        <v>4.5234647002214828E-3</v>
      </c>
      <c r="BA233" s="9">
        <f t="shared" si="42"/>
        <v>4.5427557376211264E-3</v>
      </c>
      <c r="BB233" s="9">
        <f t="shared" si="42"/>
        <v>4.6053751018690168E-3</v>
      </c>
      <c r="BC233" s="9">
        <f t="shared" si="42"/>
        <v>4.5158401603658501E-3</v>
      </c>
      <c r="BD233" s="9">
        <f t="shared" si="42"/>
        <v>4.4647033867664986E-3</v>
      </c>
      <c r="BE233" s="9">
        <f t="shared" si="42"/>
        <v>4.3563003791034739E-3</v>
      </c>
      <c r="BF233" s="9">
        <f t="shared" si="42"/>
        <v>4.2033481321125804E-3</v>
      </c>
      <c r="BG233" s="9">
        <f t="shared" si="42"/>
        <v>4.0971039868853455E-3</v>
      </c>
      <c r="BH233" s="9">
        <f t="shared" si="42"/>
        <v>4.1204173630223712E-3</v>
      </c>
      <c r="BI233" s="9">
        <f t="shared" si="42"/>
        <v>3.9573153398281234E-3</v>
      </c>
      <c r="BJ233" s="9">
        <f t="shared" si="42"/>
        <v>3.9785200239405077E-3</v>
      </c>
      <c r="BK233" s="9">
        <f t="shared" si="42"/>
        <v>3.4406394533992601E-3</v>
      </c>
      <c r="BL233" s="9">
        <f t="shared" si="42"/>
        <v>3.6101214144441986E-3</v>
      </c>
      <c r="BM233" s="9">
        <f t="shared" si="42"/>
        <v>3.6196509021061223E-3</v>
      </c>
      <c r="BN233" s="9">
        <f t="shared" si="42"/>
        <v>3.5912305802779372E-3</v>
      </c>
      <c r="BO233" s="9">
        <f t="shared" si="42"/>
        <v>3.5932697699349618E-3</v>
      </c>
      <c r="BP233" s="9">
        <f t="shared" si="42"/>
        <v>3.770969921835655E-3</v>
      </c>
      <c r="BQ233" s="9">
        <f t="shared" si="42"/>
        <v>3.7197906119286945E-3</v>
      </c>
      <c r="BR233" s="9">
        <f t="shared" si="42"/>
        <v>3.4948350808179239E-3</v>
      </c>
      <c r="BS233" s="9">
        <f t="shared" si="42"/>
        <v>3.5386001717128673E-3</v>
      </c>
      <c r="BT233" s="9">
        <f t="shared" si="42"/>
        <v>2.9688288109101955E-3</v>
      </c>
      <c r="BU233" s="9">
        <f t="shared" si="42"/>
        <v>2.9394299739430203E-3</v>
      </c>
    </row>
    <row r="234" spans="4:73" x14ac:dyDescent="0.2">
      <c r="D234" s="3" t="s">
        <v>83</v>
      </c>
      <c r="E234" s="3" t="s">
        <v>81</v>
      </c>
      <c r="F234" s="11" t="s">
        <v>93</v>
      </c>
      <c r="G234" s="7" t="s">
        <v>74</v>
      </c>
      <c r="H234" s="3" t="s">
        <v>91</v>
      </c>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c r="BC234" s="10"/>
      <c r="BD234" s="10"/>
      <c r="BE234" s="10"/>
      <c r="BF234" s="10"/>
      <c r="BG234" s="10"/>
      <c r="BH234" s="10"/>
      <c r="BI234" s="10"/>
      <c r="BJ234" s="10"/>
      <c r="BK234" s="10"/>
      <c r="BL234" s="10"/>
      <c r="BM234" s="10"/>
      <c r="BN234" s="10"/>
      <c r="BO234" s="10"/>
      <c r="BP234" s="10"/>
      <c r="BQ234" s="10"/>
      <c r="BR234" s="10"/>
      <c r="BS234" s="10"/>
      <c r="BT234" s="10"/>
      <c r="BU234" s="10"/>
    </row>
    <row r="235" spans="4:73" x14ac:dyDescent="0.2">
      <c r="D235" s="3" t="s">
        <v>83</v>
      </c>
      <c r="E235" s="3" t="s">
        <v>81</v>
      </c>
      <c r="F235" s="11" t="s">
        <v>93</v>
      </c>
      <c r="G235" s="7" t="s">
        <v>75</v>
      </c>
      <c r="H235" s="3" t="s">
        <v>91</v>
      </c>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c r="AZ235" s="10"/>
      <c r="BA235" s="10"/>
      <c r="BB235" s="10"/>
      <c r="BC235" s="10"/>
      <c r="BD235" s="10"/>
      <c r="BE235" s="10"/>
      <c r="BF235" s="10"/>
      <c r="BG235" s="10"/>
      <c r="BH235" s="10"/>
      <c r="BI235" s="10"/>
      <c r="BJ235" s="10"/>
      <c r="BK235" s="10"/>
      <c r="BL235" s="10"/>
      <c r="BM235" s="10"/>
      <c r="BN235" s="10"/>
      <c r="BO235" s="10"/>
      <c r="BP235" s="10"/>
      <c r="BQ235" s="10"/>
      <c r="BR235" s="10"/>
      <c r="BS235" s="10"/>
      <c r="BT235" s="10"/>
      <c r="BU235" s="10"/>
    </row>
    <row r="236" spans="4:73" x14ac:dyDescent="0.2">
      <c r="D236" s="3" t="s">
        <v>83</v>
      </c>
      <c r="E236" s="3" t="s">
        <v>81</v>
      </c>
      <c r="F236" s="11" t="s">
        <v>93</v>
      </c>
      <c r="G236" s="7" t="s">
        <v>76</v>
      </c>
      <c r="H236" s="3" t="s">
        <v>91</v>
      </c>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c r="AS236" s="10"/>
      <c r="AT236" s="10"/>
      <c r="AU236" s="10"/>
      <c r="AV236" s="10"/>
      <c r="AW236" s="10"/>
      <c r="AX236" s="10"/>
      <c r="AY236" s="10"/>
      <c r="AZ236" s="10"/>
      <c r="BA236" s="10"/>
      <c r="BB236" s="10"/>
      <c r="BC236" s="10"/>
      <c r="BD236" s="10"/>
      <c r="BE236" s="10"/>
      <c r="BF236" s="10"/>
      <c r="BG236" s="10"/>
      <c r="BH236" s="10"/>
      <c r="BI236" s="10"/>
      <c r="BJ236" s="10"/>
      <c r="BK236" s="10"/>
      <c r="BL236" s="10"/>
      <c r="BM236" s="10"/>
      <c r="BN236" s="10"/>
      <c r="BO236" s="10"/>
      <c r="BP236" s="10"/>
      <c r="BQ236" s="10"/>
      <c r="BR236" s="10"/>
      <c r="BS236" s="10"/>
      <c r="BT236" s="10"/>
      <c r="BU236" s="10"/>
    </row>
    <row r="237" spans="4:73" x14ac:dyDescent="0.2">
      <c r="D237" s="3" t="s">
        <v>83</v>
      </c>
      <c r="E237" s="3" t="s">
        <v>81</v>
      </c>
      <c r="F237" s="11" t="s">
        <v>93</v>
      </c>
      <c r="G237" s="6" t="s">
        <v>77</v>
      </c>
      <c r="H237" s="3" t="s">
        <v>91</v>
      </c>
      <c r="J237" s="9">
        <f t="shared" ref="J237:Y239" si="44">J73/J$4</f>
        <v>2.0025495157187621E-3</v>
      </c>
      <c r="K237" s="9">
        <f t="shared" si="44"/>
        <v>1.9383258658352846E-3</v>
      </c>
      <c r="L237" s="9">
        <f t="shared" si="44"/>
        <v>1.8867636323366271E-3</v>
      </c>
      <c r="M237" s="9">
        <f t="shared" si="44"/>
        <v>1.9358237103124297E-3</v>
      </c>
      <c r="N237" s="9">
        <f t="shared" si="44"/>
        <v>1.9482051110870692E-3</v>
      </c>
      <c r="O237" s="9">
        <f t="shared" si="44"/>
        <v>1.7959915090270194E-3</v>
      </c>
      <c r="P237" s="9">
        <f t="shared" si="44"/>
        <v>1.8660264708188392E-3</v>
      </c>
      <c r="Q237" s="9">
        <f t="shared" si="44"/>
        <v>1.8640064170083763E-3</v>
      </c>
      <c r="R237" s="9">
        <f t="shared" si="44"/>
        <v>1.8675830889650846E-3</v>
      </c>
      <c r="S237" s="9">
        <f t="shared" si="44"/>
        <v>1.9148490759715775E-3</v>
      </c>
      <c r="T237" s="9">
        <f t="shared" si="44"/>
        <v>1.8994494244528066E-3</v>
      </c>
      <c r="U237" s="9">
        <f t="shared" si="44"/>
        <v>1.8752150455790069E-3</v>
      </c>
      <c r="V237" s="9">
        <f t="shared" si="44"/>
        <v>1.868620797267017E-3</v>
      </c>
      <c r="W237" s="9">
        <f t="shared" si="44"/>
        <v>1.8712294918677248E-3</v>
      </c>
      <c r="X237" s="9">
        <f t="shared" si="44"/>
        <v>1.836793935801432E-3</v>
      </c>
      <c r="Y237" s="9">
        <f t="shared" si="44"/>
        <v>1.8221716288703944E-3</v>
      </c>
      <c r="Z237" s="9">
        <f t="shared" ref="K237:BU239" si="45">Z73/Z$4</f>
        <v>1.8096457393760401E-3</v>
      </c>
      <c r="AA237" s="9">
        <f t="shared" si="45"/>
        <v>1.7943602459189476E-3</v>
      </c>
      <c r="AB237" s="9">
        <f t="shared" si="45"/>
        <v>1.7819535935129647E-3</v>
      </c>
      <c r="AC237" s="9">
        <f t="shared" si="45"/>
        <v>1.7946362329026159E-3</v>
      </c>
      <c r="AD237" s="9">
        <f t="shared" si="45"/>
        <v>1.8711298847520195E-3</v>
      </c>
      <c r="AE237" s="9">
        <f t="shared" si="45"/>
        <v>1.8259583021007322E-3</v>
      </c>
      <c r="AF237" s="9">
        <f t="shared" si="45"/>
        <v>1.8246580513910397E-3</v>
      </c>
      <c r="AG237" s="9">
        <f t="shared" si="45"/>
        <v>2.197006555455266E-3</v>
      </c>
      <c r="AH237" s="9">
        <f t="shared" si="45"/>
        <v>2.191404290901379E-3</v>
      </c>
      <c r="AI237" s="9">
        <f t="shared" si="45"/>
        <v>2.1998914884634097E-3</v>
      </c>
      <c r="AJ237" s="9">
        <f t="shared" si="45"/>
        <v>2.1888721251008565E-3</v>
      </c>
      <c r="AK237" s="9">
        <f t="shared" si="45"/>
        <v>2.1629751259225859E-3</v>
      </c>
      <c r="AL237" s="9">
        <f t="shared" si="45"/>
        <v>2.164858991701173E-3</v>
      </c>
      <c r="AM237" s="9">
        <f t="shared" si="45"/>
        <v>2.1081791536622782E-3</v>
      </c>
      <c r="AN237" s="9">
        <f t="shared" si="45"/>
        <v>2.101978702052669E-3</v>
      </c>
      <c r="AO237" s="9">
        <f t="shared" si="45"/>
        <v>2.0950727320583847E-3</v>
      </c>
      <c r="AP237" s="9">
        <f t="shared" si="45"/>
        <v>2.1090751962468753E-3</v>
      </c>
      <c r="AQ237" s="9">
        <f t="shared" si="45"/>
        <v>2.1020555935862086E-3</v>
      </c>
      <c r="AR237" s="9">
        <f t="shared" si="45"/>
        <v>2.0947205116268962E-3</v>
      </c>
      <c r="AS237" s="9">
        <f t="shared" si="45"/>
        <v>2.0805540068206197E-3</v>
      </c>
      <c r="AT237" s="9">
        <f t="shared" si="45"/>
        <v>2.0932983849473955E-3</v>
      </c>
      <c r="AU237" s="9">
        <f t="shared" si="45"/>
        <v>2.1490454941867319E-3</v>
      </c>
      <c r="AV237" s="9">
        <f t="shared" si="45"/>
        <v>2.3856706336738086E-3</v>
      </c>
      <c r="AW237" s="9">
        <f t="shared" si="45"/>
        <v>2.3030824955718432E-3</v>
      </c>
      <c r="AX237" s="9">
        <f t="shared" si="45"/>
        <v>2.2851400499490607E-3</v>
      </c>
      <c r="AY237" s="9">
        <f t="shared" si="45"/>
        <v>2.2596345905332607E-3</v>
      </c>
      <c r="AZ237" s="9">
        <f t="shared" si="45"/>
        <v>2.2556632157835236E-3</v>
      </c>
      <c r="BA237" s="9">
        <f t="shared" si="45"/>
        <v>2.2574327922251511E-3</v>
      </c>
      <c r="BB237" s="9">
        <f t="shared" si="45"/>
        <v>2.2704894281628577E-3</v>
      </c>
      <c r="BC237" s="9">
        <f t="shared" si="45"/>
        <v>2.2440057267476238E-3</v>
      </c>
      <c r="BD237" s="9">
        <f t="shared" si="45"/>
        <v>2.2377011075793755E-3</v>
      </c>
      <c r="BE237" s="9">
        <f t="shared" si="45"/>
        <v>2.4171064582498825E-3</v>
      </c>
      <c r="BF237" s="9">
        <f t="shared" si="45"/>
        <v>2.3956044529866169E-3</v>
      </c>
      <c r="BG237" s="9">
        <f t="shared" si="45"/>
        <v>2.415984611511881E-3</v>
      </c>
      <c r="BH237" s="9">
        <f t="shared" si="45"/>
        <v>2.3944295918388652E-3</v>
      </c>
      <c r="BI237" s="9">
        <f t="shared" si="45"/>
        <v>2.3541901238778914E-3</v>
      </c>
      <c r="BJ237" s="9">
        <f t="shared" si="45"/>
        <v>2.3908832293584766E-3</v>
      </c>
      <c r="BK237" s="9">
        <f t="shared" si="45"/>
        <v>2.411012484733464E-3</v>
      </c>
      <c r="BL237" s="9">
        <f t="shared" si="45"/>
        <v>2.4186683171349447E-3</v>
      </c>
      <c r="BM237" s="9">
        <f t="shared" si="45"/>
        <v>2.4067406896427519E-3</v>
      </c>
      <c r="BN237" s="9">
        <f t="shared" si="45"/>
        <v>2.4004508233935956E-3</v>
      </c>
      <c r="BO237" s="9">
        <f t="shared" si="45"/>
        <v>2.4078096196310317E-3</v>
      </c>
      <c r="BP237" s="9">
        <f t="shared" si="45"/>
        <v>2.3920555559459474E-3</v>
      </c>
      <c r="BQ237" s="9">
        <f t="shared" si="45"/>
        <v>2.3484116461032056E-3</v>
      </c>
      <c r="BR237" s="9">
        <f t="shared" si="45"/>
        <v>2.3396428325214449E-3</v>
      </c>
      <c r="BS237" s="9">
        <f t="shared" si="45"/>
        <v>2.3246374068629358E-3</v>
      </c>
      <c r="BT237" s="9">
        <f t="shared" si="45"/>
        <v>2.2976705183873633E-3</v>
      </c>
      <c r="BU237" s="9">
        <f t="shared" si="45"/>
        <v>2.3048787657765136E-3</v>
      </c>
    </row>
    <row r="238" spans="4:73" x14ac:dyDescent="0.2">
      <c r="D238" s="3" t="s">
        <v>83</v>
      </c>
      <c r="E238" s="3" t="s">
        <v>81</v>
      </c>
      <c r="F238" s="11" t="s">
        <v>93</v>
      </c>
      <c r="G238" s="6" t="s">
        <v>78</v>
      </c>
      <c r="H238" s="3" t="s">
        <v>91</v>
      </c>
      <c r="J238" s="9">
        <f t="shared" si="44"/>
        <v>0.29270284863065937</v>
      </c>
      <c r="K238" s="9">
        <f t="shared" si="45"/>
        <v>0.29229610220828456</v>
      </c>
      <c r="L238" s="9">
        <f t="shared" si="45"/>
        <v>0.29229987067283852</v>
      </c>
      <c r="M238" s="9">
        <f t="shared" si="45"/>
        <v>0.28571787362833334</v>
      </c>
      <c r="N238" s="9">
        <f t="shared" si="45"/>
        <v>0.28548922572656615</v>
      </c>
      <c r="O238" s="9">
        <f t="shared" si="45"/>
        <v>0.28509282114216961</v>
      </c>
      <c r="P238" s="9">
        <f t="shared" si="45"/>
        <v>0.28372100217929408</v>
      </c>
      <c r="Q238" s="9">
        <f t="shared" si="45"/>
        <v>0.28251827568385951</v>
      </c>
      <c r="R238" s="9">
        <f t="shared" si="45"/>
        <v>0.28365135116161716</v>
      </c>
      <c r="S238" s="9">
        <f t="shared" si="45"/>
        <v>0.28302420046635435</v>
      </c>
      <c r="T238" s="9">
        <f t="shared" si="45"/>
        <v>0.28161709108860727</v>
      </c>
      <c r="U238" s="9">
        <f t="shared" si="45"/>
        <v>0.28241657521954638</v>
      </c>
      <c r="V238" s="9">
        <f t="shared" si="45"/>
        <v>0.28153727941817946</v>
      </c>
      <c r="W238" s="9">
        <f t="shared" si="45"/>
        <v>0.28118477732513258</v>
      </c>
      <c r="X238" s="9">
        <f t="shared" si="45"/>
        <v>0.2812570734601898</v>
      </c>
      <c r="Y238" s="9">
        <f t="shared" si="45"/>
        <v>0.27597385065187197</v>
      </c>
      <c r="Z238" s="9">
        <f t="shared" si="45"/>
        <v>0.27420366688653347</v>
      </c>
      <c r="AA238" s="9">
        <f t="shared" si="45"/>
        <v>0.27195990407222415</v>
      </c>
      <c r="AB238" s="9">
        <f t="shared" si="45"/>
        <v>0.26988468834813384</v>
      </c>
      <c r="AC238" s="9">
        <f t="shared" si="45"/>
        <v>0.27004286836740005</v>
      </c>
      <c r="AD238" s="9">
        <f t="shared" si="45"/>
        <v>0.27249399217843878</v>
      </c>
      <c r="AE238" s="9">
        <f t="shared" si="45"/>
        <v>0.27069313358294278</v>
      </c>
      <c r="AF238" s="9">
        <f t="shared" si="45"/>
        <v>0.27007158222533739</v>
      </c>
      <c r="AG238" s="9">
        <f t="shared" si="45"/>
        <v>0.26854509383002112</v>
      </c>
      <c r="AH238" s="9">
        <f t="shared" si="45"/>
        <v>0.26757225803289991</v>
      </c>
      <c r="AI238" s="9">
        <f t="shared" si="45"/>
        <v>0.26744585214222077</v>
      </c>
      <c r="AJ238" s="9">
        <f t="shared" si="45"/>
        <v>0.26691317158937455</v>
      </c>
      <c r="AK238" s="9">
        <f t="shared" si="45"/>
        <v>0.26168527153477217</v>
      </c>
      <c r="AL238" s="9">
        <f t="shared" si="45"/>
        <v>0.26175136613744432</v>
      </c>
      <c r="AM238" s="9">
        <f t="shared" si="45"/>
        <v>0.26164648527249967</v>
      </c>
      <c r="AN238" s="9">
        <f t="shared" si="45"/>
        <v>0.26154015456890906</v>
      </c>
      <c r="AO238" s="9">
        <f t="shared" si="45"/>
        <v>0.26104535207637619</v>
      </c>
      <c r="AP238" s="9">
        <f t="shared" si="45"/>
        <v>0.26163514189758508</v>
      </c>
      <c r="AQ238" s="9">
        <f t="shared" si="45"/>
        <v>0.26093032637209257</v>
      </c>
      <c r="AR238" s="9">
        <f t="shared" si="45"/>
        <v>0.26025856029645761</v>
      </c>
      <c r="AS238" s="9">
        <f t="shared" si="45"/>
        <v>0.25959127902546053</v>
      </c>
      <c r="AT238" s="9">
        <f t="shared" si="45"/>
        <v>0.26040714741789078</v>
      </c>
      <c r="AU238" s="9">
        <f t="shared" si="45"/>
        <v>0.26078562414383494</v>
      </c>
      <c r="AV238" s="9">
        <f t="shared" si="45"/>
        <v>0.26108053324611674</v>
      </c>
      <c r="AW238" s="9">
        <f t="shared" si="45"/>
        <v>0.25715353212007763</v>
      </c>
      <c r="AX238" s="9">
        <f t="shared" si="45"/>
        <v>0.25590724538935039</v>
      </c>
      <c r="AY238" s="9">
        <f t="shared" si="45"/>
        <v>0.25484532824854578</v>
      </c>
      <c r="AZ238" s="9">
        <f t="shared" si="45"/>
        <v>0.2548342367211241</v>
      </c>
      <c r="BA238" s="9">
        <f t="shared" si="45"/>
        <v>0.25484318201679351</v>
      </c>
      <c r="BB238" s="9">
        <f t="shared" si="45"/>
        <v>0.25598702937425066</v>
      </c>
      <c r="BC238" s="9">
        <f t="shared" si="45"/>
        <v>0.25526158908939489</v>
      </c>
      <c r="BD238" s="9">
        <f t="shared" si="45"/>
        <v>0.25308183305645437</v>
      </c>
      <c r="BE238" s="9">
        <f t="shared" si="45"/>
        <v>0.25331050835346369</v>
      </c>
      <c r="BF238" s="9">
        <f t="shared" si="45"/>
        <v>0.25183506478926193</v>
      </c>
      <c r="BG238" s="9">
        <f t="shared" si="45"/>
        <v>0.25122945249531209</v>
      </c>
      <c r="BH238" s="9">
        <f t="shared" si="45"/>
        <v>0.25165965811930124</v>
      </c>
      <c r="BI238" s="9">
        <f t="shared" si="45"/>
        <v>0.24637392463994151</v>
      </c>
      <c r="BJ238" s="9">
        <f t="shared" si="45"/>
        <v>0.24689201763095181</v>
      </c>
      <c r="BK238" s="9">
        <f t="shared" si="45"/>
        <v>0.24644791891866979</v>
      </c>
      <c r="BL238" s="9">
        <f t="shared" si="45"/>
        <v>0.24483905321615065</v>
      </c>
      <c r="BM238" s="9">
        <f t="shared" si="45"/>
        <v>0.24413820341669709</v>
      </c>
      <c r="BN238" s="9">
        <f t="shared" si="45"/>
        <v>0.24438735316849505</v>
      </c>
      <c r="BO238" s="9">
        <f t="shared" si="45"/>
        <v>0.24289766593959519</v>
      </c>
      <c r="BP238" s="9">
        <f t="shared" si="45"/>
        <v>0.24149451098681016</v>
      </c>
      <c r="BQ238" s="9">
        <f t="shared" si="45"/>
        <v>0.24147471774601259</v>
      </c>
      <c r="BR238" s="9">
        <f t="shared" si="45"/>
        <v>0.23957990881273877</v>
      </c>
      <c r="BS238" s="9">
        <f t="shared" si="45"/>
        <v>0.23841251828772583</v>
      </c>
      <c r="BT238" s="9">
        <f t="shared" si="45"/>
        <v>0.23413818720378587</v>
      </c>
      <c r="BU238" s="9">
        <f t="shared" si="45"/>
        <v>0.23059835938825871</v>
      </c>
    </row>
    <row r="239" spans="4:73" x14ac:dyDescent="0.2">
      <c r="D239" s="3" t="s">
        <v>83</v>
      </c>
      <c r="E239" s="3" t="s">
        <v>81</v>
      </c>
      <c r="F239" s="11" t="s">
        <v>93</v>
      </c>
      <c r="G239" s="6" t="s">
        <v>79</v>
      </c>
      <c r="H239" s="3" t="s">
        <v>91</v>
      </c>
      <c r="J239" s="9">
        <f t="shared" si="44"/>
        <v>1.2478188004195975E-3</v>
      </c>
      <c r="K239" s="9">
        <f t="shared" si="45"/>
        <v>1.0971133863918341E-3</v>
      </c>
      <c r="L239" s="9">
        <f t="shared" si="45"/>
        <v>1.068961863125784E-3</v>
      </c>
      <c r="M239" s="9">
        <f t="shared" si="45"/>
        <v>1.1609246801465027E-3</v>
      </c>
      <c r="N239" s="9">
        <f t="shared" si="45"/>
        <v>1.1576148281388433E-3</v>
      </c>
      <c r="O239" s="9">
        <f t="shared" si="45"/>
        <v>8.0659198175676871E-4</v>
      </c>
      <c r="P239" s="9">
        <f t="shared" si="45"/>
        <v>1.1507733959233565E-3</v>
      </c>
      <c r="Q239" s="9">
        <f t="shared" si="45"/>
        <v>1.1385734699736335E-3</v>
      </c>
      <c r="R239" s="9">
        <f t="shared" si="45"/>
        <v>1.1500667150923182E-3</v>
      </c>
      <c r="S239" s="9">
        <f t="shared" si="45"/>
        <v>1.1554616991388568E-3</v>
      </c>
      <c r="T239" s="9">
        <f t="shared" si="45"/>
        <v>1.1484698918575458E-3</v>
      </c>
      <c r="U239" s="9">
        <f t="shared" si="45"/>
        <v>1.1839409015743008E-3</v>
      </c>
      <c r="V239" s="9">
        <f t="shared" si="45"/>
        <v>1.1543042742475816E-3</v>
      </c>
      <c r="W239" s="9">
        <f t="shared" si="45"/>
        <v>1.141844441848546E-3</v>
      </c>
      <c r="X239" s="9">
        <f t="shared" si="45"/>
        <v>1.123312374006433E-3</v>
      </c>
      <c r="Y239" s="9">
        <f t="shared" si="45"/>
        <v>1.1083291872196741E-3</v>
      </c>
      <c r="Z239" s="9">
        <f t="shared" si="45"/>
        <v>1.0795155283529043E-3</v>
      </c>
      <c r="AA239" s="9">
        <f t="shared" si="45"/>
        <v>9.9896196160426717E-4</v>
      </c>
      <c r="AB239" s="9">
        <f t="shared" si="45"/>
        <v>1.0853310273261309E-3</v>
      </c>
      <c r="AC239" s="9">
        <f t="shared" si="45"/>
        <v>1.0708683220325261E-3</v>
      </c>
      <c r="AD239" s="9">
        <f t="shared" si="45"/>
        <v>1.0587496984005515E-3</v>
      </c>
      <c r="AE239" s="9">
        <f t="shared" si="45"/>
        <v>1.0401222207436216E-3</v>
      </c>
      <c r="AF239" s="9">
        <f t="shared" si="45"/>
        <v>1.038756643488532E-3</v>
      </c>
      <c r="AG239" s="9">
        <f t="shared" si="45"/>
        <v>1.0334133440540591E-3</v>
      </c>
      <c r="AH239" s="9">
        <f t="shared" si="45"/>
        <v>1.0464619467866619E-3</v>
      </c>
      <c r="AI239" s="9">
        <f t="shared" si="45"/>
        <v>1.0641576996865559E-3</v>
      </c>
      <c r="AJ239" s="9">
        <f t="shared" si="45"/>
        <v>9.5164262055685291E-4</v>
      </c>
      <c r="AK239" s="9">
        <f t="shared" si="45"/>
        <v>9.1692481711923778E-4</v>
      </c>
      <c r="AL239" s="9">
        <f t="shared" si="45"/>
        <v>9.1082315857001557E-4</v>
      </c>
      <c r="AM239" s="9">
        <f t="shared" si="45"/>
        <v>6.5166429901272315E-4</v>
      </c>
      <c r="AN239" s="9">
        <f t="shared" si="45"/>
        <v>6.4008656770604536E-4</v>
      </c>
      <c r="AO239" s="9">
        <f t="shared" si="45"/>
        <v>5.8915596314549755E-4</v>
      </c>
      <c r="AP239" s="9">
        <f t="shared" si="45"/>
        <v>5.8002939488634717E-4</v>
      </c>
      <c r="AQ239" s="9">
        <f t="shared" si="45"/>
        <v>5.9431451650821421E-4</v>
      </c>
      <c r="AR239" s="9">
        <f t="shared" si="45"/>
        <v>6.017051577394862E-4</v>
      </c>
      <c r="AS239" s="9">
        <f t="shared" si="45"/>
        <v>5.9000842339310361E-4</v>
      </c>
      <c r="AT239" s="9">
        <f t="shared" si="45"/>
        <v>5.8876653545043346E-4</v>
      </c>
      <c r="AU239" s="9">
        <f t="shared" si="45"/>
        <v>5.8719415309961423E-4</v>
      </c>
      <c r="AV239" s="9">
        <f t="shared" si="45"/>
        <v>5.8571846805049489E-4</v>
      </c>
      <c r="AW239" s="9">
        <f t="shared" si="45"/>
        <v>5.5993762700681554E-4</v>
      </c>
      <c r="AX239" s="9">
        <f t="shared" si="45"/>
        <v>5.5545849469569271E-4</v>
      </c>
      <c r="AY239" s="9">
        <f t="shared" si="45"/>
        <v>5.5183770415394198E-4</v>
      </c>
      <c r="AZ239" s="9">
        <f t="shared" si="45"/>
        <v>5.2529404004540388E-4</v>
      </c>
      <c r="BA239" s="9">
        <f t="shared" si="45"/>
        <v>5.261942231562114E-4</v>
      </c>
      <c r="BB239" s="9">
        <f t="shared" si="45"/>
        <v>5.3710339388325992E-4</v>
      </c>
      <c r="BC239" s="9">
        <f t="shared" si="45"/>
        <v>5.1983420283253196E-4</v>
      </c>
      <c r="BD239" s="9">
        <f t="shared" si="45"/>
        <v>5.1103739393897898E-4</v>
      </c>
      <c r="BE239" s="9">
        <f t="shared" si="45"/>
        <v>5.0302046494710335E-4</v>
      </c>
      <c r="BF239" s="9">
        <f t="shared" si="45"/>
        <v>4.8439489056077093E-4</v>
      </c>
      <c r="BG239" s="9">
        <f t="shared" si="45"/>
        <v>4.8532901209990674E-4</v>
      </c>
      <c r="BH239" s="9">
        <f t="shared" si="45"/>
        <v>4.6990028255909714E-4</v>
      </c>
      <c r="BI239" s="9">
        <f t="shared" si="45"/>
        <v>4.5410717293966311E-4</v>
      </c>
      <c r="BJ239" s="9">
        <f t="shared" si="45"/>
        <v>4.868295719749239E-4</v>
      </c>
      <c r="BK239" s="9">
        <f t="shared" si="45"/>
        <v>4.8286415838003874E-4</v>
      </c>
      <c r="BL239" s="9">
        <f t="shared" si="45"/>
        <v>4.7698889006119469E-4</v>
      </c>
      <c r="BM239" s="9">
        <f t="shared" si="45"/>
        <v>4.7488981360611714E-4</v>
      </c>
      <c r="BN239" s="9">
        <f t="shared" si="45"/>
        <v>4.6973684147412866E-4</v>
      </c>
      <c r="BO239" s="9">
        <f t="shared" si="45"/>
        <v>4.7363973118683345E-4</v>
      </c>
      <c r="BP239" s="9">
        <f t="shared" si="45"/>
        <v>4.6697017715221313E-4</v>
      </c>
      <c r="BQ239" s="9">
        <f t="shared" si="45"/>
        <v>4.7070336179382054E-4</v>
      </c>
      <c r="BR239" s="9">
        <f t="shared" si="45"/>
        <v>4.5591801960564516E-4</v>
      </c>
      <c r="BS239" s="9">
        <f t="shared" si="45"/>
        <v>4.5326756159036209E-4</v>
      </c>
      <c r="BT239" s="9">
        <f t="shared" si="45"/>
        <v>4.4622325947127654E-4</v>
      </c>
      <c r="BU239" s="9">
        <f t="shared" si="45"/>
        <v>4.3515293351073411E-4</v>
      </c>
    </row>
    <row r="240" spans="4:73" x14ac:dyDescent="0.2">
      <c r="D240" s="3" t="s">
        <v>83</v>
      </c>
      <c r="E240" s="3" t="s">
        <v>82</v>
      </c>
      <c r="F240" s="11" t="s">
        <v>93</v>
      </c>
      <c r="G240" s="3" t="s">
        <v>70</v>
      </c>
      <c r="H240" s="3" t="s">
        <v>92</v>
      </c>
      <c r="J240" s="8">
        <f>J76/J$4</f>
        <v>4.491766243507557E-2</v>
      </c>
      <c r="K240" s="8">
        <f t="shared" ref="K240:BU242" si="46">K76/K$4</f>
        <v>4.4680258831812161E-2</v>
      </c>
      <c r="L240" s="8">
        <f t="shared" si="46"/>
        <v>4.4709519866548621E-2</v>
      </c>
      <c r="M240" s="8">
        <f t="shared" si="46"/>
        <v>4.425835494378224E-2</v>
      </c>
      <c r="N240" s="8">
        <f t="shared" si="46"/>
        <v>4.4032528901703318E-2</v>
      </c>
      <c r="O240" s="8">
        <f t="shared" si="46"/>
        <v>4.3813190396068825E-2</v>
      </c>
      <c r="P240" s="8">
        <f t="shared" si="46"/>
        <v>4.3554354353030525E-2</v>
      </c>
      <c r="Q240" s="8">
        <f t="shared" si="46"/>
        <v>4.3266418244705167E-2</v>
      </c>
      <c r="R240" s="8">
        <f t="shared" si="46"/>
        <v>4.3211241490112566E-2</v>
      </c>
      <c r="S240" s="8">
        <f t="shared" si="46"/>
        <v>4.2600855915552432E-2</v>
      </c>
      <c r="T240" s="8">
        <f t="shared" si="46"/>
        <v>4.2166764806184906E-2</v>
      </c>
      <c r="U240" s="8">
        <f t="shared" si="46"/>
        <v>4.1963601784643194E-2</v>
      </c>
      <c r="V240" s="8">
        <f t="shared" si="46"/>
        <v>4.1309353896801557E-2</v>
      </c>
      <c r="W240" s="8">
        <f t="shared" si="46"/>
        <v>4.0752094872364239E-2</v>
      </c>
      <c r="X240" s="8">
        <f t="shared" si="46"/>
        <v>3.9511996901120998E-2</v>
      </c>
      <c r="Y240" s="8">
        <f t="shared" si="46"/>
        <v>3.8589599546827599E-2</v>
      </c>
      <c r="Z240" s="8">
        <f t="shared" si="46"/>
        <v>3.8027702591218099E-2</v>
      </c>
      <c r="AA240" s="8">
        <f t="shared" si="46"/>
        <v>3.6573204770955998E-2</v>
      </c>
      <c r="AB240" s="8">
        <f t="shared" si="46"/>
        <v>3.5842595773532368E-2</v>
      </c>
      <c r="AC240" s="8">
        <f t="shared" si="46"/>
        <v>3.5498692360310176E-2</v>
      </c>
      <c r="AD240" s="8">
        <f t="shared" si="46"/>
        <v>3.4556520081936409E-2</v>
      </c>
      <c r="AE240" s="8">
        <f t="shared" si="46"/>
        <v>3.36469581423176E-2</v>
      </c>
      <c r="AF240" s="8">
        <f t="shared" si="46"/>
        <v>3.3356035842602764E-2</v>
      </c>
      <c r="AG240" s="8">
        <f t="shared" si="46"/>
        <v>3.2200849792457728E-2</v>
      </c>
      <c r="AH240" s="8">
        <f t="shared" si="46"/>
        <v>3.1270895011709342E-2</v>
      </c>
      <c r="AI240" s="8">
        <f t="shared" si="46"/>
        <v>3.078197228576952E-2</v>
      </c>
      <c r="AJ240" s="8">
        <f t="shared" si="46"/>
        <v>2.8800715833483401E-2</v>
      </c>
      <c r="AK240" s="8">
        <f t="shared" si="46"/>
        <v>2.7635813612688069E-2</v>
      </c>
      <c r="AL240" s="8">
        <f t="shared" si="46"/>
        <v>2.7376493835209195E-2</v>
      </c>
      <c r="AM240" s="8">
        <f t="shared" si="46"/>
        <v>2.6370336882498551E-2</v>
      </c>
      <c r="AN240" s="8">
        <f t="shared" si="46"/>
        <v>2.5612882016420375E-2</v>
      </c>
      <c r="AO240" s="8">
        <f t="shared" si="46"/>
        <v>2.528934888942885E-2</v>
      </c>
      <c r="AP240" s="8">
        <f t="shared" si="46"/>
        <v>2.4171385064957862E-2</v>
      </c>
      <c r="AQ240" s="8">
        <f t="shared" si="46"/>
        <v>2.3450743459287403E-2</v>
      </c>
      <c r="AR240" s="8">
        <f t="shared" si="46"/>
        <v>2.3068705486137063E-2</v>
      </c>
      <c r="AS240" s="8">
        <f t="shared" si="46"/>
        <v>2.1455543515339012E-2</v>
      </c>
      <c r="AT240" s="8">
        <f t="shared" si="46"/>
        <v>2.0811917220644603E-2</v>
      </c>
      <c r="AU240" s="8">
        <f t="shared" si="46"/>
        <v>2.0496706372522919E-2</v>
      </c>
      <c r="AV240" s="8">
        <f t="shared" si="46"/>
        <v>1.9620592546044414E-2</v>
      </c>
      <c r="AW240" s="8">
        <f t="shared" si="46"/>
        <v>1.8298226148132021E-2</v>
      </c>
      <c r="AX240" s="8">
        <f t="shared" si="46"/>
        <v>1.8023599666854177E-2</v>
      </c>
      <c r="AY240" s="8">
        <f t="shared" si="46"/>
        <v>1.7691426730064172E-2</v>
      </c>
      <c r="AZ240" s="8">
        <f t="shared" si="46"/>
        <v>1.6792134127944731E-2</v>
      </c>
      <c r="BA240" s="8">
        <f t="shared" si="46"/>
        <v>1.6579652550922582E-2</v>
      </c>
      <c r="BB240" s="8">
        <f t="shared" si="46"/>
        <v>1.6144446129296126E-2</v>
      </c>
      <c r="BC240" s="8">
        <f t="shared" si="46"/>
        <v>1.4943751273437094E-2</v>
      </c>
      <c r="BD240" s="8">
        <f t="shared" si="46"/>
        <v>1.4590620741160213E-2</v>
      </c>
      <c r="BE240" s="8">
        <f t="shared" si="46"/>
        <v>1.4411350821866788E-2</v>
      </c>
      <c r="BF240" s="8">
        <f t="shared" si="46"/>
        <v>1.2843047775203769E-2</v>
      </c>
      <c r="BG240" s="8">
        <f t="shared" si="46"/>
        <v>1.2473913937043845E-2</v>
      </c>
      <c r="BH240" s="8">
        <f t="shared" si="46"/>
        <v>1.0859569649937525E-2</v>
      </c>
      <c r="BI240" s="8">
        <f t="shared" si="46"/>
        <v>1.0028314808392858E-2</v>
      </c>
      <c r="BJ240" s="8">
        <f t="shared" si="46"/>
        <v>9.9721805817233299E-3</v>
      </c>
      <c r="BK240" s="8">
        <f t="shared" si="46"/>
        <v>9.7379835592746062E-3</v>
      </c>
      <c r="BL240" s="8">
        <f t="shared" si="46"/>
        <v>9.4260801930576496E-3</v>
      </c>
      <c r="BM240" s="8">
        <f t="shared" si="46"/>
        <v>9.3430917260672579E-3</v>
      </c>
      <c r="BN240" s="8">
        <f t="shared" si="46"/>
        <v>9.3389853278356173E-3</v>
      </c>
      <c r="BO240" s="8">
        <f t="shared" si="46"/>
        <v>9.0799950951549503E-3</v>
      </c>
      <c r="BP240" s="8">
        <f t="shared" si="46"/>
        <v>9.0110714277348725E-3</v>
      </c>
      <c r="BQ240" s="8">
        <f t="shared" si="46"/>
        <v>8.9982351929433872E-3</v>
      </c>
      <c r="BR240" s="8">
        <f t="shared" si="46"/>
        <v>8.8778568707807426E-3</v>
      </c>
      <c r="BS240" s="8">
        <f t="shared" si="46"/>
        <v>8.7857095499434615E-3</v>
      </c>
      <c r="BT240" s="8">
        <f t="shared" si="46"/>
        <v>8.7476315358478735E-3</v>
      </c>
      <c r="BU240" s="8">
        <f t="shared" si="46"/>
        <v>8.5407779802248816E-3</v>
      </c>
    </row>
    <row r="241" spans="1:73" x14ac:dyDescent="0.2">
      <c r="D241" s="3" t="s">
        <v>83</v>
      </c>
      <c r="E241" s="3" t="s">
        <v>82</v>
      </c>
      <c r="F241" s="11" t="s">
        <v>93</v>
      </c>
      <c r="G241" s="6" t="s">
        <v>72</v>
      </c>
      <c r="H241" s="3" t="s">
        <v>92</v>
      </c>
      <c r="J241" s="9">
        <f t="shared" ref="J241:Y242" si="47">J77/J$4</f>
        <v>1.0678277427567803E-3</v>
      </c>
      <c r="K241" s="9">
        <f t="shared" si="47"/>
        <v>1.0468421966407385E-3</v>
      </c>
      <c r="L241" s="9">
        <f t="shared" si="47"/>
        <v>1.0533289969698492E-3</v>
      </c>
      <c r="M241" s="9">
        <f t="shared" si="47"/>
        <v>1.1461718556134337E-3</v>
      </c>
      <c r="N241" s="9">
        <f t="shared" si="47"/>
        <v>1.1425029811373373E-3</v>
      </c>
      <c r="O241" s="9">
        <f t="shared" si="47"/>
        <v>1.1806025033991641E-3</v>
      </c>
      <c r="P241" s="9">
        <f t="shared" si="47"/>
        <v>1.1957620743630185E-3</v>
      </c>
      <c r="Q241" s="9">
        <f t="shared" si="47"/>
        <v>1.1875490024474847E-3</v>
      </c>
      <c r="R241" s="9">
        <f t="shared" si="47"/>
        <v>1.1796934507922875E-3</v>
      </c>
      <c r="S241" s="9">
        <f t="shared" si="47"/>
        <v>1.1686289072416433E-3</v>
      </c>
      <c r="T241" s="9">
        <f t="shared" si="47"/>
        <v>1.1349969623606071E-3</v>
      </c>
      <c r="U241" s="9">
        <f t="shared" si="47"/>
        <v>1.116799952074579E-3</v>
      </c>
      <c r="V241" s="9">
        <f t="shared" si="47"/>
        <v>1.1104694406218535E-3</v>
      </c>
      <c r="W241" s="9">
        <f t="shared" si="47"/>
        <v>1.0982286736140854E-3</v>
      </c>
      <c r="X241" s="9">
        <f t="shared" si="47"/>
        <v>1.0734073537724286E-3</v>
      </c>
      <c r="Y241" s="9">
        <f t="shared" si="47"/>
        <v>8.7201922824621785E-4</v>
      </c>
      <c r="Z241" s="9">
        <f t="shared" si="46"/>
        <v>8.6866415121673228E-4</v>
      </c>
      <c r="AA241" s="9">
        <f t="shared" si="46"/>
        <v>7.6991873504245276E-4</v>
      </c>
      <c r="AB241" s="9">
        <f t="shared" si="46"/>
        <v>7.3112078281203842E-4</v>
      </c>
      <c r="AC241" s="9">
        <f t="shared" si="46"/>
        <v>7.3002549574738436E-4</v>
      </c>
      <c r="AD241" s="9">
        <f t="shared" si="46"/>
        <v>6.2720848230817135E-4</v>
      </c>
      <c r="AE241" s="9">
        <f t="shared" si="46"/>
        <v>5.7365601880444831E-4</v>
      </c>
      <c r="AF241" s="9">
        <f t="shared" si="46"/>
        <v>5.7228232956259067E-4</v>
      </c>
      <c r="AG241" s="9">
        <f t="shared" si="46"/>
        <v>5.5152359031117163E-4</v>
      </c>
      <c r="AH241" s="9">
        <f t="shared" si="46"/>
        <v>5.251504401670281E-4</v>
      </c>
      <c r="AI241" s="9">
        <f t="shared" si="46"/>
        <v>5.2433192853225071E-4</v>
      </c>
      <c r="AJ241" s="9">
        <f t="shared" si="46"/>
        <v>4.8244736511008881E-4</v>
      </c>
      <c r="AK241" s="9">
        <f t="shared" si="46"/>
        <v>4.6246091074020692E-4</v>
      </c>
      <c r="AL241" s="9">
        <f t="shared" si="46"/>
        <v>4.6245563122916997E-4</v>
      </c>
      <c r="AM241" s="9">
        <f t="shared" si="46"/>
        <v>4.398266987065685E-4</v>
      </c>
      <c r="AN241" s="9">
        <f t="shared" si="46"/>
        <v>4.2576823470497202E-4</v>
      </c>
      <c r="AO241" s="9">
        <f t="shared" si="46"/>
        <v>4.1724642223160593E-4</v>
      </c>
      <c r="AP241" s="9">
        <f t="shared" si="46"/>
        <v>3.9461110961476654E-4</v>
      </c>
      <c r="AQ241" s="9">
        <f t="shared" si="46"/>
        <v>3.7564945576504081E-4</v>
      </c>
      <c r="AR241" s="9">
        <f t="shared" si="46"/>
        <v>3.7518581395925367E-4</v>
      </c>
      <c r="AS241" s="9">
        <f t="shared" si="46"/>
        <v>3.3071826661872669E-4</v>
      </c>
      <c r="AT241" s="9">
        <f t="shared" si="46"/>
        <v>3.1817859341055471E-4</v>
      </c>
      <c r="AU241" s="9">
        <f t="shared" si="46"/>
        <v>3.1374270085312021E-4</v>
      </c>
      <c r="AV241" s="9">
        <f t="shared" si="46"/>
        <v>2.7484861124126226E-4</v>
      </c>
      <c r="AW241" s="9">
        <f t="shared" si="46"/>
        <v>2.5022080845142549E-4</v>
      </c>
      <c r="AX241" s="9">
        <f t="shared" si="46"/>
        <v>2.4919398824256074E-4</v>
      </c>
      <c r="AY241" s="9">
        <f t="shared" si="46"/>
        <v>2.4568038662250291E-4</v>
      </c>
      <c r="AZ241" s="9">
        <f t="shared" si="46"/>
        <v>2.2077189571484488E-4</v>
      </c>
      <c r="BA241" s="9">
        <f t="shared" si="46"/>
        <v>2.1951637563702911E-4</v>
      </c>
      <c r="BB241" s="9">
        <f t="shared" si="46"/>
        <v>2.1159308494369486E-4</v>
      </c>
      <c r="BC241" s="9">
        <f t="shared" si="46"/>
        <v>1.9276193836420975E-4</v>
      </c>
      <c r="BD241" s="9">
        <f t="shared" si="46"/>
        <v>1.9216741766082536E-4</v>
      </c>
      <c r="BE241" s="9">
        <f t="shared" si="46"/>
        <v>1.9321861858506036E-4</v>
      </c>
      <c r="BF241" s="9">
        <f t="shared" si="46"/>
        <v>1.480375237264726E-4</v>
      </c>
      <c r="BG241" s="9">
        <f t="shared" si="46"/>
        <v>1.4727763148447348E-4</v>
      </c>
      <c r="BH241" s="9">
        <f t="shared" si="46"/>
        <v>1.0879703439716302E-4</v>
      </c>
      <c r="BI241" s="9">
        <f t="shared" si="46"/>
        <v>1.0240948454723862E-4</v>
      </c>
      <c r="BJ241" s="9">
        <f t="shared" si="46"/>
        <v>1.0098806950796415E-4</v>
      </c>
      <c r="BK241" s="9">
        <f t="shared" si="46"/>
        <v>9.5940907835171681E-5</v>
      </c>
      <c r="BL241" s="9">
        <f t="shared" si="46"/>
        <v>9.5390366173375428E-5</v>
      </c>
      <c r="BM241" s="9">
        <f t="shared" si="46"/>
        <v>9.4845105763733374E-5</v>
      </c>
      <c r="BN241" s="9">
        <f t="shared" si="46"/>
        <v>9.7777286144563741E-5</v>
      </c>
      <c r="BO241" s="9">
        <f t="shared" si="46"/>
        <v>9.3197940582965988E-5</v>
      </c>
      <c r="BP241" s="9">
        <f t="shared" si="46"/>
        <v>9.2888965405777641E-5</v>
      </c>
      <c r="BQ241" s="9">
        <f t="shared" si="46"/>
        <v>9.2994765298217346E-5</v>
      </c>
      <c r="BR241" s="9">
        <f t="shared" si="46"/>
        <v>9.28220707331243E-5</v>
      </c>
      <c r="BS241" s="9">
        <f t="shared" si="46"/>
        <v>9.2522881865191473E-5</v>
      </c>
      <c r="BT241" s="9">
        <f t="shared" si="46"/>
        <v>9.2519484249642745E-5</v>
      </c>
      <c r="BU241" s="9">
        <f t="shared" si="46"/>
        <v>9.1380303655190384E-5</v>
      </c>
    </row>
    <row r="242" spans="1:73" x14ac:dyDescent="0.2">
      <c r="D242" s="3" t="s">
        <v>83</v>
      </c>
      <c r="E242" s="3" t="s">
        <v>82</v>
      </c>
      <c r="F242" s="11" t="s">
        <v>93</v>
      </c>
      <c r="G242" s="6" t="s">
        <v>73</v>
      </c>
      <c r="H242" s="3" t="s">
        <v>92</v>
      </c>
      <c r="J242" s="9">
        <f t="shared" si="47"/>
        <v>5.6460771068181762E-5</v>
      </c>
      <c r="K242" s="9">
        <f t="shared" si="46"/>
        <v>5.8333550371554285E-5</v>
      </c>
      <c r="L242" s="9">
        <f t="shared" si="46"/>
        <v>5.6206717247673604E-5</v>
      </c>
      <c r="M242" s="9">
        <f t="shared" si="46"/>
        <v>5.2880767830330955E-5</v>
      </c>
      <c r="N242" s="9">
        <f t="shared" si="46"/>
        <v>5.3345214480511122E-5</v>
      </c>
      <c r="O242" s="9">
        <f t="shared" si="46"/>
        <v>4.8204749496116505E-5</v>
      </c>
      <c r="P242" s="9">
        <f t="shared" si="46"/>
        <v>5.1837348648324395E-5</v>
      </c>
      <c r="Q242" s="9">
        <f t="shared" si="46"/>
        <v>5.0698093168375177E-5</v>
      </c>
      <c r="R242" s="9">
        <f t="shared" si="46"/>
        <v>5.3210402131335582E-5</v>
      </c>
      <c r="S242" s="9">
        <f t="shared" si="46"/>
        <v>5.6313327511023816E-5</v>
      </c>
      <c r="T242" s="9">
        <f t="shared" si="46"/>
        <v>5.3424448756647201E-5</v>
      </c>
      <c r="U242" s="9">
        <f t="shared" si="46"/>
        <v>5.2398877303219046E-5</v>
      </c>
      <c r="V242" s="9">
        <f t="shared" si="46"/>
        <v>5.129026837418242E-5</v>
      </c>
      <c r="W242" s="9">
        <f t="shared" si="46"/>
        <v>5.3671950722834878E-5</v>
      </c>
      <c r="X242" s="9">
        <f t="shared" si="46"/>
        <v>5.4750926662364751E-5</v>
      </c>
      <c r="Y242" s="9">
        <f t="shared" si="46"/>
        <v>5.127002079691391E-5</v>
      </c>
      <c r="Z242" s="9">
        <f t="shared" si="46"/>
        <v>5.0050971940912197E-5</v>
      </c>
      <c r="AA242" s="9">
        <f t="shared" si="46"/>
        <v>4.6517709221773536E-5</v>
      </c>
      <c r="AB242" s="9">
        <f t="shared" si="46"/>
        <v>4.7970432147011308E-5</v>
      </c>
      <c r="AC242" s="9">
        <f t="shared" si="46"/>
        <v>4.7674974783888439E-5</v>
      </c>
      <c r="AD242" s="9">
        <f t="shared" si="46"/>
        <v>5.0899530836533789E-5</v>
      </c>
      <c r="AE242" s="9">
        <f t="shared" si="46"/>
        <v>4.9293961218732116E-5</v>
      </c>
      <c r="AF242" s="9">
        <f t="shared" si="46"/>
        <v>4.8387333060264341E-5</v>
      </c>
      <c r="AG242" s="9">
        <f t="shared" si="46"/>
        <v>4.7406086477278104E-5</v>
      </c>
      <c r="AH242" s="9">
        <f t="shared" si="46"/>
        <v>4.7908323759829584E-5</v>
      </c>
      <c r="AI242" s="9">
        <f t="shared" si="46"/>
        <v>4.5466817770009087E-5</v>
      </c>
      <c r="AJ242" s="9">
        <f t="shared" si="46"/>
        <v>4.3402619518640254E-5</v>
      </c>
      <c r="AK242" s="9">
        <f t="shared" si="46"/>
        <v>4.1584422678115612E-5</v>
      </c>
      <c r="AL242" s="9">
        <f t="shared" si="46"/>
        <v>4.2925907703927836E-5</v>
      </c>
      <c r="AM242" s="9">
        <f t="shared" si="46"/>
        <v>3.9814415784162432E-5</v>
      </c>
      <c r="AN242" s="9">
        <f t="shared" si="46"/>
        <v>3.7871045639726662E-5</v>
      </c>
      <c r="AO242" s="9">
        <f t="shared" si="46"/>
        <v>3.6983907522009481E-5</v>
      </c>
      <c r="AP242" s="9">
        <f t="shared" si="46"/>
        <v>3.309939880471482E-5</v>
      </c>
      <c r="AQ242" s="9">
        <f t="shared" si="46"/>
        <v>3.312409117454074E-5</v>
      </c>
      <c r="AR242" s="9">
        <f t="shared" si="46"/>
        <v>2.8233621974296847E-5</v>
      </c>
      <c r="AS242" s="9">
        <f t="shared" si="46"/>
        <v>2.3822115863506384E-5</v>
      </c>
      <c r="AT242" s="9">
        <f t="shared" si="46"/>
        <v>2.465816988827126E-5</v>
      </c>
      <c r="AU242" s="9">
        <f t="shared" si="46"/>
        <v>2.3193344821131199E-5</v>
      </c>
      <c r="AV242" s="9">
        <f t="shared" si="46"/>
        <v>2.5991950840225219E-5</v>
      </c>
      <c r="AW242" s="9">
        <f t="shared" si="46"/>
        <v>2.7235439828378368E-5</v>
      </c>
      <c r="AX242" s="9">
        <f t="shared" si="46"/>
        <v>2.7223511684722835E-5</v>
      </c>
      <c r="AY242" s="9">
        <f t="shared" si="46"/>
        <v>2.5036763457574746E-5</v>
      </c>
      <c r="AZ242" s="9">
        <f t="shared" si="46"/>
        <v>2.5380016277456312E-5</v>
      </c>
      <c r="BA242" s="9">
        <f t="shared" si="46"/>
        <v>2.9711550928918545E-5</v>
      </c>
      <c r="BB242" s="9">
        <f t="shared" si="46"/>
        <v>2.735986625617001E-5</v>
      </c>
      <c r="BC242" s="9">
        <f t="shared" si="46"/>
        <v>2.1522880483369159E-5</v>
      </c>
      <c r="BD242" s="9">
        <f t="shared" si="46"/>
        <v>2.0836529421273062E-5</v>
      </c>
      <c r="BE242" s="9">
        <f t="shared" si="46"/>
        <v>2.1023205008964095E-5</v>
      </c>
      <c r="BF242" s="9">
        <f t="shared" si="46"/>
        <v>1.928329548162921E-5</v>
      </c>
      <c r="BG242" s="9">
        <f t="shared" si="46"/>
        <v>2.0020843220714049E-5</v>
      </c>
      <c r="BH242" s="9">
        <f t="shared" si="46"/>
        <v>1.5957892639474218E-5</v>
      </c>
      <c r="BI242" s="9">
        <f t="shared" si="46"/>
        <v>9.8241656687757978E-6</v>
      </c>
      <c r="BJ242" s="9">
        <f t="shared" si="46"/>
        <v>9.6516273072187125E-6</v>
      </c>
      <c r="BK242" s="9">
        <f t="shared" si="46"/>
        <v>9.8877495095527569E-6</v>
      </c>
      <c r="BL242" s="9">
        <f t="shared" si="46"/>
        <v>8.1900819441786997E-6</v>
      </c>
      <c r="BM242" s="9">
        <f t="shared" si="46"/>
        <v>8.3404645535423133E-6</v>
      </c>
      <c r="BN242" s="9">
        <f t="shared" si="46"/>
        <v>7.1580352875642888E-6</v>
      </c>
      <c r="BO242" s="9">
        <f t="shared" si="46"/>
        <v>5.884637132310402E-6</v>
      </c>
      <c r="BP242" s="9">
        <f t="shared" si="46"/>
        <v>5.5996894038943971E-6</v>
      </c>
      <c r="BQ242" s="9">
        <f t="shared" si="46"/>
        <v>5.8764464643423294E-6</v>
      </c>
      <c r="BR242" s="9">
        <f t="shared" si="46"/>
        <v>5.961385945429181E-6</v>
      </c>
      <c r="BS242" s="9">
        <f t="shared" si="46"/>
        <v>6.4373231486395004E-6</v>
      </c>
      <c r="BT242" s="9">
        <f t="shared" si="46"/>
        <v>6.1995712741187495E-6</v>
      </c>
      <c r="BU242" s="9">
        <f t="shared" si="46"/>
        <v>4.6759457245218407E-6</v>
      </c>
    </row>
    <row r="243" spans="1:73" x14ac:dyDescent="0.2">
      <c r="D243" s="3" t="s">
        <v>83</v>
      </c>
      <c r="E243" s="3" t="s">
        <v>82</v>
      </c>
      <c r="F243" s="11" t="s">
        <v>93</v>
      </c>
      <c r="G243" s="7" t="s">
        <v>74</v>
      </c>
      <c r="H243" s="3" t="s">
        <v>92</v>
      </c>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10"/>
      <c r="AS243" s="10"/>
      <c r="AT243" s="10"/>
      <c r="AU243" s="10"/>
      <c r="AV243" s="10"/>
      <c r="AW243" s="10"/>
      <c r="AX243" s="10"/>
      <c r="AY243" s="10"/>
      <c r="AZ243" s="10"/>
      <c r="BA243" s="10"/>
      <c r="BB243" s="10"/>
      <c r="BC243" s="10"/>
      <c r="BD243" s="10"/>
      <c r="BE243" s="10"/>
      <c r="BF243" s="10"/>
      <c r="BG243" s="10"/>
      <c r="BH243" s="10"/>
      <c r="BI243" s="10"/>
      <c r="BJ243" s="10"/>
      <c r="BK243" s="10"/>
      <c r="BL243" s="10"/>
      <c r="BM243" s="10"/>
      <c r="BN243" s="10"/>
      <c r="BO243" s="10"/>
      <c r="BP243" s="10"/>
      <c r="BQ243" s="10"/>
      <c r="BR243" s="10"/>
      <c r="BS243" s="10"/>
      <c r="BT243" s="10"/>
      <c r="BU243" s="10"/>
    </row>
    <row r="244" spans="1:73" x14ac:dyDescent="0.2">
      <c r="D244" s="3" t="s">
        <v>83</v>
      </c>
      <c r="E244" s="3" t="s">
        <v>82</v>
      </c>
      <c r="F244" s="11" t="s">
        <v>93</v>
      </c>
      <c r="G244" s="7" t="s">
        <v>75</v>
      </c>
      <c r="H244" s="3" t="s">
        <v>92</v>
      </c>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10"/>
      <c r="AS244" s="10"/>
      <c r="AT244" s="10"/>
      <c r="AU244" s="10"/>
      <c r="AV244" s="10"/>
      <c r="AW244" s="10"/>
      <c r="AX244" s="10"/>
      <c r="AY244" s="10"/>
      <c r="AZ244" s="10"/>
      <c r="BA244" s="10"/>
      <c r="BB244" s="10"/>
      <c r="BC244" s="10"/>
      <c r="BD244" s="10"/>
      <c r="BE244" s="10"/>
      <c r="BF244" s="10"/>
      <c r="BG244" s="10"/>
      <c r="BH244" s="10"/>
      <c r="BI244" s="10"/>
      <c r="BJ244" s="10"/>
      <c r="BK244" s="10"/>
      <c r="BL244" s="10"/>
      <c r="BM244" s="10"/>
      <c r="BN244" s="10"/>
      <c r="BO244" s="10"/>
      <c r="BP244" s="10"/>
      <c r="BQ244" s="10"/>
      <c r="BR244" s="10"/>
      <c r="BS244" s="10"/>
      <c r="BT244" s="10"/>
      <c r="BU244" s="10"/>
    </row>
    <row r="245" spans="1:73" x14ac:dyDescent="0.2">
      <c r="D245" s="3" t="s">
        <v>83</v>
      </c>
      <c r="E245" s="3" t="s">
        <v>82</v>
      </c>
      <c r="F245" s="11" t="s">
        <v>93</v>
      </c>
      <c r="G245" s="7" t="s">
        <v>76</v>
      </c>
      <c r="H245" s="3" t="s">
        <v>92</v>
      </c>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10"/>
      <c r="AS245" s="10"/>
      <c r="AT245" s="10"/>
      <c r="AU245" s="10"/>
      <c r="AV245" s="10"/>
      <c r="AW245" s="10"/>
      <c r="AX245" s="10"/>
      <c r="AY245" s="10"/>
      <c r="AZ245" s="10"/>
      <c r="BA245" s="10"/>
      <c r="BB245" s="10"/>
      <c r="BC245" s="10"/>
      <c r="BD245" s="10"/>
      <c r="BE245" s="10"/>
      <c r="BF245" s="10"/>
      <c r="BG245" s="10"/>
      <c r="BH245" s="10"/>
      <c r="BI245" s="10"/>
      <c r="BJ245" s="10"/>
      <c r="BK245" s="10"/>
      <c r="BL245" s="10"/>
      <c r="BM245" s="10"/>
      <c r="BN245" s="10"/>
      <c r="BO245" s="10"/>
      <c r="BP245" s="10"/>
      <c r="BQ245" s="10"/>
      <c r="BR245" s="10"/>
      <c r="BS245" s="10"/>
      <c r="BT245" s="10"/>
      <c r="BU245" s="10"/>
    </row>
    <row r="246" spans="1:73" x14ac:dyDescent="0.2">
      <c r="D246" s="3" t="s">
        <v>83</v>
      </c>
      <c r="E246" s="3" t="s">
        <v>82</v>
      </c>
      <c r="F246" s="11" t="s">
        <v>93</v>
      </c>
      <c r="G246" s="6" t="s">
        <v>77</v>
      </c>
      <c r="H246" s="3" t="s">
        <v>92</v>
      </c>
      <c r="J246" s="9">
        <f t="shared" ref="J246:Y248" si="48">J82/J$4</f>
        <v>0</v>
      </c>
      <c r="K246" s="9">
        <f t="shared" si="48"/>
        <v>0</v>
      </c>
      <c r="L246" s="9">
        <f t="shared" si="48"/>
        <v>0</v>
      </c>
      <c r="M246" s="9">
        <f t="shared" si="48"/>
        <v>0</v>
      </c>
      <c r="N246" s="9">
        <f t="shared" si="48"/>
        <v>0</v>
      </c>
      <c r="O246" s="9">
        <f t="shared" si="48"/>
        <v>0</v>
      </c>
      <c r="P246" s="9">
        <f t="shared" si="48"/>
        <v>0</v>
      </c>
      <c r="Q246" s="9">
        <f t="shared" si="48"/>
        <v>0</v>
      </c>
      <c r="R246" s="9">
        <f t="shared" si="48"/>
        <v>0</v>
      </c>
      <c r="S246" s="9">
        <f t="shared" si="48"/>
        <v>0</v>
      </c>
      <c r="T246" s="9">
        <f t="shared" si="48"/>
        <v>0</v>
      </c>
      <c r="U246" s="9">
        <f t="shared" si="48"/>
        <v>0</v>
      </c>
      <c r="V246" s="9">
        <f t="shared" si="48"/>
        <v>0</v>
      </c>
      <c r="W246" s="9">
        <f t="shared" si="48"/>
        <v>0</v>
      </c>
      <c r="X246" s="9">
        <f t="shared" si="48"/>
        <v>0</v>
      </c>
      <c r="Y246" s="9">
        <f t="shared" si="48"/>
        <v>0</v>
      </c>
      <c r="Z246" s="9">
        <f t="shared" ref="K246:BU248" si="49">Z82/Z$4</f>
        <v>0</v>
      </c>
      <c r="AA246" s="9">
        <f t="shared" si="49"/>
        <v>0</v>
      </c>
      <c r="AB246" s="9">
        <f t="shared" si="49"/>
        <v>0</v>
      </c>
      <c r="AC246" s="9">
        <f t="shared" si="49"/>
        <v>0</v>
      </c>
      <c r="AD246" s="9">
        <f t="shared" si="49"/>
        <v>0</v>
      </c>
      <c r="AE246" s="9">
        <f t="shared" si="49"/>
        <v>0</v>
      </c>
      <c r="AF246" s="9">
        <f t="shared" si="49"/>
        <v>0</v>
      </c>
      <c r="AG246" s="9">
        <f t="shared" si="49"/>
        <v>0</v>
      </c>
      <c r="AH246" s="9">
        <f t="shared" si="49"/>
        <v>0</v>
      </c>
      <c r="AI246" s="9">
        <f t="shared" si="49"/>
        <v>0</v>
      </c>
      <c r="AJ246" s="9">
        <f t="shared" si="49"/>
        <v>0</v>
      </c>
      <c r="AK246" s="9">
        <f t="shared" si="49"/>
        <v>0</v>
      </c>
      <c r="AL246" s="9">
        <f t="shared" si="49"/>
        <v>0</v>
      </c>
      <c r="AM246" s="9">
        <f t="shared" si="49"/>
        <v>0</v>
      </c>
      <c r="AN246" s="9">
        <f t="shared" si="49"/>
        <v>0</v>
      </c>
      <c r="AO246" s="9">
        <f t="shared" si="49"/>
        <v>0</v>
      </c>
      <c r="AP246" s="9">
        <f t="shared" si="49"/>
        <v>0</v>
      </c>
      <c r="AQ246" s="9">
        <f t="shared" si="49"/>
        <v>0</v>
      </c>
      <c r="AR246" s="9">
        <f t="shared" si="49"/>
        <v>0</v>
      </c>
      <c r="AS246" s="9">
        <f t="shared" si="49"/>
        <v>0</v>
      </c>
      <c r="AT246" s="9">
        <f t="shared" si="49"/>
        <v>0</v>
      </c>
      <c r="AU246" s="9">
        <f t="shared" si="49"/>
        <v>0</v>
      </c>
      <c r="AV246" s="9">
        <f t="shared" si="49"/>
        <v>0</v>
      </c>
      <c r="AW246" s="9">
        <f t="shared" si="49"/>
        <v>0</v>
      </c>
      <c r="AX246" s="9">
        <f t="shared" si="49"/>
        <v>0</v>
      </c>
      <c r="AY246" s="9">
        <f t="shared" si="49"/>
        <v>0</v>
      </c>
      <c r="AZ246" s="9">
        <f t="shared" si="49"/>
        <v>0</v>
      </c>
      <c r="BA246" s="9">
        <f t="shared" si="49"/>
        <v>0</v>
      </c>
      <c r="BB246" s="9">
        <f t="shared" si="49"/>
        <v>0</v>
      </c>
      <c r="BC246" s="9">
        <f t="shared" si="49"/>
        <v>0</v>
      </c>
      <c r="BD246" s="9">
        <f t="shared" si="49"/>
        <v>0</v>
      </c>
      <c r="BE246" s="9">
        <f t="shared" si="49"/>
        <v>0</v>
      </c>
      <c r="BF246" s="9">
        <f t="shared" si="49"/>
        <v>0</v>
      </c>
      <c r="BG246" s="9">
        <f t="shared" si="49"/>
        <v>0</v>
      </c>
      <c r="BH246" s="9">
        <f t="shared" si="49"/>
        <v>0</v>
      </c>
      <c r="BI246" s="9">
        <f t="shared" si="49"/>
        <v>0</v>
      </c>
      <c r="BJ246" s="9">
        <f t="shared" si="49"/>
        <v>0</v>
      </c>
      <c r="BK246" s="9">
        <f t="shared" si="49"/>
        <v>0</v>
      </c>
      <c r="BL246" s="9">
        <f t="shared" si="49"/>
        <v>0</v>
      </c>
      <c r="BM246" s="9">
        <f t="shared" si="49"/>
        <v>0</v>
      </c>
      <c r="BN246" s="9">
        <f t="shared" si="49"/>
        <v>0</v>
      </c>
      <c r="BO246" s="9">
        <f t="shared" si="49"/>
        <v>0</v>
      </c>
      <c r="BP246" s="9">
        <f t="shared" si="49"/>
        <v>0</v>
      </c>
      <c r="BQ246" s="9">
        <f t="shared" si="49"/>
        <v>0</v>
      </c>
      <c r="BR246" s="9">
        <f t="shared" si="49"/>
        <v>0</v>
      </c>
      <c r="BS246" s="9">
        <f t="shared" si="49"/>
        <v>0</v>
      </c>
      <c r="BT246" s="9">
        <f t="shared" si="49"/>
        <v>0</v>
      </c>
      <c r="BU246" s="9">
        <f t="shared" si="49"/>
        <v>0</v>
      </c>
    </row>
    <row r="247" spans="1:73" x14ac:dyDescent="0.2">
      <c r="D247" s="3" t="s">
        <v>83</v>
      </c>
      <c r="E247" s="3" t="s">
        <v>82</v>
      </c>
      <c r="F247" s="11" t="s">
        <v>93</v>
      </c>
      <c r="G247" s="6" t="s">
        <v>78</v>
      </c>
      <c r="H247" s="3" t="s">
        <v>92</v>
      </c>
      <c r="J247" s="9">
        <f t="shared" si="48"/>
        <v>4.3759958362863317E-2</v>
      </c>
      <c r="K247" s="9">
        <f t="shared" si="49"/>
        <v>4.3503351788103141E-2</v>
      </c>
      <c r="L247" s="9">
        <f t="shared" si="49"/>
        <v>4.3528741243208248E-2</v>
      </c>
      <c r="M247" s="9">
        <f t="shared" si="49"/>
        <v>4.3026197456707965E-2</v>
      </c>
      <c r="N247" s="9">
        <f t="shared" si="49"/>
        <v>4.2803616142672252E-2</v>
      </c>
      <c r="O247" s="9">
        <f t="shared" si="49"/>
        <v>4.2551707969557616E-2</v>
      </c>
      <c r="P247" s="9">
        <f t="shared" si="49"/>
        <v>4.2273810464705103E-2</v>
      </c>
      <c r="Q247" s="9">
        <f t="shared" si="49"/>
        <v>4.1995246750359885E-2</v>
      </c>
      <c r="R247" s="9">
        <f t="shared" si="49"/>
        <v>4.1945375441178386E-2</v>
      </c>
      <c r="S247" s="9">
        <f t="shared" si="49"/>
        <v>4.1342917284304087E-2</v>
      </c>
      <c r="T247" s="9">
        <f t="shared" si="49"/>
        <v>4.094590712260826E-2</v>
      </c>
      <c r="U247" s="9">
        <f t="shared" si="49"/>
        <v>4.07694548330867E-2</v>
      </c>
      <c r="V247" s="9">
        <f t="shared" si="49"/>
        <v>4.0122690693724296E-2</v>
      </c>
      <c r="W247" s="9">
        <f t="shared" si="49"/>
        <v>3.9575794363384986E-2</v>
      </c>
      <c r="X247" s="9">
        <f t="shared" si="49"/>
        <v>3.8359374609201101E-2</v>
      </c>
      <c r="Y247" s="9">
        <f t="shared" si="49"/>
        <v>3.7641903428568595E-2</v>
      </c>
      <c r="Z247" s="9">
        <f t="shared" si="49"/>
        <v>3.7084583733294235E-2</v>
      </c>
      <c r="AA247" s="9">
        <f t="shared" si="49"/>
        <v>3.574371687561196E-2</v>
      </c>
      <c r="AB247" s="9">
        <f t="shared" si="49"/>
        <v>3.5051550887575646E-2</v>
      </c>
      <c r="AC247" s="9">
        <f t="shared" si="49"/>
        <v>3.4709024258701072E-2</v>
      </c>
      <c r="AD247" s="9">
        <f t="shared" si="49"/>
        <v>3.386661442559781E-2</v>
      </c>
      <c r="AE247" s="9">
        <f t="shared" si="49"/>
        <v>3.3012303301383515E-2</v>
      </c>
      <c r="AF247" s="9">
        <f t="shared" si="49"/>
        <v>3.2723662101041627E-2</v>
      </c>
      <c r="AG247" s="9">
        <f t="shared" si="49"/>
        <v>3.1590157111638817E-2</v>
      </c>
      <c r="AH247" s="9">
        <f t="shared" si="49"/>
        <v>3.0686397792722895E-2</v>
      </c>
      <c r="AI247" s="9">
        <f t="shared" si="49"/>
        <v>3.0200738537229831E-2</v>
      </c>
      <c r="AJ247" s="9">
        <f t="shared" si="49"/>
        <v>2.8263378073318125E-2</v>
      </c>
      <c r="AK247" s="9">
        <f t="shared" si="49"/>
        <v>2.7120767522050955E-2</v>
      </c>
      <c r="AL247" s="9">
        <f t="shared" si="49"/>
        <v>2.6853910799263282E-2</v>
      </c>
      <c r="AM247" s="9">
        <f t="shared" si="49"/>
        <v>2.5876334556449308E-2</v>
      </c>
      <c r="AN247" s="9">
        <f t="shared" si="49"/>
        <v>2.513583088163213E-2</v>
      </c>
      <c r="AO247" s="9">
        <f t="shared" si="49"/>
        <v>2.4821761114996094E-2</v>
      </c>
      <c r="AP247" s="9">
        <f t="shared" si="49"/>
        <v>2.3731112968633446E-2</v>
      </c>
      <c r="AQ247" s="9">
        <f t="shared" si="49"/>
        <v>2.3029457219737277E-2</v>
      </c>
      <c r="AR247" s="9">
        <f t="shared" si="49"/>
        <v>2.2652776030710836E-2</v>
      </c>
      <c r="AS247" s="9">
        <f t="shared" si="49"/>
        <v>2.1088499389859402E-2</v>
      </c>
      <c r="AT247" s="9">
        <f t="shared" si="49"/>
        <v>2.0456540454929811E-2</v>
      </c>
      <c r="AU247" s="9">
        <f t="shared" si="49"/>
        <v>2.0147196083705968E-2</v>
      </c>
      <c r="AV247" s="9">
        <f t="shared" si="49"/>
        <v>1.9305741595144778E-2</v>
      </c>
      <c r="AW247" s="9">
        <f t="shared" si="49"/>
        <v>1.8006730222419561E-2</v>
      </c>
      <c r="AX247" s="9">
        <f t="shared" si="49"/>
        <v>1.7733304259433983E-2</v>
      </c>
      <c r="AY247" s="9">
        <f t="shared" si="49"/>
        <v>1.7406762159245172E-2</v>
      </c>
      <c r="AZ247" s="9">
        <f t="shared" si="49"/>
        <v>1.6532055550348909E-2</v>
      </c>
      <c r="BA247" s="9">
        <f t="shared" si="49"/>
        <v>1.6316536466451162E-2</v>
      </c>
      <c r="BB247" s="9">
        <f t="shared" si="49"/>
        <v>1.589160453586359E-2</v>
      </c>
      <c r="BC247" s="9">
        <f t="shared" si="49"/>
        <v>1.4715646499752827E-2</v>
      </c>
      <c r="BD247" s="9">
        <f t="shared" si="49"/>
        <v>1.4363925286415303E-2</v>
      </c>
      <c r="BE247" s="9">
        <f t="shared" si="49"/>
        <v>1.4184555034497354E-2</v>
      </c>
      <c r="BF247" s="9">
        <f t="shared" si="49"/>
        <v>1.2665581779262587E-2</v>
      </c>
      <c r="BG247" s="9">
        <f t="shared" si="49"/>
        <v>1.2296475035252843E-2</v>
      </c>
      <c r="BH247" s="9">
        <f t="shared" si="49"/>
        <v>1.0727022200560585E-2</v>
      </c>
      <c r="BI247" s="9">
        <f t="shared" si="49"/>
        <v>9.9083409064378083E-3</v>
      </c>
      <c r="BJ247" s="9">
        <f t="shared" si="49"/>
        <v>9.8537525061158353E-3</v>
      </c>
      <c r="BK247" s="9">
        <f t="shared" si="49"/>
        <v>9.6243859558866624E-3</v>
      </c>
      <c r="BL247" s="9">
        <f t="shared" si="49"/>
        <v>9.3147173141334087E-3</v>
      </c>
      <c r="BM247" s="9">
        <f t="shared" si="49"/>
        <v>9.2322299759838907E-3</v>
      </c>
      <c r="BN247" s="9">
        <f t="shared" si="49"/>
        <v>9.2263754118683677E-3</v>
      </c>
      <c r="BO247" s="9">
        <f t="shared" si="49"/>
        <v>8.9732257101855922E-3</v>
      </c>
      <c r="BP247" s="9">
        <f t="shared" si="49"/>
        <v>8.9049335240009263E-3</v>
      </c>
      <c r="BQ247" s="9">
        <f t="shared" si="49"/>
        <v>8.8916878729867806E-3</v>
      </c>
      <c r="BR247" s="9">
        <f t="shared" si="49"/>
        <v>8.7714296738408727E-3</v>
      </c>
      <c r="BS247" s="9">
        <f t="shared" si="49"/>
        <v>8.6791482119462082E-3</v>
      </c>
      <c r="BT247" s="9">
        <f t="shared" si="49"/>
        <v>8.6413271225298949E-3</v>
      </c>
      <c r="BU247" s="9">
        <f t="shared" si="49"/>
        <v>8.4371822214598935E-3</v>
      </c>
    </row>
    <row r="248" spans="1:73" x14ac:dyDescent="0.2">
      <c r="D248" s="3" t="s">
        <v>83</v>
      </c>
      <c r="E248" s="3" t="s">
        <v>82</v>
      </c>
      <c r="F248" s="11" t="s">
        <v>93</v>
      </c>
      <c r="G248" s="6" t="s">
        <v>79</v>
      </c>
      <c r="H248" s="3" t="s">
        <v>92</v>
      </c>
      <c r="J248" s="9">
        <f t="shared" si="48"/>
        <v>3.226329775324672E-5</v>
      </c>
      <c r="K248" s="9">
        <f t="shared" si="49"/>
        <v>7.0545655429013821E-5</v>
      </c>
      <c r="L248" s="9">
        <f t="shared" si="49"/>
        <v>7.0924682839774972E-5</v>
      </c>
      <c r="M248" s="9">
        <f t="shared" si="49"/>
        <v>3.2788449163309179E-5</v>
      </c>
      <c r="N248" s="9">
        <f t="shared" si="49"/>
        <v>3.2748911256526799E-5</v>
      </c>
      <c r="O248" s="9">
        <f t="shared" si="49"/>
        <v>3.2359852278259726E-5</v>
      </c>
      <c r="P248" s="9">
        <f t="shared" si="49"/>
        <v>3.2629583925179147E-5</v>
      </c>
      <c r="Q248" s="9">
        <f t="shared" si="49"/>
        <v>3.2572056769180034E-5</v>
      </c>
      <c r="R248" s="9">
        <f t="shared" si="49"/>
        <v>3.26482703342708E-5</v>
      </c>
      <c r="S248" s="9">
        <f t="shared" si="49"/>
        <v>3.268289154084472E-5</v>
      </c>
      <c r="T248" s="9">
        <f t="shared" si="49"/>
        <v>3.2436272459392944E-5</v>
      </c>
      <c r="U248" s="9">
        <f t="shared" si="49"/>
        <v>2.4948122178696826E-5</v>
      </c>
      <c r="V248" s="9">
        <f t="shared" si="49"/>
        <v>2.4903494081224032E-5</v>
      </c>
      <c r="W248" s="9">
        <f t="shared" si="49"/>
        <v>2.4399884642334523E-5</v>
      </c>
      <c r="X248" s="9">
        <f t="shared" si="49"/>
        <v>2.4464011485110878E-5</v>
      </c>
      <c r="Y248" s="9">
        <f t="shared" si="49"/>
        <v>2.4406869215869284E-5</v>
      </c>
      <c r="Z248" s="9">
        <f t="shared" si="49"/>
        <v>2.4364875315956479E-5</v>
      </c>
      <c r="AA248" s="9">
        <f t="shared" si="49"/>
        <v>1.3051451079810832E-5</v>
      </c>
      <c r="AB248" s="9">
        <f t="shared" si="49"/>
        <v>1.195367099767246E-5</v>
      </c>
      <c r="AC248" s="9">
        <f t="shared" si="49"/>
        <v>1.2006740983309065E-5</v>
      </c>
      <c r="AD248" s="9">
        <f t="shared" si="49"/>
        <v>1.175818619324579E-5</v>
      </c>
      <c r="AE248" s="9">
        <f t="shared" si="49"/>
        <v>1.1704860910902129E-5</v>
      </c>
      <c r="AF248" s="9">
        <f t="shared" si="49"/>
        <v>1.1704078938278227E-5</v>
      </c>
      <c r="AG248" s="9">
        <f t="shared" si="49"/>
        <v>1.1723662879857987E-5</v>
      </c>
      <c r="AH248" s="9">
        <f t="shared" si="49"/>
        <v>1.1438455059583187E-5</v>
      </c>
      <c r="AI248" s="9">
        <f t="shared" si="49"/>
        <v>1.1395974926045195E-5</v>
      </c>
      <c r="AJ248" s="9">
        <f t="shared" si="49"/>
        <v>1.1448568111511249E-5</v>
      </c>
      <c r="AK248" s="9">
        <f t="shared" si="49"/>
        <v>1.1000757218788558E-5</v>
      </c>
      <c r="AL248" s="9">
        <f t="shared" si="49"/>
        <v>1.7240414426872195E-5</v>
      </c>
      <c r="AM248" s="9">
        <f t="shared" si="49"/>
        <v>1.4400130831026489E-5</v>
      </c>
      <c r="AN248" s="9">
        <f t="shared" si="49"/>
        <v>1.3411854443547006E-5</v>
      </c>
      <c r="AO248" s="9">
        <f t="shared" si="49"/>
        <v>1.3396050010581724E-5</v>
      </c>
      <c r="AP248" s="9">
        <f t="shared" si="49"/>
        <v>0</v>
      </c>
      <c r="AQ248" s="9">
        <f t="shared" si="49"/>
        <v>0</v>
      </c>
      <c r="AR248" s="9">
        <f t="shared" si="49"/>
        <v>0</v>
      </c>
      <c r="AS248" s="9">
        <f t="shared" si="49"/>
        <v>0</v>
      </c>
      <c r="AT248" s="9">
        <f t="shared" si="49"/>
        <v>0</v>
      </c>
      <c r="AU248" s="9">
        <f t="shared" si="49"/>
        <v>0</v>
      </c>
      <c r="AV248" s="9">
        <f t="shared" si="49"/>
        <v>1.4010388818147909E-5</v>
      </c>
      <c r="AW248" s="9">
        <f t="shared" si="49"/>
        <v>1.4039677432657019E-5</v>
      </c>
      <c r="AX248" s="9">
        <f t="shared" si="49"/>
        <v>1.3915929157274524E-5</v>
      </c>
      <c r="AY248" s="9">
        <f t="shared" si="49"/>
        <v>1.3947420738922918E-5</v>
      </c>
      <c r="AZ248" s="9">
        <f t="shared" si="49"/>
        <v>1.3926665603521755E-5</v>
      </c>
      <c r="BA248" s="9">
        <f t="shared" si="49"/>
        <v>1.3926103692098477E-5</v>
      </c>
      <c r="BB248" s="9">
        <f t="shared" si="49"/>
        <v>1.3926589342599716E-5</v>
      </c>
      <c r="BC248" s="9">
        <f t="shared" si="49"/>
        <v>1.3857714276134179E-5</v>
      </c>
      <c r="BD248" s="9">
        <f t="shared" si="49"/>
        <v>1.3691507662811384E-5</v>
      </c>
      <c r="BE248" s="9">
        <f t="shared" si="49"/>
        <v>1.2516489256673808E-5</v>
      </c>
      <c r="BF248" s="9">
        <f t="shared" si="49"/>
        <v>0</v>
      </c>
      <c r="BG248" s="9">
        <f t="shared" si="49"/>
        <v>0</v>
      </c>
      <c r="BH248" s="9">
        <f t="shared" si="49"/>
        <v>0</v>
      </c>
      <c r="BI248" s="9">
        <f t="shared" si="49"/>
        <v>0</v>
      </c>
      <c r="BJ248" s="9">
        <f t="shared" si="49"/>
        <v>0</v>
      </c>
      <c r="BK248" s="9">
        <f t="shared" si="49"/>
        <v>0</v>
      </c>
      <c r="BL248" s="9">
        <f t="shared" si="49"/>
        <v>0</v>
      </c>
      <c r="BM248" s="9">
        <f t="shared" si="49"/>
        <v>0</v>
      </c>
      <c r="BN248" s="9">
        <f t="shared" si="49"/>
        <v>0</v>
      </c>
      <c r="BO248" s="9">
        <f t="shared" si="49"/>
        <v>0</v>
      </c>
      <c r="BP248" s="9">
        <f t="shared" si="49"/>
        <v>0</v>
      </c>
      <c r="BQ248" s="9">
        <f t="shared" si="49"/>
        <v>0</v>
      </c>
      <c r="BR248" s="9">
        <f t="shared" si="49"/>
        <v>0</v>
      </c>
      <c r="BS248" s="9">
        <f t="shared" si="49"/>
        <v>0</v>
      </c>
      <c r="BT248" s="9">
        <f t="shared" si="49"/>
        <v>0</v>
      </c>
      <c r="BU248" s="9">
        <f t="shared" si="49"/>
        <v>0</v>
      </c>
    </row>
    <row r="249" spans="1:73" x14ac:dyDescent="0.2">
      <c r="A249" s="3" t="s">
        <v>67</v>
      </c>
      <c r="B249" s="3" t="s">
        <v>67</v>
      </c>
      <c r="C249" s="3" t="s">
        <v>68</v>
      </c>
      <c r="D249" s="3" t="s">
        <v>84</v>
      </c>
      <c r="E249" s="3" t="s">
        <v>84</v>
      </c>
      <c r="F249" s="3" t="s">
        <v>94</v>
      </c>
      <c r="G249" s="3" t="s">
        <v>70</v>
      </c>
      <c r="H249" s="3" t="s">
        <v>85</v>
      </c>
      <c r="I249" s="4"/>
      <c r="J249" s="8">
        <f>J85/J$85</f>
        <v>1</v>
      </c>
      <c r="K249" s="8">
        <f t="shared" ref="K249:BU251" si="50">K85/K$85</f>
        <v>1</v>
      </c>
      <c r="L249" s="8">
        <f t="shared" si="50"/>
        <v>1</v>
      </c>
      <c r="M249" s="8">
        <f t="shared" si="50"/>
        <v>1</v>
      </c>
      <c r="N249" s="8">
        <f t="shared" si="50"/>
        <v>1</v>
      </c>
      <c r="O249" s="8">
        <f t="shared" si="50"/>
        <v>1</v>
      </c>
      <c r="P249" s="8">
        <f t="shared" si="50"/>
        <v>1</v>
      </c>
      <c r="Q249" s="8">
        <f t="shared" si="50"/>
        <v>1</v>
      </c>
      <c r="R249" s="8">
        <f t="shared" si="50"/>
        <v>1</v>
      </c>
      <c r="S249" s="8">
        <f t="shared" si="50"/>
        <v>1</v>
      </c>
      <c r="T249" s="8">
        <f t="shared" si="50"/>
        <v>1</v>
      </c>
      <c r="U249" s="8">
        <f t="shared" si="50"/>
        <v>1</v>
      </c>
      <c r="V249" s="8">
        <f t="shared" si="50"/>
        <v>1</v>
      </c>
      <c r="W249" s="8">
        <f t="shared" si="50"/>
        <v>1</v>
      </c>
      <c r="X249" s="8">
        <f t="shared" si="50"/>
        <v>1</v>
      </c>
      <c r="Y249" s="8">
        <f t="shared" si="50"/>
        <v>1</v>
      </c>
      <c r="Z249" s="8">
        <f t="shared" si="50"/>
        <v>1</v>
      </c>
      <c r="AA249" s="8">
        <f t="shared" si="50"/>
        <v>1</v>
      </c>
      <c r="AB249" s="8">
        <f t="shared" si="50"/>
        <v>1</v>
      </c>
      <c r="AC249" s="8">
        <f t="shared" si="50"/>
        <v>1</v>
      </c>
      <c r="AD249" s="8">
        <f t="shared" si="50"/>
        <v>1</v>
      </c>
      <c r="AE249" s="8">
        <f t="shared" si="50"/>
        <v>1</v>
      </c>
      <c r="AF249" s="8">
        <f t="shared" si="50"/>
        <v>1</v>
      </c>
      <c r="AG249" s="8">
        <f t="shared" si="50"/>
        <v>1</v>
      </c>
      <c r="AH249" s="8">
        <f t="shared" si="50"/>
        <v>1</v>
      </c>
      <c r="AI249" s="8">
        <f t="shared" si="50"/>
        <v>1</v>
      </c>
      <c r="AJ249" s="8">
        <f t="shared" si="50"/>
        <v>1</v>
      </c>
      <c r="AK249" s="8">
        <f t="shared" si="50"/>
        <v>1</v>
      </c>
      <c r="AL249" s="8">
        <f t="shared" si="50"/>
        <v>1</v>
      </c>
      <c r="AM249" s="8">
        <f t="shared" si="50"/>
        <v>1</v>
      </c>
      <c r="AN249" s="8">
        <f t="shared" si="50"/>
        <v>1</v>
      </c>
      <c r="AO249" s="8">
        <f t="shared" si="50"/>
        <v>1</v>
      </c>
      <c r="AP249" s="8">
        <f t="shared" si="50"/>
        <v>1</v>
      </c>
      <c r="AQ249" s="8">
        <f t="shared" si="50"/>
        <v>1</v>
      </c>
      <c r="AR249" s="8">
        <f t="shared" si="50"/>
        <v>1</v>
      </c>
      <c r="AS249" s="8">
        <f t="shared" si="50"/>
        <v>1</v>
      </c>
      <c r="AT249" s="8">
        <f t="shared" si="50"/>
        <v>1</v>
      </c>
      <c r="AU249" s="8">
        <f t="shared" si="50"/>
        <v>1</v>
      </c>
      <c r="AV249" s="8">
        <f t="shared" si="50"/>
        <v>1</v>
      </c>
      <c r="AW249" s="8">
        <f t="shared" si="50"/>
        <v>1</v>
      </c>
      <c r="AX249" s="8">
        <f t="shared" si="50"/>
        <v>1</v>
      </c>
      <c r="AY249" s="8">
        <f t="shared" si="50"/>
        <v>1</v>
      </c>
      <c r="AZ249" s="8">
        <f t="shared" si="50"/>
        <v>1</v>
      </c>
      <c r="BA249" s="8">
        <f t="shared" si="50"/>
        <v>1</v>
      </c>
      <c r="BB249" s="8">
        <f t="shared" si="50"/>
        <v>1</v>
      </c>
      <c r="BC249" s="8">
        <f t="shared" si="50"/>
        <v>1</v>
      </c>
      <c r="BD249" s="8">
        <f t="shared" si="50"/>
        <v>1</v>
      </c>
      <c r="BE249" s="8">
        <f t="shared" si="50"/>
        <v>1</v>
      </c>
      <c r="BF249" s="8">
        <f t="shared" si="50"/>
        <v>1</v>
      </c>
      <c r="BG249" s="8">
        <f t="shared" si="50"/>
        <v>1</v>
      </c>
      <c r="BH249" s="8">
        <f t="shared" si="50"/>
        <v>1</v>
      </c>
      <c r="BI249" s="8">
        <f t="shared" si="50"/>
        <v>1</v>
      </c>
      <c r="BJ249" s="8">
        <f t="shared" si="50"/>
        <v>1</v>
      </c>
      <c r="BK249" s="8">
        <f t="shared" si="50"/>
        <v>1</v>
      </c>
      <c r="BL249" s="8">
        <f t="shared" si="50"/>
        <v>1</v>
      </c>
      <c r="BM249" s="8">
        <f t="shared" si="50"/>
        <v>1</v>
      </c>
      <c r="BN249" s="8">
        <f t="shared" si="50"/>
        <v>1</v>
      </c>
      <c r="BO249" s="8">
        <f t="shared" si="50"/>
        <v>1</v>
      </c>
      <c r="BP249" s="8">
        <f t="shared" si="50"/>
        <v>1</v>
      </c>
      <c r="BQ249" s="8">
        <f t="shared" si="50"/>
        <v>1</v>
      </c>
      <c r="BR249" s="8">
        <f t="shared" si="50"/>
        <v>1</v>
      </c>
      <c r="BS249" s="8">
        <f t="shared" si="50"/>
        <v>1</v>
      </c>
      <c r="BT249" s="8">
        <f t="shared" si="50"/>
        <v>1</v>
      </c>
      <c r="BU249" s="8">
        <f t="shared" si="50"/>
        <v>1</v>
      </c>
    </row>
    <row r="250" spans="1:73" x14ac:dyDescent="0.2">
      <c r="D250" s="3" t="s">
        <v>84</v>
      </c>
      <c r="E250" s="3" t="s">
        <v>84</v>
      </c>
      <c r="F250" s="3" t="s">
        <v>94</v>
      </c>
      <c r="G250" s="6" t="s">
        <v>72</v>
      </c>
      <c r="H250" s="3" t="s">
        <v>85</v>
      </c>
      <c r="I250" s="4"/>
      <c r="J250" s="9">
        <f t="shared" ref="J250:Y251" si="51">J86/J$85</f>
        <v>0.26027060353482595</v>
      </c>
      <c r="K250" s="9">
        <f t="shared" si="51"/>
        <v>0.26178396394956799</v>
      </c>
      <c r="L250" s="9">
        <f t="shared" si="51"/>
        <v>0.2617897395846836</v>
      </c>
      <c r="M250" s="9">
        <f t="shared" si="51"/>
        <v>0.26326514147503122</v>
      </c>
      <c r="N250" s="9">
        <f t="shared" si="51"/>
        <v>0.26347607670535461</v>
      </c>
      <c r="O250" s="9">
        <f t="shared" si="51"/>
        <v>0.26843572388845283</v>
      </c>
      <c r="P250" s="9">
        <f t="shared" si="51"/>
        <v>0.26857833227687611</v>
      </c>
      <c r="Q250" s="9">
        <f t="shared" si="51"/>
        <v>0.26940571501480304</v>
      </c>
      <c r="R250" s="9">
        <f t="shared" si="51"/>
        <v>0.26906835554773872</v>
      </c>
      <c r="S250" s="9">
        <f t="shared" si="51"/>
        <v>0.26963535818207435</v>
      </c>
      <c r="T250" s="9">
        <f t="shared" si="51"/>
        <v>0.27042700104581924</v>
      </c>
      <c r="U250" s="9">
        <f t="shared" si="51"/>
        <v>0.27125856512126761</v>
      </c>
      <c r="V250" s="9">
        <f t="shared" si="51"/>
        <v>0.2711936505916937</v>
      </c>
      <c r="W250" s="9">
        <f t="shared" si="51"/>
        <v>0.27142186138906654</v>
      </c>
      <c r="X250" s="9">
        <f t="shared" si="51"/>
        <v>0.27238210104920796</v>
      </c>
      <c r="Y250" s="9">
        <f t="shared" si="51"/>
        <v>0.27188482529778946</v>
      </c>
      <c r="Z250" s="9">
        <f t="shared" si="50"/>
        <v>0.27186804266565201</v>
      </c>
      <c r="AA250" s="9">
        <f t="shared" si="50"/>
        <v>0.27326971199403044</v>
      </c>
      <c r="AB250" s="9">
        <f t="shared" si="50"/>
        <v>0.27207535227816143</v>
      </c>
      <c r="AC250" s="9">
        <f t="shared" si="50"/>
        <v>0.27198169916916781</v>
      </c>
      <c r="AD250" s="9">
        <f t="shared" si="50"/>
        <v>0.27239210929456087</v>
      </c>
      <c r="AE250" s="9">
        <f t="shared" si="50"/>
        <v>0.27178641156272371</v>
      </c>
      <c r="AF250" s="9">
        <f t="shared" si="50"/>
        <v>0.27200849373248004</v>
      </c>
      <c r="AG250" s="9">
        <f t="shared" si="50"/>
        <v>0.27327242809852448</v>
      </c>
      <c r="AH250" s="9">
        <f t="shared" si="50"/>
        <v>0.27262111314597148</v>
      </c>
      <c r="AI250" s="9">
        <f t="shared" si="50"/>
        <v>0.27346377147044726</v>
      </c>
      <c r="AJ250" s="9">
        <f t="shared" si="50"/>
        <v>0.27412548621258026</v>
      </c>
      <c r="AK250" s="9">
        <f t="shared" si="50"/>
        <v>0.27486720755970712</v>
      </c>
      <c r="AL250" s="9">
        <f t="shared" si="50"/>
        <v>0.27543393192995103</v>
      </c>
      <c r="AM250" s="9">
        <f t="shared" si="50"/>
        <v>0.27635275250963137</v>
      </c>
      <c r="AN250" s="9">
        <f t="shared" si="50"/>
        <v>0.27594615859464594</v>
      </c>
      <c r="AO250" s="9">
        <f t="shared" si="50"/>
        <v>0.27655765076037481</v>
      </c>
      <c r="AP250" s="9">
        <f t="shared" si="50"/>
        <v>0.27658169087009049</v>
      </c>
      <c r="AQ250" s="9">
        <f t="shared" si="50"/>
        <v>0.27666480608046173</v>
      </c>
      <c r="AR250" s="9">
        <f t="shared" si="50"/>
        <v>0.27669284849313514</v>
      </c>
      <c r="AS250" s="9">
        <f t="shared" si="50"/>
        <v>0.27728767076956606</v>
      </c>
      <c r="AT250" s="9">
        <f t="shared" si="50"/>
        <v>0.27760856084386221</v>
      </c>
      <c r="AU250" s="9">
        <f t="shared" si="50"/>
        <v>0.27803618678636199</v>
      </c>
      <c r="AV250" s="9">
        <f t="shared" si="50"/>
        <v>0.27869856227769574</v>
      </c>
      <c r="AW250" s="9">
        <f t="shared" si="50"/>
        <v>0.27882660562425704</v>
      </c>
      <c r="AX250" s="9">
        <f t="shared" si="50"/>
        <v>0.27983169610679287</v>
      </c>
      <c r="AY250" s="9">
        <f t="shared" si="50"/>
        <v>0.28046689985931256</v>
      </c>
      <c r="AZ250" s="9">
        <f t="shared" si="50"/>
        <v>0.28023798891283963</v>
      </c>
      <c r="BA250" s="9">
        <f t="shared" si="50"/>
        <v>0.28024201433972329</v>
      </c>
      <c r="BB250" s="9">
        <f t="shared" si="50"/>
        <v>0.27968588396122845</v>
      </c>
      <c r="BC250" s="9">
        <f t="shared" si="50"/>
        <v>0.27989415800247852</v>
      </c>
      <c r="BD250" s="9">
        <f t="shared" si="50"/>
        <v>0.28080001990026682</v>
      </c>
      <c r="BE250" s="9">
        <f t="shared" si="50"/>
        <v>0.28084883417304796</v>
      </c>
      <c r="BF250" s="9">
        <f t="shared" si="50"/>
        <v>0.28096405543594721</v>
      </c>
      <c r="BG250" s="9">
        <f t="shared" si="50"/>
        <v>0.28118992155046857</v>
      </c>
      <c r="BH250" s="9">
        <f t="shared" si="50"/>
        <v>0.28158696069652367</v>
      </c>
      <c r="BI250" s="9">
        <f t="shared" si="50"/>
        <v>0.28198787600530839</v>
      </c>
      <c r="BJ250" s="9">
        <f t="shared" si="50"/>
        <v>0.28296649358649451</v>
      </c>
      <c r="BK250" s="9">
        <f t="shared" si="50"/>
        <v>0.28372403649886502</v>
      </c>
      <c r="BL250" s="9">
        <f t="shared" si="50"/>
        <v>0.28400197395338872</v>
      </c>
      <c r="BM250" s="9">
        <f t="shared" si="50"/>
        <v>0.2843073117887201</v>
      </c>
      <c r="BN250" s="9">
        <f t="shared" si="50"/>
        <v>0.28471117928650552</v>
      </c>
      <c r="BO250" s="9">
        <f t="shared" si="50"/>
        <v>0.28481383069598731</v>
      </c>
      <c r="BP250" s="9">
        <f t="shared" si="50"/>
        <v>0.28524315853444893</v>
      </c>
      <c r="BQ250" s="9">
        <f t="shared" si="50"/>
        <v>0.28555612644122796</v>
      </c>
      <c r="BR250" s="9">
        <f t="shared" si="50"/>
        <v>0.28592966507711381</v>
      </c>
      <c r="BS250" s="9">
        <f t="shared" si="50"/>
        <v>0.28680270427093224</v>
      </c>
      <c r="BT250" s="9">
        <f t="shared" si="50"/>
        <v>0.28725013891502232</v>
      </c>
      <c r="BU250" s="9">
        <f t="shared" si="50"/>
        <v>0.28743406819606748</v>
      </c>
    </row>
    <row r="251" spans="1:73" x14ac:dyDescent="0.2">
      <c r="D251" s="3" t="s">
        <v>84</v>
      </c>
      <c r="E251" s="3" t="s">
        <v>84</v>
      </c>
      <c r="F251" s="3" t="s">
        <v>94</v>
      </c>
      <c r="G251" s="6" t="s">
        <v>73</v>
      </c>
      <c r="H251" s="3" t="s">
        <v>85</v>
      </c>
      <c r="I251" s="4"/>
      <c r="J251" s="9">
        <f t="shared" si="51"/>
        <v>9.1166571832140518E-3</v>
      </c>
      <c r="K251" s="9">
        <f t="shared" si="50"/>
        <v>8.8797818626681953E-3</v>
      </c>
      <c r="L251" s="9">
        <f t="shared" si="50"/>
        <v>8.8806856479921193E-3</v>
      </c>
      <c r="M251" s="9">
        <f t="shared" si="50"/>
        <v>9.0967028146624988E-3</v>
      </c>
      <c r="N251" s="9">
        <f t="shared" si="50"/>
        <v>9.3968829896943287E-3</v>
      </c>
      <c r="O251" s="9">
        <f t="shared" si="50"/>
        <v>8.9582416024978871E-3</v>
      </c>
      <c r="P251" s="9">
        <f t="shared" si="50"/>
        <v>9.1715538434285898E-3</v>
      </c>
      <c r="Q251" s="9">
        <f t="shared" si="50"/>
        <v>9.1616620067069363E-3</v>
      </c>
      <c r="R251" s="9">
        <f t="shared" si="50"/>
        <v>9.1782463469388918E-3</v>
      </c>
      <c r="S251" s="9">
        <f t="shared" si="50"/>
        <v>9.1830059587394222E-3</v>
      </c>
      <c r="T251" s="9">
        <f t="shared" si="50"/>
        <v>9.3218447582330919E-3</v>
      </c>
      <c r="U251" s="9">
        <f t="shared" si="50"/>
        <v>9.3334217181615213E-3</v>
      </c>
      <c r="V251" s="9">
        <f t="shared" si="50"/>
        <v>9.3086216844437148E-3</v>
      </c>
      <c r="W251" s="9">
        <f t="shared" si="50"/>
        <v>9.1595655430230065E-3</v>
      </c>
      <c r="X251" s="9">
        <f t="shared" si="50"/>
        <v>9.2023547124904896E-3</v>
      </c>
      <c r="Y251" s="9">
        <f t="shared" si="50"/>
        <v>9.1431505043123047E-3</v>
      </c>
      <c r="Z251" s="9">
        <f t="shared" si="50"/>
        <v>9.1517466926150058E-3</v>
      </c>
      <c r="AA251" s="9">
        <f t="shared" si="50"/>
        <v>9.1159965826870682E-3</v>
      </c>
      <c r="AB251" s="9">
        <f t="shared" si="50"/>
        <v>9.0922572552173744E-3</v>
      </c>
      <c r="AC251" s="9">
        <f t="shared" si="50"/>
        <v>9.0654136564211271E-3</v>
      </c>
      <c r="AD251" s="9">
        <f t="shared" si="50"/>
        <v>9.2268726787793562E-3</v>
      </c>
      <c r="AE251" s="9">
        <f t="shared" si="50"/>
        <v>9.2529848540389426E-3</v>
      </c>
      <c r="AF251" s="9">
        <f t="shared" si="50"/>
        <v>9.2482030678599676E-3</v>
      </c>
      <c r="AG251" s="9">
        <f t="shared" si="50"/>
        <v>8.8023894069476794E-3</v>
      </c>
      <c r="AH251" s="9">
        <f t="shared" si="50"/>
        <v>9.2131646948183047E-3</v>
      </c>
      <c r="AI251" s="9">
        <f t="shared" si="50"/>
        <v>8.9069320076200133E-3</v>
      </c>
      <c r="AJ251" s="9">
        <f t="shared" si="50"/>
        <v>9.0313513093351911E-3</v>
      </c>
      <c r="AK251" s="9">
        <f t="shared" si="50"/>
        <v>8.9809290704196635E-3</v>
      </c>
      <c r="AL251" s="9">
        <f t="shared" si="50"/>
        <v>9.0208126665699342E-3</v>
      </c>
      <c r="AM251" s="9">
        <f t="shared" si="50"/>
        <v>9.6922464878780989E-3</v>
      </c>
      <c r="AN251" s="9">
        <f t="shared" si="50"/>
        <v>9.6604165330147953E-3</v>
      </c>
      <c r="AO251" s="9">
        <f t="shared" si="50"/>
        <v>9.6536115856412918E-3</v>
      </c>
      <c r="AP251" s="9">
        <f t="shared" si="50"/>
        <v>9.582445326561306E-3</v>
      </c>
      <c r="AQ251" s="9">
        <f t="shared" si="50"/>
        <v>9.5891327302267126E-3</v>
      </c>
      <c r="AR251" s="9">
        <f t="shared" si="50"/>
        <v>9.6288105564823288E-3</v>
      </c>
      <c r="AS251" s="9">
        <f t="shared" si="50"/>
        <v>9.6400812175459517E-3</v>
      </c>
      <c r="AT251" s="9">
        <f t="shared" si="50"/>
        <v>9.5899737497644674E-3</v>
      </c>
      <c r="AU251" s="9">
        <f t="shared" si="50"/>
        <v>9.5894160167208711E-3</v>
      </c>
      <c r="AV251" s="9">
        <f t="shared" si="50"/>
        <v>9.362178965116312E-3</v>
      </c>
      <c r="AW251" s="9">
        <f t="shared" si="50"/>
        <v>9.0447899696307621E-3</v>
      </c>
      <c r="AX251" s="9">
        <f t="shared" si="50"/>
        <v>9.0175869906615764E-3</v>
      </c>
      <c r="AY251" s="9">
        <f t="shared" si="50"/>
        <v>9.0058672392399845E-3</v>
      </c>
      <c r="AZ251" s="9">
        <f t="shared" si="50"/>
        <v>8.9278944360951587E-3</v>
      </c>
      <c r="BA251" s="9">
        <f t="shared" si="50"/>
        <v>8.9615793651912634E-3</v>
      </c>
      <c r="BB251" s="9">
        <f t="shared" si="50"/>
        <v>8.9970435538937656E-3</v>
      </c>
      <c r="BC251" s="9">
        <f t="shared" si="50"/>
        <v>8.9596681073852835E-3</v>
      </c>
      <c r="BD251" s="9">
        <f t="shared" si="50"/>
        <v>9.0110127861517467E-3</v>
      </c>
      <c r="BE251" s="9">
        <f t="shared" si="50"/>
        <v>8.8594003165004386E-3</v>
      </c>
      <c r="BF251" s="9">
        <f t="shared" si="50"/>
        <v>8.8720299456918807E-3</v>
      </c>
      <c r="BG251" s="9">
        <f t="shared" si="50"/>
        <v>8.7805427352921767E-3</v>
      </c>
      <c r="BH251" s="9">
        <f t="shared" si="50"/>
        <v>8.855821156251633E-3</v>
      </c>
      <c r="BI251" s="9">
        <f t="shared" si="50"/>
        <v>8.7208364862454563E-3</v>
      </c>
      <c r="BJ251" s="9">
        <f t="shared" si="50"/>
        <v>8.680062294560956E-3</v>
      </c>
      <c r="BK251" s="9">
        <f t="shared" si="50"/>
        <v>8.0839529723874346E-3</v>
      </c>
      <c r="BL251" s="9">
        <f t="shared" si="50"/>
        <v>8.2473337762951592E-3</v>
      </c>
      <c r="BM251" s="9">
        <f t="shared" si="50"/>
        <v>8.2683164807768553E-3</v>
      </c>
      <c r="BN251" s="9">
        <f t="shared" si="50"/>
        <v>8.1747988432652255E-3</v>
      </c>
      <c r="BO251" s="9">
        <f t="shared" si="50"/>
        <v>8.167137252695307E-3</v>
      </c>
      <c r="BP251" s="9">
        <f t="shared" si="50"/>
        <v>8.3736412981240977E-3</v>
      </c>
      <c r="BQ251" s="9">
        <f t="shared" si="50"/>
        <v>8.3375120608279122E-3</v>
      </c>
      <c r="BR251" s="9">
        <f t="shared" si="50"/>
        <v>8.0899229772775361E-3</v>
      </c>
      <c r="BS251" s="9">
        <f t="shared" si="50"/>
        <v>8.1372214043358895E-3</v>
      </c>
      <c r="BT251" s="9">
        <f t="shared" si="50"/>
        <v>8.1393027060190342E-3</v>
      </c>
      <c r="BU251" s="9">
        <f t="shared" si="50"/>
        <v>8.1667671254834519E-3</v>
      </c>
    </row>
    <row r="252" spans="1:73" x14ac:dyDescent="0.2">
      <c r="D252" s="3" t="s">
        <v>84</v>
      </c>
      <c r="E252" s="3" t="s">
        <v>84</v>
      </c>
      <c r="F252" s="3" t="s">
        <v>94</v>
      </c>
      <c r="G252" s="7" t="s">
        <v>74</v>
      </c>
      <c r="H252" s="3" t="s">
        <v>85</v>
      </c>
      <c r="I252" s="4"/>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10"/>
      <c r="AS252" s="10"/>
      <c r="AT252" s="10"/>
      <c r="AU252" s="10"/>
      <c r="AV252" s="10"/>
      <c r="AW252" s="10"/>
      <c r="AX252" s="10"/>
      <c r="AY252" s="10"/>
      <c r="AZ252" s="10"/>
      <c r="BA252" s="10"/>
      <c r="BB252" s="10"/>
      <c r="BC252" s="10"/>
      <c r="BD252" s="10"/>
      <c r="BE252" s="10"/>
      <c r="BF252" s="10"/>
      <c r="BG252" s="10"/>
      <c r="BH252" s="10"/>
      <c r="BI252" s="10"/>
      <c r="BJ252" s="10"/>
      <c r="BK252" s="10"/>
      <c r="BL252" s="10"/>
      <c r="BM252" s="10"/>
      <c r="BN252" s="10"/>
      <c r="BO252" s="10"/>
      <c r="BP252" s="10"/>
      <c r="BQ252" s="10"/>
      <c r="BR252" s="10"/>
      <c r="BS252" s="10"/>
      <c r="BT252" s="10"/>
      <c r="BU252" s="10"/>
    </row>
    <row r="253" spans="1:73" x14ac:dyDescent="0.2">
      <c r="D253" s="3" t="s">
        <v>84</v>
      </c>
      <c r="E253" s="3" t="s">
        <v>84</v>
      </c>
      <c r="F253" s="3" t="s">
        <v>94</v>
      </c>
      <c r="G253" s="7" t="s">
        <v>75</v>
      </c>
      <c r="H253" s="3" t="s">
        <v>85</v>
      </c>
      <c r="I253" s="4"/>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10"/>
      <c r="AS253" s="10"/>
      <c r="AT253" s="10"/>
      <c r="AU253" s="10"/>
      <c r="AV253" s="10"/>
      <c r="AW253" s="10"/>
      <c r="AX253" s="10"/>
      <c r="AY253" s="10"/>
      <c r="AZ253" s="10"/>
      <c r="BA253" s="10"/>
      <c r="BB253" s="10"/>
      <c r="BC253" s="10"/>
      <c r="BD253" s="10"/>
      <c r="BE253" s="10"/>
      <c r="BF253" s="10"/>
      <c r="BG253" s="10"/>
      <c r="BH253" s="10"/>
      <c r="BI253" s="10"/>
      <c r="BJ253" s="10"/>
      <c r="BK253" s="10"/>
      <c r="BL253" s="10"/>
      <c r="BM253" s="10"/>
      <c r="BN253" s="10"/>
      <c r="BO253" s="10"/>
      <c r="BP253" s="10"/>
      <c r="BQ253" s="10"/>
      <c r="BR253" s="10"/>
      <c r="BS253" s="10"/>
      <c r="BT253" s="10"/>
      <c r="BU253" s="10"/>
    </row>
    <row r="254" spans="1:73" x14ac:dyDescent="0.2">
      <c r="D254" s="3" t="s">
        <v>84</v>
      </c>
      <c r="E254" s="3" t="s">
        <v>84</v>
      </c>
      <c r="F254" s="3" t="s">
        <v>94</v>
      </c>
      <c r="G254" s="7" t="s">
        <v>76</v>
      </c>
      <c r="H254" s="3" t="s">
        <v>85</v>
      </c>
      <c r="I254" s="4"/>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10"/>
      <c r="AS254" s="10"/>
      <c r="AT254" s="10"/>
      <c r="AU254" s="10"/>
      <c r="AV254" s="10"/>
      <c r="AW254" s="10"/>
      <c r="AX254" s="10"/>
      <c r="AY254" s="10"/>
      <c r="AZ254" s="10"/>
      <c r="BA254" s="10"/>
      <c r="BB254" s="10"/>
      <c r="BC254" s="10"/>
      <c r="BD254" s="10"/>
      <c r="BE254" s="10"/>
      <c r="BF254" s="10"/>
      <c r="BG254" s="10"/>
      <c r="BH254" s="10"/>
      <c r="BI254" s="10"/>
      <c r="BJ254" s="10"/>
      <c r="BK254" s="10"/>
      <c r="BL254" s="10"/>
      <c r="BM254" s="10"/>
      <c r="BN254" s="10"/>
      <c r="BO254" s="10"/>
      <c r="BP254" s="10"/>
      <c r="BQ254" s="10"/>
      <c r="BR254" s="10"/>
      <c r="BS254" s="10"/>
      <c r="BT254" s="10"/>
      <c r="BU254" s="10"/>
    </row>
    <row r="255" spans="1:73" x14ac:dyDescent="0.2">
      <c r="D255" s="3" t="s">
        <v>84</v>
      </c>
      <c r="E255" s="3" t="s">
        <v>84</v>
      </c>
      <c r="F255" s="3" t="s">
        <v>94</v>
      </c>
      <c r="G255" s="6" t="s">
        <v>77</v>
      </c>
      <c r="H255" s="3" t="s">
        <v>85</v>
      </c>
      <c r="I255" s="4"/>
      <c r="J255" s="9">
        <f t="shared" ref="J255:Y257" si="52">J91/J$85</f>
        <v>9.4303864109822836E-3</v>
      </c>
      <c r="K255" s="9">
        <f t="shared" si="52"/>
        <v>8.422148269079173E-3</v>
      </c>
      <c r="L255" s="9">
        <f t="shared" si="52"/>
        <v>8.398077994970575E-3</v>
      </c>
      <c r="M255" s="9">
        <f t="shared" si="52"/>
        <v>9.4221685635276463E-3</v>
      </c>
      <c r="N255" s="9">
        <f t="shared" si="52"/>
        <v>9.428848342165546E-3</v>
      </c>
      <c r="O255" s="9">
        <f t="shared" si="52"/>
        <v>8.4560898529267691E-3</v>
      </c>
      <c r="P255" s="9">
        <f t="shared" si="52"/>
        <v>9.4400582520233547E-3</v>
      </c>
      <c r="Q255" s="9">
        <f t="shared" si="52"/>
        <v>9.4333870690424971E-3</v>
      </c>
      <c r="R255" s="9">
        <f t="shared" si="52"/>
        <v>9.4595475619407999E-3</v>
      </c>
      <c r="S255" s="9">
        <f t="shared" si="52"/>
        <v>9.5348057145120003E-3</v>
      </c>
      <c r="T255" s="9">
        <f t="shared" si="52"/>
        <v>9.5594615124372732E-3</v>
      </c>
      <c r="U255" s="9">
        <f t="shared" si="52"/>
        <v>9.5976885888072461E-3</v>
      </c>
      <c r="V255" s="9">
        <f t="shared" si="52"/>
        <v>9.5712208687837533E-3</v>
      </c>
      <c r="W255" s="9">
        <f t="shared" si="52"/>
        <v>9.5826998306016379E-3</v>
      </c>
      <c r="X255" s="9">
        <f t="shared" si="52"/>
        <v>9.7660866322726685E-3</v>
      </c>
      <c r="Y255" s="9">
        <f t="shared" si="52"/>
        <v>9.792475846374887E-3</v>
      </c>
      <c r="Z255" s="9">
        <f t="shared" ref="K255:BU257" si="53">Z91/Z$85</f>
        <v>9.832095259886162E-3</v>
      </c>
      <c r="AA255" s="9">
        <f t="shared" si="53"/>
        <v>9.7894422973912824E-3</v>
      </c>
      <c r="AB255" s="9">
        <f t="shared" si="53"/>
        <v>9.7544412664374563E-3</v>
      </c>
      <c r="AC255" s="9">
        <f t="shared" si="53"/>
        <v>9.7762428725984511E-3</v>
      </c>
      <c r="AD255" s="9">
        <f t="shared" si="53"/>
        <v>9.8658413704332711E-3</v>
      </c>
      <c r="AE255" s="9">
        <f t="shared" si="53"/>
        <v>9.8009901018069039E-3</v>
      </c>
      <c r="AF255" s="9">
        <f t="shared" si="53"/>
        <v>9.7892499182431741E-3</v>
      </c>
      <c r="AG255" s="9">
        <f t="shared" si="53"/>
        <v>1.0138598141607735E-2</v>
      </c>
      <c r="AH255" s="9">
        <f t="shared" si="53"/>
        <v>1.0142707027229825E-2</v>
      </c>
      <c r="AI255" s="9">
        <f t="shared" si="53"/>
        <v>1.0196816092083135E-2</v>
      </c>
      <c r="AJ255" s="9">
        <f t="shared" si="53"/>
        <v>1.0179094195773196E-2</v>
      </c>
      <c r="AK255" s="9">
        <f t="shared" si="53"/>
        <v>1.0214629512971394E-2</v>
      </c>
      <c r="AL255" s="9">
        <f t="shared" si="53"/>
        <v>1.0237378915047548E-2</v>
      </c>
      <c r="AM255" s="9">
        <f t="shared" si="53"/>
        <v>9.2534391127150964E-3</v>
      </c>
      <c r="AN255" s="9">
        <f t="shared" si="53"/>
        <v>9.2036131733282695E-3</v>
      </c>
      <c r="AO255" s="9">
        <f t="shared" si="53"/>
        <v>9.1957103618030035E-3</v>
      </c>
      <c r="AP255" s="9">
        <f t="shared" si="53"/>
        <v>9.2599916171503243E-3</v>
      </c>
      <c r="AQ255" s="9">
        <f t="shared" si="53"/>
        <v>9.167847907021312E-3</v>
      </c>
      <c r="AR255" s="9">
        <f t="shared" si="53"/>
        <v>9.155002235174195E-3</v>
      </c>
      <c r="AS255" s="9">
        <f t="shared" si="53"/>
        <v>9.0278774215999148E-3</v>
      </c>
      <c r="AT255" s="9">
        <f t="shared" si="53"/>
        <v>9.0091466460143401E-3</v>
      </c>
      <c r="AU255" s="9">
        <f t="shared" si="53"/>
        <v>9.0113090587748048E-3</v>
      </c>
      <c r="AV255" s="9">
        <f t="shared" si="53"/>
        <v>9.2514274209255856E-3</v>
      </c>
      <c r="AW255" s="9">
        <f t="shared" si="53"/>
        <v>9.1912079959868657E-3</v>
      </c>
      <c r="AX255" s="9">
        <f t="shared" si="53"/>
        <v>9.1482422391911417E-3</v>
      </c>
      <c r="AY255" s="9">
        <f t="shared" si="53"/>
        <v>9.1057791000603832E-3</v>
      </c>
      <c r="AZ255" s="9">
        <f t="shared" si="53"/>
        <v>9.0832793348093206E-3</v>
      </c>
      <c r="BA255" s="9">
        <f t="shared" si="53"/>
        <v>9.0706049810840364E-3</v>
      </c>
      <c r="BB255" s="9">
        <f t="shared" si="53"/>
        <v>9.0888996613209018E-3</v>
      </c>
      <c r="BC255" s="9">
        <f t="shared" si="53"/>
        <v>8.9882174613953036E-3</v>
      </c>
      <c r="BD255" s="9">
        <f t="shared" si="53"/>
        <v>8.9259836754856103E-3</v>
      </c>
      <c r="BE255" s="9">
        <f t="shared" si="53"/>
        <v>9.0959396672099374E-3</v>
      </c>
      <c r="BF255" s="9">
        <f t="shared" si="53"/>
        <v>9.0673966909095415E-3</v>
      </c>
      <c r="BG255" s="9">
        <f t="shared" si="53"/>
        <v>9.0800385037573903E-3</v>
      </c>
      <c r="BH255" s="9">
        <f t="shared" si="53"/>
        <v>9.0050578227839333E-3</v>
      </c>
      <c r="BI255" s="9">
        <f t="shared" si="53"/>
        <v>8.9214740329698183E-3</v>
      </c>
      <c r="BJ255" s="9">
        <f t="shared" si="53"/>
        <v>8.978405561386257E-3</v>
      </c>
      <c r="BK255" s="9">
        <f t="shared" si="53"/>
        <v>8.9733609293987104E-3</v>
      </c>
      <c r="BL255" s="9">
        <f t="shared" si="53"/>
        <v>8.9597577158365693E-3</v>
      </c>
      <c r="BM255" s="9">
        <f t="shared" si="53"/>
        <v>8.9245963778301889E-3</v>
      </c>
      <c r="BN255" s="9">
        <f t="shared" si="53"/>
        <v>8.9591920503814242E-3</v>
      </c>
      <c r="BO255" s="9">
        <f t="shared" si="53"/>
        <v>8.9350374046309952E-3</v>
      </c>
      <c r="BP255" s="9">
        <f t="shared" si="53"/>
        <v>8.899366344000197E-3</v>
      </c>
      <c r="BQ255" s="9">
        <f t="shared" si="53"/>
        <v>8.8771383331120654E-3</v>
      </c>
      <c r="BR255" s="9">
        <f t="shared" si="53"/>
        <v>8.8507587408606595E-3</v>
      </c>
      <c r="BS255" s="9">
        <f t="shared" si="53"/>
        <v>8.8734682089069636E-3</v>
      </c>
      <c r="BT255" s="9">
        <f t="shared" si="53"/>
        <v>8.8551271622843708E-3</v>
      </c>
      <c r="BU255" s="9">
        <f t="shared" si="53"/>
        <v>8.8974331564470738E-3</v>
      </c>
    </row>
    <row r="256" spans="1:73" x14ac:dyDescent="0.2">
      <c r="D256" s="3" t="s">
        <v>84</v>
      </c>
      <c r="E256" s="3" t="s">
        <v>84</v>
      </c>
      <c r="F256" s="3" t="s">
        <v>94</v>
      </c>
      <c r="G256" s="6" t="s">
        <v>78</v>
      </c>
      <c r="H256" s="3" t="s">
        <v>85</v>
      </c>
      <c r="I256" s="4"/>
      <c r="J256" s="9">
        <f t="shared" si="52"/>
        <v>0.71571679111787034</v>
      </c>
      <c r="K256" s="9">
        <f t="shared" si="53"/>
        <v>0.71482630140513503</v>
      </c>
      <c r="L256" s="9">
        <f t="shared" si="53"/>
        <v>0.71491490161511939</v>
      </c>
      <c r="M256" s="9">
        <f t="shared" si="53"/>
        <v>0.71270046164405609</v>
      </c>
      <c r="N256" s="9">
        <f t="shared" si="53"/>
        <v>0.71221900684944661</v>
      </c>
      <c r="O256" s="9">
        <f t="shared" si="53"/>
        <v>0.70862821687551836</v>
      </c>
      <c r="P256" s="9">
        <f t="shared" si="53"/>
        <v>0.70733363388347603</v>
      </c>
      <c r="Q256" s="9">
        <f t="shared" si="53"/>
        <v>0.70653370458062525</v>
      </c>
      <c r="R256" s="9">
        <f t="shared" si="53"/>
        <v>0.70682035455284453</v>
      </c>
      <c r="S256" s="9">
        <f t="shared" si="53"/>
        <v>0.70619191765466183</v>
      </c>
      <c r="T256" s="9">
        <f t="shared" si="53"/>
        <v>0.70557648051598898</v>
      </c>
      <c r="U256" s="9">
        <f t="shared" si="53"/>
        <v>0.70467370283597897</v>
      </c>
      <c r="V256" s="9">
        <f t="shared" si="53"/>
        <v>0.70479479053467242</v>
      </c>
      <c r="W256" s="9">
        <f t="shared" si="53"/>
        <v>0.70471434518050413</v>
      </c>
      <c r="X256" s="9">
        <f t="shared" si="53"/>
        <v>0.70350869046506281</v>
      </c>
      <c r="Y256" s="9">
        <f t="shared" si="53"/>
        <v>0.70407369332796543</v>
      </c>
      <c r="Z256" s="9">
        <f t="shared" si="53"/>
        <v>0.70401206012936457</v>
      </c>
      <c r="AA256" s="9">
        <f t="shared" si="53"/>
        <v>0.70275599840598302</v>
      </c>
      <c r="AB256" s="9">
        <f t="shared" si="53"/>
        <v>0.70402714557111512</v>
      </c>
      <c r="AC256" s="9">
        <f t="shared" si="53"/>
        <v>0.70415769859416533</v>
      </c>
      <c r="AD256" s="9">
        <f t="shared" si="53"/>
        <v>0.70353516417440087</v>
      </c>
      <c r="AE256" s="9">
        <f t="shared" si="53"/>
        <v>0.7042063988376065</v>
      </c>
      <c r="AF256" s="9">
        <f t="shared" si="53"/>
        <v>0.70400213002689249</v>
      </c>
      <c r="AG256" s="9">
        <f t="shared" si="53"/>
        <v>0.70285864335709747</v>
      </c>
      <c r="AH256" s="9">
        <f t="shared" si="53"/>
        <v>0.70303382114087998</v>
      </c>
      <c r="AI256" s="9">
        <f t="shared" si="53"/>
        <v>0.70242316424877338</v>
      </c>
      <c r="AJ256" s="9">
        <f t="shared" si="53"/>
        <v>0.70183048763677092</v>
      </c>
      <c r="AK256" s="9">
        <f t="shared" si="53"/>
        <v>0.70109835841274282</v>
      </c>
      <c r="AL256" s="9">
        <f t="shared" si="53"/>
        <v>0.7004645178840847</v>
      </c>
      <c r="AM256" s="9">
        <f t="shared" si="53"/>
        <v>0.69979102110551417</v>
      </c>
      <c r="AN256" s="9">
        <f t="shared" si="53"/>
        <v>0.70024932830810183</v>
      </c>
      <c r="AO256" s="9">
        <f t="shared" si="53"/>
        <v>0.6998145594553512</v>
      </c>
      <c r="AP256" s="9">
        <f t="shared" si="53"/>
        <v>0.69981433467294563</v>
      </c>
      <c r="AQ256" s="9">
        <f t="shared" si="53"/>
        <v>0.69984366202353321</v>
      </c>
      <c r="AR256" s="9">
        <f t="shared" si="53"/>
        <v>0.69976318599895049</v>
      </c>
      <c r="AS256" s="9">
        <f t="shared" si="53"/>
        <v>0.69931184652208178</v>
      </c>
      <c r="AT256" s="9">
        <f t="shared" si="53"/>
        <v>0.69908286746118586</v>
      </c>
      <c r="AU256" s="9">
        <f t="shared" si="53"/>
        <v>0.69865894722698174</v>
      </c>
      <c r="AV256" s="9">
        <f t="shared" si="53"/>
        <v>0.69798737791928411</v>
      </c>
      <c r="AW256" s="9">
        <f t="shared" si="53"/>
        <v>0.69828432685269504</v>
      </c>
      <c r="AX256" s="9">
        <f t="shared" si="53"/>
        <v>0.69736397974952657</v>
      </c>
      <c r="AY256" s="9">
        <f t="shared" si="53"/>
        <v>0.69677085489546686</v>
      </c>
      <c r="AZ256" s="9">
        <f t="shared" si="53"/>
        <v>0.69705295599129713</v>
      </c>
      <c r="BA256" s="9">
        <f t="shared" si="53"/>
        <v>0.69702029923356201</v>
      </c>
      <c r="BB256" s="9">
        <f t="shared" si="53"/>
        <v>0.69752750935058283</v>
      </c>
      <c r="BC256" s="9">
        <f t="shared" si="53"/>
        <v>0.69745712565026563</v>
      </c>
      <c r="BD256" s="9">
        <f t="shared" si="53"/>
        <v>0.69653690059947238</v>
      </c>
      <c r="BE256" s="9">
        <f t="shared" si="53"/>
        <v>0.69652051385592806</v>
      </c>
      <c r="BF256" s="9">
        <f t="shared" si="53"/>
        <v>0.69641512385791049</v>
      </c>
      <c r="BG256" s="9">
        <f t="shared" si="53"/>
        <v>0.69627912271225201</v>
      </c>
      <c r="BH256" s="9">
        <f t="shared" si="53"/>
        <v>0.69588125593988581</v>
      </c>
      <c r="BI256" s="9">
        <f t="shared" si="53"/>
        <v>0.69571797215696474</v>
      </c>
      <c r="BJ256" s="9">
        <f t="shared" si="53"/>
        <v>0.69471321582320789</v>
      </c>
      <c r="BK256" s="9">
        <f t="shared" si="53"/>
        <v>0.69455893442192218</v>
      </c>
      <c r="BL256" s="9">
        <f t="shared" si="53"/>
        <v>0.69414606571258919</v>
      </c>
      <c r="BM256" s="9">
        <f t="shared" si="53"/>
        <v>0.69387654963967638</v>
      </c>
      <c r="BN256" s="9">
        <f t="shared" si="53"/>
        <v>0.69355170313074499</v>
      </c>
      <c r="BO256" s="9">
        <f t="shared" si="53"/>
        <v>0.69349801543765555</v>
      </c>
      <c r="BP256" s="9">
        <f t="shared" si="53"/>
        <v>0.69292678664852125</v>
      </c>
      <c r="BQ256" s="9">
        <f t="shared" si="53"/>
        <v>0.69269492417708678</v>
      </c>
      <c r="BR256" s="9">
        <f t="shared" si="53"/>
        <v>0.69261054660327048</v>
      </c>
      <c r="BS256" s="9">
        <f t="shared" si="53"/>
        <v>0.69168294217806636</v>
      </c>
      <c r="BT256" s="9">
        <f t="shared" si="53"/>
        <v>0.69125830733512439</v>
      </c>
      <c r="BU256" s="9">
        <f t="shared" si="53"/>
        <v>0.69100945815692494</v>
      </c>
    </row>
    <row r="257" spans="4:73" x14ac:dyDescent="0.2">
      <c r="D257" s="3" t="s">
        <v>84</v>
      </c>
      <c r="E257" s="3" t="s">
        <v>84</v>
      </c>
      <c r="F257" s="3" t="s">
        <v>94</v>
      </c>
      <c r="G257" s="6" t="s">
        <v>79</v>
      </c>
      <c r="H257" s="3" t="s">
        <v>85</v>
      </c>
      <c r="I257" s="4"/>
      <c r="J257" s="9">
        <f t="shared" si="52"/>
        <v>5.4655211619273883E-3</v>
      </c>
      <c r="K257" s="9">
        <f t="shared" si="53"/>
        <v>6.0878045135498047E-3</v>
      </c>
      <c r="L257" s="9">
        <f t="shared" si="53"/>
        <v>6.0165141420164357E-3</v>
      </c>
      <c r="M257" s="9">
        <f t="shared" si="53"/>
        <v>5.5154849613985781E-3</v>
      </c>
      <c r="N257" s="9">
        <f t="shared" si="53"/>
        <v>5.4791446508673392E-3</v>
      </c>
      <c r="O257" s="9">
        <f t="shared" si="53"/>
        <v>5.5217277806041366E-3</v>
      </c>
      <c r="P257" s="9">
        <f t="shared" si="53"/>
        <v>5.4765431295524065E-3</v>
      </c>
      <c r="Q257" s="9">
        <f t="shared" si="53"/>
        <v>5.4655313288223106E-3</v>
      </c>
      <c r="R257" s="9">
        <f t="shared" si="53"/>
        <v>5.473536459709074E-3</v>
      </c>
      <c r="S257" s="9">
        <f t="shared" si="53"/>
        <v>5.4548721645016306E-3</v>
      </c>
      <c r="T257" s="9">
        <f t="shared" si="53"/>
        <v>5.1152523666001606E-3</v>
      </c>
      <c r="U257" s="9">
        <f t="shared" si="53"/>
        <v>5.1366217357846911E-3</v>
      </c>
      <c r="V257" s="9">
        <f t="shared" si="53"/>
        <v>5.1317163204064363E-3</v>
      </c>
      <c r="W257" s="9">
        <f t="shared" si="53"/>
        <v>5.1215280568047035E-3</v>
      </c>
      <c r="X257" s="9">
        <f t="shared" si="53"/>
        <v>5.1407671409661486E-3</v>
      </c>
      <c r="Y257" s="9">
        <f t="shared" si="53"/>
        <v>5.1058550235578426E-3</v>
      </c>
      <c r="Z257" s="9">
        <f t="shared" si="53"/>
        <v>5.1360954218490499E-3</v>
      </c>
      <c r="AA257" s="9">
        <f t="shared" si="53"/>
        <v>5.0688105237931659E-3</v>
      </c>
      <c r="AB257" s="9">
        <f t="shared" si="53"/>
        <v>5.0508437638653184E-3</v>
      </c>
      <c r="AC257" s="9">
        <f t="shared" si="53"/>
        <v>5.0189457076472536E-3</v>
      </c>
      <c r="AD257" s="9">
        <f t="shared" si="53"/>
        <v>4.9800124818256651E-3</v>
      </c>
      <c r="AE257" s="9">
        <f t="shared" si="53"/>
        <v>4.9532544321958588E-3</v>
      </c>
      <c r="AF257" s="9">
        <f t="shared" si="53"/>
        <v>4.9518835330021691E-3</v>
      </c>
      <c r="AG257" s="9">
        <f t="shared" si="53"/>
        <v>4.9279012158664117E-3</v>
      </c>
      <c r="AH257" s="9">
        <f t="shared" si="53"/>
        <v>4.9892732765261178E-3</v>
      </c>
      <c r="AI257" s="9">
        <f t="shared" si="53"/>
        <v>5.0093952859506736E-3</v>
      </c>
      <c r="AJ257" s="9">
        <f t="shared" si="53"/>
        <v>4.8335410681995565E-3</v>
      </c>
      <c r="AK257" s="9">
        <f t="shared" si="53"/>
        <v>4.8388358542597624E-3</v>
      </c>
      <c r="AL257" s="9">
        <f t="shared" si="53"/>
        <v>4.8433586043468597E-3</v>
      </c>
      <c r="AM257" s="9">
        <f t="shared" si="53"/>
        <v>4.9105407842611835E-3</v>
      </c>
      <c r="AN257" s="9">
        <f t="shared" si="53"/>
        <v>4.9404833909091799E-3</v>
      </c>
      <c r="AO257" s="9">
        <f t="shared" si="53"/>
        <v>4.7785072160200217E-3</v>
      </c>
      <c r="AP257" s="9">
        <f t="shared" si="53"/>
        <v>4.7615769619566558E-3</v>
      </c>
      <c r="AQ257" s="9">
        <f t="shared" si="53"/>
        <v>4.7345512587569196E-3</v>
      </c>
      <c r="AR257" s="9">
        <f t="shared" si="53"/>
        <v>4.7602311159140494E-3</v>
      </c>
      <c r="AS257" s="9">
        <f t="shared" si="53"/>
        <v>4.7325240692063777E-3</v>
      </c>
      <c r="AT257" s="9">
        <f t="shared" si="53"/>
        <v>4.7093337783455343E-3</v>
      </c>
      <c r="AU257" s="9">
        <f t="shared" si="53"/>
        <v>4.7041409111604308E-3</v>
      </c>
      <c r="AV257" s="9">
        <f t="shared" si="53"/>
        <v>4.700414337393129E-3</v>
      </c>
      <c r="AW257" s="9">
        <f t="shared" si="53"/>
        <v>4.6530695574304205E-3</v>
      </c>
      <c r="AX257" s="9">
        <f t="shared" si="53"/>
        <v>4.6384559819898207E-3</v>
      </c>
      <c r="AY257" s="9">
        <f t="shared" si="53"/>
        <v>4.6505599235321469E-3</v>
      </c>
      <c r="AZ257" s="9">
        <f t="shared" si="53"/>
        <v>4.6978813249588542E-3</v>
      </c>
      <c r="BA257" s="9">
        <f t="shared" si="53"/>
        <v>4.7055020804394644E-3</v>
      </c>
      <c r="BB257" s="9">
        <f t="shared" si="53"/>
        <v>4.7007411525576146E-3</v>
      </c>
      <c r="BC257" s="9">
        <f t="shared" si="53"/>
        <v>4.7008694108892947E-3</v>
      </c>
      <c r="BD257" s="9">
        <f t="shared" si="53"/>
        <v>4.7260830386233309E-3</v>
      </c>
      <c r="BE257" s="9">
        <f t="shared" si="53"/>
        <v>4.6753119873134772E-3</v>
      </c>
      <c r="BF257" s="9">
        <f t="shared" si="53"/>
        <v>4.6814324520054141E-3</v>
      </c>
      <c r="BG257" s="9">
        <f t="shared" si="53"/>
        <v>4.6704127480086972E-3</v>
      </c>
      <c r="BH257" s="9">
        <f t="shared" si="53"/>
        <v>4.6708660302329482E-3</v>
      </c>
      <c r="BI257" s="9">
        <f t="shared" si="53"/>
        <v>4.6518031091139648E-3</v>
      </c>
      <c r="BJ257" s="9">
        <f t="shared" si="53"/>
        <v>4.6618227343502719E-3</v>
      </c>
      <c r="BK257" s="9">
        <f t="shared" si="53"/>
        <v>4.6597151774266481E-3</v>
      </c>
      <c r="BL257" s="9">
        <f t="shared" si="53"/>
        <v>4.6448688418903603E-3</v>
      </c>
      <c r="BM257" s="9">
        <f t="shared" si="53"/>
        <v>4.6232635738419564E-3</v>
      </c>
      <c r="BN257" s="9">
        <f t="shared" si="53"/>
        <v>4.6031645587116974E-3</v>
      </c>
      <c r="BO257" s="9">
        <f t="shared" si="53"/>
        <v>4.5859792090307862E-3</v>
      </c>
      <c r="BP257" s="9">
        <f t="shared" si="53"/>
        <v>4.5570471749055907E-3</v>
      </c>
      <c r="BQ257" s="9">
        <f t="shared" si="53"/>
        <v>4.5342613358980762E-3</v>
      </c>
      <c r="BR257" s="9">
        <f t="shared" si="53"/>
        <v>4.5191440773796427E-3</v>
      </c>
      <c r="BS257" s="9">
        <f t="shared" si="53"/>
        <v>4.5037012141903032E-3</v>
      </c>
      <c r="BT257" s="9">
        <f t="shared" si="53"/>
        <v>4.4971612594653038E-3</v>
      </c>
      <c r="BU257" s="9">
        <f t="shared" si="53"/>
        <v>4.4922361052080091E-3</v>
      </c>
    </row>
    <row r="258" spans="4:73" x14ac:dyDescent="0.2">
      <c r="D258" s="3" t="s">
        <v>69</v>
      </c>
      <c r="E258" s="3" t="s">
        <v>84</v>
      </c>
      <c r="F258" s="3" t="s">
        <v>94</v>
      </c>
      <c r="G258" s="3" t="s">
        <v>70</v>
      </c>
      <c r="H258" s="3" t="s">
        <v>85</v>
      </c>
      <c r="J258" s="8">
        <f>J94/J$85</f>
        <v>0.46550131284052443</v>
      </c>
      <c r="K258" s="8">
        <f t="shared" ref="K258:BU260" si="54">K94/K$85</f>
        <v>0.46590839985288446</v>
      </c>
      <c r="L258" s="8">
        <f t="shared" si="54"/>
        <v>0.46879994588183449</v>
      </c>
      <c r="M258" s="8">
        <f t="shared" si="54"/>
        <v>0.47572535523321596</v>
      </c>
      <c r="N258" s="8">
        <f t="shared" si="54"/>
        <v>0.47521546164908279</v>
      </c>
      <c r="O258" s="8">
        <f t="shared" si="54"/>
        <v>0.472378782023752</v>
      </c>
      <c r="P258" s="8">
        <f t="shared" si="54"/>
        <v>0.47334596064735301</v>
      </c>
      <c r="Q258" s="8">
        <f t="shared" si="54"/>
        <v>0.47410503331739057</v>
      </c>
      <c r="R258" s="8">
        <f t="shared" si="54"/>
        <v>0.47247199907633158</v>
      </c>
      <c r="S258" s="8">
        <f t="shared" si="54"/>
        <v>0.47313849175653816</v>
      </c>
      <c r="T258" s="8">
        <f t="shared" si="54"/>
        <v>0.47324666894354245</v>
      </c>
      <c r="U258" s="8">
        <f t="shared" si="54"/>
        <v>0.47261850261065408</v>
      </c>
      <c r="V258" s="8">
        <f t="shared" si="54"/>
        <v>0.47538219213547245</v>
      </c>
      <c r="W258" s="8">
        <f t="shared" si="54"/>
        <v>0.47608509776567737</v>
      </c>
      <c r="X258" s="8">
        <f t="shared" si="54"/>
        <v>0.47841859969586137</v>
      </c>
      <c r="Y258" s="8">
        <f t="shared" si="54"/>
        <v>0.48603124298345945</v>
      </c>
      <c r="Z258" s="8">
        <f t="shared" si="54"/>
        <v>0.48852236662484766</v>
      </c>
      <c r="AA258" s="8">
        <f t="shared" si="54"/>
        <v>0.49040434317417314</v>
      </c>
      <c r="AB258" s="8">
        <f t="shared" si="54"/>
        <v>0.49508932701370828</v>
      </c>
      <c r="AC258" s="8">
        <f t="shared" si="54"/>
        <v>0.49615210960840844</v>
      </c>
      <c r="AD258" s="8">
        <f t="shared" si="54"/>
        <v>0.49712316114532845</v>
      </c>
      <c r="AE258" s="8">
        <f t="shared" si="54"/>
        <v>0.50007569737775925</v>
      </c>
      <c r="AF258" s="8">
        <f t="shared" si="54"/>
        <v>0.50060402532342352</v>
      </c>
      <c r="AG258" s="8">
        <f t="shared" si="54"/>
        <v>0.50127005466720731</v>
      </c>
      <c r="AH258" s="8">
        <f t="shared" si="54"/>
        <v>0.5036403308628391</v>
      </c>
      <c r="AI258" s="8">
        <f t="shared" si="54"/>
        <v>0.50384793796532457</v>
      </c>
      <c r="AJ258" s="8">
        <f t="shared" si="54"/>
        <v>0.5076834460212365</v>
      </c>
      <c r="AK258" s="8">
        <f t="shared" si="54"/>
        <v>0.51497218730393113</v>
      </c>
      <c r="AL258" s="8">
        <f t="shared" si="54"/>
        <v>0.51495021059265711</v>
      </c>
      <c r="AM258" s="8">
        <f t="shared" si="54"/>
        <v>0.51491766907802861</v>
      </c>
      <c r="AN258" s="8">
        <f t="shared" si="54"/>
        <v>0.51722726278834386</v>
      </c>
      <c r="AO258" s="8">
        <f t="shared" si="54"/>
        <v>0.51766930482300966</v>
      </c>
      <c r="AP258" s="8">
        <f t="shared" si="54"/>
        <v>0.51678504894104882</v>
      </c>
      <c r="AQ258" s="8">
        <f t="shared" si="54"/>
        <v>0.51908016611175289</v>
      </c>
      <c r="AR258" s="8">
        <f t="shared" si="54"/>
        <v>0.52004420486206449</v>
      </c>
      <c r="AS258" s="8">
        <f t="shared" si="54"/>
        <v>0.52198807444426409</v>
      </c>
      <c r="AT258" s="8">
        <f t="shared" si="54"/>
        <v>0.52295992657298684</v>
      </c>
      <c r="AU258" s="8">
        <f t="shared" si="54"/>
        <v>0.52336648674653985</v>
      </c>
      <c r="AV258" s="8">
        <f t="shared" si="54"/>
        <v>0.52439136672564035</v>
      </c>
      <c r="AW258" s="8">
        <f t="shared" si="54"/>
        <v>0.53488802087636667</v>
      </c>
      <c r="AX258" s="8">
        <f t="shared" si="54"/>
        <v>0.53463598225299958</v>
      </c>
      <c r="AY258" s="8">
        <f t="shared" si="54"/>
        <v>0.53589252711517465</v>
      </c>
      <c r="AZ258" s="8">
        <f t="shared" si="54"/>
        <v>0.53827459128611621</v>
      </c>
      <c r="BA258" s="8">
        <f t="shared" si="54"/>
        <v>0.53762088705524924</v>
      </c>
      <c r="BB258" s="8">
        <f t="shared" si="54"/>
        <v>0.53660403737304585</v>
      </c>
      <c r="BC258" s="8">
        <f t="shared" si="54"/>
        <v>0.54017583697801186</v>
      </c>
      <c r="BD258" s="8">
        <f t="shared" si="54"/>
        <v>0.54138364896727831</v>
      </c>
      <c r="BE258" s="8">
        <f t="shared" si="54"/>
        <v>0.54046722146316462</v>
      </c>
      <c r="BF258" s="8">
        <f t="shared" si="54"/>
        <v>0.54525634189625649</v>
      </c>
      <c r="BG258" s="8">
        <f t="shared" si="54"/>
        <v>0.54559717887991033</v>
      </c>
      <c r="BH258" s="8">
        <f t="shared" si="54"/>
        <v>0.54821232231545347</v>
      </c>
      <c r="BI258" s="8">
        <f t="shared" si="54"/>
        <v>0.55788632031732743</v>
      </c>
      <c r="BJ258" s="8">
        <f t="shared" si="54"/>
        <v>0.55823919964284008</v>
      </c>
      <c r="BK258" s="8">
        <f t="shared" si="54"/>
        <v>0.55763548894480741</v>
      </c>
      <c r="BL258" s="8">
        <f t="shared" si="54"/>
        <v>0.56015235455485179</v>
      </c>
      <c r="BM258" s="8">
        <f t="shared" si="54"/>
        <v>0.56031476901230626</v>
      </c>
      <c r="BN258" s="8">
        <f t="shared" si="54"/>
        <v>0.5582868001047776</v>
      </c>
      <c r="BO258" s="8">
        <f t="shared" si="54"/>
        <v>0.56004989748131317</v>
      </c>
      <c r="BP258" s="8">
        <f t="shared" si="54"/>
        <v>0.56045436280825334</v>
      </c>
      <c r="BQ258" s="8">
        <f t="shared" si="54"/>
        <v>0.56014426982940169</v>
      </c>
      <c r="BR258" s="8">
        <f t="shared" si="54"/>
        <v>0.56187215215935771</v>
      </c>
      <c r="BS258" s="8">
        <f t="shared" si="54"/>
        <v>0.56194877010513666</v>
      </c>
      <c r="BT258" s="8">
        <f t="shared" si="54"/>
        <v>0.56644619677095187</v>
      </c>
      <c r="BU258" s="8">
        <f t="shared" si="54"/>
        <v>0.56987617092398546</v>
      </c>
    </row>
    <row r="259" spans="4:73" x14ac:dyDescent="0.2">
      <c r="D259" s="3" t="s">
        <v>69</v>
      </c>
      <c r="E259" s="3" t="s">
        <v>84</v>
      </c>
      <c r="F259" s="3" t="s">
        <v>94</v>
      </c>
      <c r="G259" s="6" t="s">
        <v>72</v>
      </c>
      <c r="H259" s="3" t="s">
        <v>85</v>
      </c>
      <c r="J259" s="9">
        <f t="shared" ref="J259:Y260" si="55">J95/J$85</f>
        <v>0.1413052434792908</v>
      </c>
      <c r="K259" s="9">
        <f t="shared" si="55"/>
        <v>0.14265293889883932</v>
      </c>
      <c r="L259" s="9">
        <f t="shared" si="55"/>
        <v>0.14474207185077645</v>
      </c>
      <c r="M259" s="9">
        <f t="shared" si="55"/>
        <v>0.14694794777790976</v>
      </c>
      <c r="N259" s="9">
        <f t="shared" si="55"/>
        <v>0.14717430937338641</v>
      </c>
      <c r="O259" s="9">
        <f t="shared" si="55"/>
        <v>0.14809407625960003</v>
      </c>
      <c r="P259" s="9">
        <f t="shared" si="55"/>
        <v>0.14818501782624885</v>
      </c>
      <c r="Q259" s="9">
        <f t="shared" si="55"/>
        <v>0.14895803284290068</v>
      </c>
      <c r="R259" s="9">
        <f t="shared" si="55"/>
        <v>0.14823448987617122</v>
      </c>
      <c r="S259" s="9">
        <f t="shared" si="55"/>
        <v>0.14879851350489259</v>
      </c>
      <c r="T259" s="9">
        <f t="shared" si="55"/>
        <v>0.14959821824819489</v>
      </c>
      <c r="U259" s="9">
        <f t="shared" si="55"/>
        <v>0.14984496410832263</v>
      </c>
      <c r="V259" s="9">
        <f t="shared" si="55"/>
        <v>0.15028983750819866</v>
      </c>
      <c r="W259" s="9">
        <f t="shared" si="55"/>
        <v>0.15068631248372716</v>
      </c>
      <c r="X259" s="9">
        <f t="shared" si="55"/>
        <v>0.1515475993048834</v>
      </c>
      <c r="Y259" s="9">
        <f t="shared" si="55"/>
        <v>0.15267568913586529</v>
      </c>
      <c r="Z259" s="9">
        <f t="shared" si="54"/>
        <v>0.15288071401210349</v>
      </c>
      <c r="AA259" s="9">
        <f t="shared" si="54"/>
        <v>0.1539435242973056</v>
      </c>
      <c r="AB259" s="9">
        <f t="shared" si="54"/>
        <v>0.15417236329937731</v>
      </c>
      <c r="AC259" s="9">
        <f t="shared" si="54"/>
        <v>0.15448337459226971</v>
      </c>
      <c r="AD259" s="9">
        <f t="shared" si="54"/>
        <v>0.15540936768814873</v>
      </c>
      <c r="AE259" s="9">
        <f t="shared" si="54"/>
        <v>0.15627627151600978</v>
      </c>
      <c r="AF259" s="9">
        <f t="shared" si="54"/>
        <v>0.15677544498134258</v>
      </c>
      <c r="AG259" s="9">
        <f t="shared" si="54"/>
        <v>0.15757282277933962</v>
      </c>
      <c r="AH259" s="9">
        <f t="shared" si="54"/>
        <v>0.15828038949916862</v>
      </c>
      <c r="AI259" s="9">
        <f t="shared" si="54"/>
        <v>0.15893118556215799</v>
      </c>
      <c r="AJ259" s="9">
        <f t="shared" si="54"/>
        <v>0.16073656281005136</v>
      </c>
      <c r="AK259" s="9">
        <f t="shared" si="54"/>
        <v>0.16322547302803506</v>
      </c>
      <c r="AL259" s="9">
        <f t="shared" si="54"/>
        <v>0.16372748726463981</v>
      </c>
      <c r="AM259" s="9">
        <f t="shared" si="54"/>
        <v>0.16425067236550076</v>
      </c>
      <c r="AN259" s="9">
        <f t="shared" si="54"/>
        <v>0.16465338614860794</v>
      </c>
      <c r="AO259" s="9">
        <f t="shared" si="54"/>
        <v>0.16543804249510805</v>
      </c>
      <c r="AP259" s="9">
        <f t="shared" si="54"/>
        <v>0.16452827732439163</v>
      </c>
      <c r="AQ259" s="9">
        <f t="shared" si="54"/>
        <v>0.16560557443260571</v>
      </c>
      <c r="AR259" s="9">
        <f t="shared" si="54"/>
        <v>0.16608265456217791</v>
      </c>
      <c r="AS259" s="9">
        <f t="shared" si="54"/>
        <v>0.16671471150087394</v>
      </c>
      <c r="AT259" s="9">
        <f t="shared" si="54"/>
        <v>0.16699435390770462</v>
      </c>
      <c r="AU259" s="9">
        <f t="shared" si="54"/>
        <v>0.16746277877733401</v>
      </c>
      <c r="AV259" s="9">
        <f t="shared" si="54"/>
        <v>0.16839162652672215</v>
      </c>
      <c r="AW259" s="9">
        <f t="shared" si="54"/>
        <v>0.17282972095294699</v>
      </c>
      <c r="AX259" s="9">
        <f t="shared" si="54"/>
        <v>0.17318855413304676</v>
      </c>
      <c r="AY259" s="9">
        <f t="shared" si="54"/>
        <v>0.17404747509122853</v>
      </c>
      <c r="AZ259" s="9">
        <f t="shared" si="54"/>
        <v>0.17515706239357937</v>
      </c>
      <c r="BA259" s="9">
        <f t="shared" si="54"/>
        <v>0.17457176179064263</v>
      </c>
      <c r="BB259" s="9">
        <f t="shared" si="54"/>
        <v>0.17417879377666912</v>
      </c>
      <c r="BC259" s="9">
        <f t="shared" si="54"/>
        <v>0.17550856385970884</v>
      </c>
      <c r="BD259" s="9">
        <f t="shared" si="54"/>
        <v>0.17619805249171377</v>
      </c>
      <c r="BE259" s="9">
        <f t="shared" si="54"/>
        <v>0.17592252080371293</v>
      </c>
      <c r="BF259" s="9">
        <f t="shared" si="54"/>
        <v>0.17737818902626909</v>
      </c>
      <c r="BG259" s="9">
        <f t="shared" si="54"/>
        <v>0.17741375803235793</v>
      </c>
      <c r="BH259" s="9">
        <f t="shared" si="54"/>
        <v>0.17845307124342141</v>
      </c>
      <c r="BI259" s="9">
        <f t="shared" si="54"/>
        <v>0.18160552220554424</v>
      </c>
      <c r="BJ259" s="9">
        <f t="shared" si="54"/>
        <v>0.18254264380362256</v>
      </c>
      <c r="BK259" s="9">
        <f t="shared" si="54"/>
        <v>0.18270692415706449</v>
      </c>
      <c r="BL259" s="9">
        <f t="shared" si="54"/>
        <v>0.18353017781916139</v>
      </c>
      <c r="BM259" s="9">
        <f t="shared" si="54"/>
        <v>0.18374023582990651</v>
      </c>
      <c r="BN259" s="9">
        <f t="shared" si="54"/>
        <v>0.18294133933218235</v>
      </c>
      <c r="BO259" s="9">
        <f t="shared" si="54"/>
        <v>0.18326202445800263</v>
      </c>
      <c r="BP259" s="9">
        <f t="shared" si="54"/>
        <v>0.18360828955983349</v>
      </c>
      <c r="BQ259" s="9">
        <f t="shared" si="54"/>
        <v>0.18381402065926727</v>
      </c>
      <c r="BR259" s="9">
        <f t="shared" si="54"/>
        <v>0.18383841230492762</v>
      </c>
      <c r="BS259" s="9">
        <f t="shared" si="54"/>
        <v>0.18404403211409329</v>
      </c>
      <c r="BT259" s="9">
        <f t="shared" si="54"/>
        <v>0.1844559379042188</v>
      </c>
      <c r="BU259" s="9">
        <f t="shared" si="54"/>
        <v>0.18523307929678851</v>
      </c>
    </row>
    <row r="260" spans="4:73" x14ac:dyDescent="0.2">
      <c r="D260" s="3" t="s">
        <v>69</v>
      </c>
      <c r="E260" s="3" t="s">
        <v>84</v>
      </c>
      <c r="F260" s="3" t="s">
        <v>94</v>
      </c>
      <c r="G260" s="6" t="s">
        <v>73</v>
      </c>
      <c r="H260" s="3" t="s">
        <v>85</v>
      </c>
      <c r="J260" s="9">
        <f t="shared" si="55"/>
        <v>3.4555271263953316E-3</v>
      </c>
      <c r="K260" s="9">
        <f t="shared" si="54"/>
        <v>3.3113538740919711E-3</v>
      </c>
      <c r="L260" s="9">
        <f t="shared" si="54"/>
        <v>3.3584453503746141E-3</v>
      </c>
      <c r="M260" s="9">
        <f t="shared" si="54"/>
        <v>3.5341899174538101E-3</v>
      </c>
      <c r="N260" s="9">
        <f t="shared" si="54"/>
        <v>3.5082985898950069E-3</v>
      </c>
      <c r="O260" s="9">
        <f t="shared" si="54"/>
        <v>3.4185957208015239E-3</v>
      </c>
      <c r="P260" s="9">
        <f t="shared" si="54"/>
        <v>3.5548510888954335E-3</v>
      </c>
      <c r="Q260" s="9">
        <f t="shared" si="54"/>
        <v>3.5815332354977845E-3</v>
      </c>
      <c r="R260" s="9">
        <f t="shared" si="54"/>
        <v>3.5833023710442747E-3</v>
      </c>
      <c r="S260" s="9">
        <f t="shared" si="54"/>
        <v>3.5821151198163676E-3</v>
      </c>
      <c r="T260" s="9">
        <f t="shared" si="54"/>
        <v>3.6395441874704933E-3</v>
      </c>
      <c r="U260" s="9">
        <f t="shared" si="54"/>
        <v>3.6549116862481692E-3</v>
      </c>
      <c r="V260" s="9">
        <f t="shared" si="54"/>
        <v>3.6293204350240152E-3</v>
      </c>
      <c r="W260" s="9">
        <f t="shared" si="54"/>
        <v>3.6130549242850397E-3</v>
      </c>
      <c r="X260" s="9">
        <f t="shared" si="54"/>
        <v>3.6942894101258264E-3</v>
      </c>
      <c r="Y260" s="9">
        <f t="shared" si="54"/>
        <v>3.7422355323192208E-3</v>
      </c>
      <c r="Z260" s="9">
        <f t="shared" si="54"/>
        <v>3.7508548041277397E-3</v>
      </c>
      <c r="AA260" s="9">
        <f t="shared" si="54"/>
        <v>3.7681044307936655E-3</v>
      </c>
      <c r="AB260" s="9">
        <f t="shared" si="54"/>
        <v>3.7510783718195935E-3</v>
      </c>
      <c r="AC260" s="9">
        <f t="shared" si="54"/>
        <v>3.7388768354117015E-3</v>
      </c>
      <c r="AD260" s="9">
        <f t="shared" si="54"/>
        <v>3.6816386585456816E-3</v>
      </c>
      <c r="AE260" s="9">
        <f t="shared" si="54"/>
        <v>3.7083558485783478E-3</v>
      </c>
      <c r="AF260" s="9">
        <f t="shared" si="54"/>
        <v>3.6944987559020715E-3</v>
      </c>
      <c r="AG260" s="9">
        <f t="shared" si="54"/>
        <v>3.413836296250564E-3</v>
      </c>
      <c r="AH260" s="9">
        <f t="shared" si="54"/>
        <v>3.4441985406962377E-3</v>
      </c>
      <c r="AI260" s="9">
        <f t="shared" si="54"/>
        <v>3.3591093930235506E-3</v>
      </c>
      <c r="AJ260" s="9">
        <f t="shared" si="54"/>
        <v>3.398624996106579E-3</v>
      </c>
      <c r="AK260" s="9">
        <f t="shared" si="54"/>
        <v>3.5101196533445077E-3</v>
      </c>
      <c r="AL260" s="9">
        <f t="shared" si="54"/>
        <v>3.5395111128769226E-3</v>
      </c>
      <c r="AM260" s="9">
        <f t="shared" si="54"/>
        <v>3.8489381360390755E-3</v>
      </c>
      <c r="AN260" s="9">
        <f t="shared" si="54"/>
        <v>4.1026686264469814E-3</v>
      </c>
      <c r="AO260" s="9">
        <f t="shared" si="54"/>
        <v>4.0586162396708883E-3</v>
      </c>
      <c r="AP260" s="9">
        <f t="shared" si="54"/>
        <v>4.0231366651051551E-3</v>
      </c>
      <c r="AQ260" s="9">
        <f t="shared" si="54"/>
        <v>4.071358786812901E-3</v>
      </c>
      <c r="AR260" s="9">
        <f t="shared" si="54"/>
        <v>4.0808196966278269E-3</v>
      </c>
      <c r="AS260" s="9">
        <f t="shared" si="54"/>
        <v>4.0300768117032121E-3</v>
      </c>
      <c r="AT260" s="9">
        <f t="shared" si="54"/>
        <v>3.9970008684789161E-3</v>
      </c>
      <c r="AU260" s="9">
        <f t="shared" si="54"/>
        <v>3.9671121201534931E-3</v>
      </c>
      <c r="AV260" s="9">
        <f t="shared" si="54"/>
        <v>4.079869605493152E-3</v>
      </c>
      <c r="AW260" s="9">
        <f t="shared" si="54"/>
        <v>3.9980950030316896E-3</v>
      </c>
      <c r="AX260" s="9">
        <f t="shared" si="54"/>
        <v>4.0168702555228907E-3</v>
      </c>
      <c r="AY260" s="9">
        <f t="shared" si="54"/>
        <v>4.000489618795124E-3</v>
      </c>
      <c r="AZ260" s="9">
        <f t="shared" si="54"/>
        <v>4.0162907241329615E-3</v>
      </c>
      <c r="BA260" s="9">
        <f t="shared" si="54"/>
        <v>4.0161587847982331E-3</v>
      </c>
      <c r="BB260" s="9">
        <f t="shared" si="54"/>
        <v>3.9923810310962642E-3</v>
      </c>
      <c r="BC260" s="9">
        <f t="shared" si="54"/>
        <v>4.0749856702718048E-3</v>
      </c>
      <c r="BD260" s="9">
        <f t="shared" si="54"/>
        <v>4.1632786180923051E-3</v>
      </c>
      <c r="BE260" s="9">
        <f t="shared" si="54"/>
        <v>4.1425591076780285E-3</v>
      </c>
      <c r="BF260" s="9">
        <f t="shared" si="54"/>
        <v>4.3130375560134493E-3</v>
      </c>
      <c r="BG260" s="9">
        <f t="shared" si="54"/>
        <v>4.331825705549683E-3</v>
      </c>
      <c r="BH260" s="9">
        <f t="shared" si="54"/>
        <v>4.388463158046539E-3</v>
      </c>
      <c r="BI260" s="9">
        <f t="shared" si="54"/>
        <v>4.4245718216697101E-3</v>
      </c>
      <c r="BJ260" s="9">
        <f t="shared" si="54"/>
        <v>4.3738248740237563E-3</v>
      </c>
      <c r="BK260" s="9">
        <f t="shared" si="54"/>
        <v>4.2949599097161116E-3</v>
      </c>
      <c r="BL260" s="9">
        <f t="shared" si="54"/>
        <v>4.3006426745472847E-3</v>
      </c>
      <c r="BM260" s="9">
        <f t="shared" si="54"/>
        <v>4.3078070085801386E-3</v>
      </c>
      <c r="BN260" s="9">
        <f t="shared" si="54"/>
        <v>4.219431812720849E-3</v>
      </c>
      <c r="BO260" s="9">
        <f t="shared" si="54"/>
        <v>4.1961268505729893E-3</v>
      </c>
      <c r="BP260" s="9">
        <f t="shared" si="54"/>
        <v>4.2221706084030258E-3</v>
      </c>
      <c r="BQ260" s="9">
        <f t="shared" si="54"/>
        <v>4.2269469600689355E-3</v>
      </c>
      <c r="BR260" s="9">
        <f t="shared" si="54"/>
        <v>4.2145024695495175E-3</v>
      </c>
      <c r="BS260" s="9">
        <f t="shared" si="54"/>
        <v>4.20877008575294E-3</v>
      </c>
      <c r="BT260" s="9">
        <f t="shared" si="54"/>
        <v>4.769085593407673E-3</v>
      </c>
      <c r="BU260" s="9">
        <f t="shared" si="54"/>
        <v>4.8204210313032448E-3</v>
      </c>
    </row>
    <row r="261" spans="4:73" x14ac:dyDescent="0.2">
      <c r="D261" s="3" t="s">
        <v>69</v>
      </c>
      <c r="E261" s="3" t="s">
        <v>84</v>
      </c>
      <c r="F261" s="3" t="s">
        <v>94</v>
      </c>
      <c r="G261" s="7" t="s">
        <v>74</v>
      </c>
      <c r="H261" s="3" t="s">
        <v>85</v>
      </c>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10"/>
      <c r="AS261" s="10"/>
      <c r="AT261" s="10"/>
      <c r="AU261" s="10"/>
      <c r="AV261" s="10"/>
      <c r="AW261" s="10"/>
      <c r="AX261" s="10"/>
      <c r="AY261" s="10"/>
      <c r="AZ261" s="10"/>
      <c r="BA261" s="10"/>
      <c r="BB261" s="10"/>
      <c r="BC261" s="10"/>
      <c r="BD261" s="10"/>
      <c r="BE261" s="10"/>
      <c r="BF261" s="10"/>
      <c r="BG261" s="10"/>
      <c r="BH261" s="10"/>
      <c r="BI261" s="10"/>
      <c r="BJ261" s="10"/>
      <c r="BK261" s="10"/>
      <c r="BL261" s="10"/>
      <c r="BM261" s="10"/>
      <c r="BN261" s="10"/>
      <c r="BO261" s="10"/>
      <c r="BP261" s="10"/>
      <c r="BQ261" s="10"/>
      <c r="BR261" s="10"/>
      <c r="BS261" s="10"/>
      <c r="BT261" s="10"/>
      <c r="BU261" s="10"/>
    </row>
    <row r="262" spans="4:73" x14ac:dyDescent="0.2">
      <c r="D262" s="3" t="s">
        <v>69</v>
      </c>
      <c r="E262" s="3" t="s">
        <v>84</v>
      </c>
      <c r="F262" s="3" t="s">
        <v>94</v>
      </c>
      <c r="G262" s="7" t="s">
        <v>75</v>
      </c>
      <c r="H262" s="3" t="s">
        <v>85</v>
      </c>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10"/>
      <c r="AS262" s="10"/>
      <c r="AT262" s="10"/>
      <c r="AU262" s="10"/>
      <c r="AV262" s="10"/>
      <c r="AW262" s="10"/>
      <c r="AX262" s="10"/>
      <c r="AY262" s="10"/>
      <c r="AZ262" s="10"/>
      <c r="BA262" s="10"/>
      <c r="BB262" s="10"/>
      <c r="BC262" s="10"/>
      <c r="BD262" s="10"/>
      <c r="BE262" s="10"/>
      <c r="BF262" s="10"/>
      <c r="BG262" s="10"/>
      <c r="BH262" s="10"/>
      <c r="BI262" s="10"/>
      <c r="BJ262" s="10"/>
      <c r="BK262" s="10"/>
      <c r="BL262" s="10"/>
      <c r="BM262" s="10"/>
      <c r="BN262" s="10"/>
      <c r="BO262" s="10"/>
      <c r="BP262" s="10"/>
      <c r="BQ262" s="10"/>
      <c r="BR262" s="10"/>
      <c r="BS262" s="10"/>
      <c r="BT262" s="10"/>
      <c r="BU262" s="10"/>
    </row>
    <row r="263" spans="4:73" x14ac:dyDescent="0.2">
      <c r="D263" s="3" t="s">
        <v>69</v>
      </c>
      <c r="E263" s="3" t="s">
        <v>84</v>
      </c>
      <c r="F263" s="3" t="s">
        <v>94</v>
      </c>
      <c r="G263" s="7" t="s">
        <v>76</v>
      </c>
      <c r="H263" s="3" t="s">
        <v>85</v>
      </c>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10"/>
      <c r="AS263" s="10"/>
      <c r="AT263" s="10"/>
      <c r="AU263" s="10"/>
      <c r="AV263" s="10"/>
      <c r="AW263" s="10"/>
      <c r="AX263" s="10"/>
      <c r="AY263" s="10"/>
      <c r="AZ263" s="10"/>
      <c r="BA263" s="10"/>
      <c r="BB263" s="10"/>
      <c r="BC263" s="10"/>
      <c r="BD263" s="10"/>
      <c r="BE263" s="10"/>
      <c r="BF263" s="10"/>
      <c r="BG263" s="10"/>
      <c r="BH263" s="10"/>
      <c r="BI263" s="10"/>
      <c r="BJ263" s="10"/>
      <c r="BK263" s="10"/>
      <c r="BL263" s="10"/>
      <c r="BM263" s="10"/>
      <c r="BN263" s="10"/>
      <c r="BO263" s="10"/>
      <c r="BP263" s="10"/>
      <c r="BQ263" s="10"/>
      <c r="BR263" s="10"/>
      <c r="BS263" s="10"/>
      <c r="BT263" s="10"/>
      <c r="BU263" s="10"/>
    </row>
    <row r="264" spans="4:73" x14ac:dyDescent="0.2">
      <c r="D264" s="3" t="s">
        <v>69</v>
      </c>
      <c r="E264" s="3" t="s">
        <v>84</v>
      </c>
      <c r="F264" s="3" t="s">
        <v>94</v>
      </c>
      <c r="G264" s="6" t="s">
        <v>77</v>
      </c>
      <c r="H264" s="3" t="s">
        <v>85</v>
      </c>
      <c r="J264" s="9">
        <f t="shared" ref="J264:Y266" si="56">J100/J$85</f>
        <v>7.3150988553530869E-3</v>
      </c>
      <c r="K264" s="9">
        <f t="shared" si="56"/>
        <v>6.3863702013975988E-3</v>
      </c>
      <c r="L264" s="9">
        <f t="shared" si="56"/>
        <v>6.4051036346667364E-3</v>
      </c>
      <c r="M264" s="9">
        <f t="shared" si="56"/>
        <v>7.3480744290058582E-3</v>
      </c>
      <c r="N264" s="9">
        <f t="shared" si="56"/>
        <v>7.3419559129812451E-3</v>
      </c>
      <c r="O264" s="9">
        <f t="shared" si="56"/>
        <v>6.5194788364575677E-3</v>
      </c>
      <c r="P264" s="9">
        <f t="shared" si="56"/>
        <v>7.4084315401560163E-3</v>
      </c>
      <c r="Q264" s="9">
        <f t="shared" si="56"/>
        <v>7.3993228178881607E-3</v>
      </c>
      <c r="R264" s="9">
        <f t="shared" si="56"/>
        <v>7.4191728449265436E-3</v>
      </c>
      <c r="S264" s="9">
        <f t="shared" si="56"/>
        <v>7.4502994128847599E-3</v>
      </c>
      <c r="T264" s="9">
        <f t="shared" si="56"/>
        <v>7.4817319306749201E-3</v>
      </c>
      <c r="U264" s="9">
        <f t="shared" si="56"/>
        <v>7.5414099125736597E-3</v>
      </c>
      <c r="V264" s="9">
        <f t="shared" si="56"/>
        <v>7.5215218995721188E-3</v>
      </c>
      <c r="W264" s="9">
        <f t="shared" si="56"/>
        <v>7.5279812665340201E-3</v>
      </c>
      <c r="X264" s="9">
        <f t="shared" si="56"/>
        <v>7.7433737276883753E-3</v>
      </c>
      <c r="Y264" s="9">
        <f t="shared" si="56"/>
        <v>7.758573333359664E-3</v>
      </c>
      <c r="Z264" s="9">
        <f t="shared" ref="K264:BU266" si="57">Z100/Z$85</f>
        <v>7.8141871134100125E-3</v>
      </c>
      <c r="AA264" s="9">
        <f t="shared" si="57"/>
        <v>7.7594580856214243E-3</v>
      </c>
      <c r="AB264" s="9">
        <f t="shared" si="57"/>
        <v>7.7775617187887235E-3</v>
      </c>
      <c r="AC264" s="9">
        <f t="shared" si="57"/>
        <v>7.8133585467868652E-3</v>
      </c>
      <c r="AD264" s="9">
        <f t="shared" si="57"/>
        <v>7.8137588432095131E-3</v>
      </c>
      <c r="AE264" s="9">
        <f t="shared" si="57"/>
        <v>7.794382924326773E-3</v>
      </c>
      <c r="AF264" s="9">
        <f t="shared" si="57"/>
        <v>7.7860538451446125E-3</v>
      </c>
      <c r="AG264" s="9">
        <f t="shared" si="57"/>
        <v>7.747942103296772E-3</v>
      </c>
      <c r="AH264" s="9">
        <f t="shared" si="57"/>
        <v>7.776829920511999E-3</v>
      </c>
      <c r="AI264" s="9">
        <f t="shared" si="57"/>
        <v>7.7941637372813209E-3</v>
      </c>
      <c r="AJ264" s="9">
        <f t="shared" si="57"/>
        <v>7.794440673823227E-3</v>
      </c>
      <c r="AK264" s="9">
        <f t="shared" si="57"/>
        <v>7.8462033761632702E-3</v>
      </c>
      <c r="AL264" s="9">
        <f t="shared" si="57"/>
        <v>7.8653827819620565E-3</v>
      </c>
      <c r="AM264" s="9">
        <f t="shared" si="57"/>
        <v>6.9475920747183277E-3</v>
      </c>
      <c r="AN264" s="9">
        <f t="shared" si="57"/>
        <v>6.9058267797556814E-3</v>
      </c>
      <c r="AO264" s="9">
        <f t="shared" si="57"/>
        <v>6.9022269443996939E-3</v>
      </c>
      <c r="AP264" s="9">
        <f t="shared" si="57"/>
        <v>6.94537833773022E-3</v>
      </c>
      <c r="AQ264" s="9">
        <f t="shared" si="57"/>
        <v>6.862552515183193E-3</v>
      </c>
      <c r="AR264" s="9">
        <f t="shared" si="57"/>
        <v>6.8496603491701178E-3</v>
      </c>
      <c r="AS264" s="9">
        <f t="shared" si="57"/>
        <v>6.7367528778149452E-3</v>
      </c>
      <c r="AT264" s="9">
        <f t="shared" si="57"/>
        <v>6.7144741393460119E-3</v>
      </c>
      <c r="AU264" s="9">
        <f t="shared" si="57"/>
        <v>6.6680806064341597E-3</v>
      </c>
      <c r="AV264" s="9">
        <f t="shared" si="57"/>
        <v>6.6695173921348747E-3</v>
      </c>
      <c r="AW264" s="9">
        <f t="shared" si="57"/>
        <v>6.708547378869262E-3</v>
      </c>
      <c r="AX264" s="9">
        <f t="shared" si="57"/>
        <v>6.6740460667981585E-3</v>
      </c>
      <c r="AY264" s="9">
        <f t="shared" si="57"/>
        <v>6.6520326781563362E-3</v>
      </c>
      <c r="AZ264" s="9">
        <f t="shared" si="57"/>
        <v>6.6320144063220085E-3</v>
      </c>
      <c r="BA264" s="9">
        <f t="shared" si="57"/>
        <v>6.6165381877270404E-3</v>
      </c>
      <c r="BB264" s="9">
        <f t="shared" si="57"/>
        <v>6.6183781893440633E-3</v>
      </c>
      <c r="BC264" s="9">
        <f t="shared" si="57"/>
        <v>6.5373771117395053E-3</v>
      </c>
      <c r="BD264" s="9">
        <f t="shared" si="57"/>
        <v>6.4754946103060184E-3</v>
      </c>
      <c r="BE264" s="9">
        <f t="shared" si="57"/>
        <v>6.457639847341972E-3</v>
      </c>
      <c r="BF264" s="9">
        <f t="shared" si="57"/>
        <v>6.4570820329993995E-3</v>
      </c>
      <c r="BG264" s="9">
        <f t="shared" si="57"/>
        <v>6.4464264799853057E-3</v>
      </c>
      <c r="BH264" s="9">
        <f t="shared" si="57"/>
        <v>6.363902507762819E-3</v>
      </c>
      <c r="BI264" s="9">
        <f t="shared" si="57"/>
        <v>6.3624760484391222E-3</v>
      </c>
      <c r="BJ264" s="9">
        <f t="shared" si="57"/>
        <v>6.3942599424871467E-3</v>
      </c>
      <c r="BK264" s="9">
        <f t="shared" si="57"/>
        <v>6.3554744293400972E-3</v>
      </c>
      <c r="BL264" s="9">
        <f t="shared" si="57"/>
        <v>6.3135356749526358E-3</v>
      </c>
      <c r="BM264" s="9">
        <f t="shared" si="57"/>
        <v>6.287323458189947E-3</v>
      </c>
      <c r="BN264" s="9">
        <f t="shared" si="57"/>
        <v>6.2949893319418524E-3</v>
      </c>
      <c r="BO264" s="9">
        <f t="shared" si="57"/>
        <v>6.2600022945358894E-3</v>
      </c>
      <c r="BP264" s="9">
        <f t="shared" si="57"/>
        <v>6.2361984034208697E-3</v>
      </c>
      <c r="BQ264" s="9">
        <f t="shared" si="57"/>
        <v>6.258113502396653E-3</v>
      </c>
      <c r="BR264" s="9">
        <f t="shared" si="57"/>
        <v>6.268781516765182E-3</v>
      </c>
      <c r="BS264" s="9">
        <f t="shared" si="57"/>
        <v>6.3052338868709494E-3</v>
      </c>
      <c r="BT264" s="9">
        <f t="shared" si="57"/>
        <v>6.3089809487008311E-3</v>
      </c>
      <c r="BU264" s="9">
        <f t="shared" si="57"/>
        <v>6.3216956727915798E-3</v>
      </c>
    </row>
    <row r="265" spans="4:73" x14ac:dyDescent="0.2">
      <c r="D265" s="3" t="s">
        <v>69</v>
      </c>
      <c r="E265" s="3" t="s">
        <v>84</v>
      </c>
      <c r="F265" s="3" t="s">
        <v>94</v>
      </c>
      <c r="G265" s="6" t="s">
        <v>78</v>
      </c>
      <c r="H265" s="3" t="s">
        <v>85</v>
      </c>
      <c r="J265" s="9">
        <f t="shared" si="56"/>
        <v>0.30931193323043193</v>
      </c>
      <c r="K265" s="9">
        <f t="shared" si="57"/>
        <v>0.30879277568077346</v>
      </c>
      <c r="L265" s="9">
        <f t="shared" si="57"/>
        <v>0.30956202363051877</v>
      </c>
      <c r="M265" s="9">
        <f t="shared" si="57"/>
        <v>0.3136653856959668</v>
      </c>
      <c r="N265" s="9">
        <f t="shared" si="57"/>
        <v>0.31299506086749346</v>
      </c>
      <c r="O265" s="9">
        <f t="shared" si="57"/>
        <v>0.30978079165001926</v>
      </c>
      <c r="P265" s="9">
        <f t="shared" si="57"/>
        <v>0.31000590013756202</v>
      </c>
      <c r="Q265" s="9">
        <f t="shared" si="57"/>
        <v>0.30997599385338059</v>
      </c>
      <c r="R265" s="9">
        <f t="shared" si="57"/>
        <v>0.30905100722305917</v>
      </c>
      <c r="S265" s="9">
        <f t="shared" si="57"/>
        <v>0.30914185780757136</v>
      </c>
      <c r="T265" s="9">
        <f t="shared" si="57"/>
        <v>0.30870380000282999</v>
      </c>
      <c r="U265" s="9">
        <f t="shared" si="57"/>
        <v>0.30777552615231346</v>
      </c>
      <c r="V265" s="9">
        <f t="shared" si="57"/>
        <v>0.31008977574383972</v>
      </c>
      <c r="W265" s="9">
        <f t="shared" si="57"/>
        <v>0.31040494083914871</v>
      </c>
      <c r="X265" s="9">
        <f t="shared" si="57"/>
        <v>0.31154743849132766</v>
      </c>
      <c r="Y265" s="9">
        <f t="shared" si="57"/>
        <v>0.31797608301530389</v>
      </c>
      <c r="Z265" s="9">
        <f t="shared" si="57"/>
        <v>0.32020030695823409</v>
      </c>
      <c r="AA265" s="9">
        <f t="shared" si="57"/>
        <v>0.32110923913336215</v>
      </c>
      <c r="AB265" s="9">
        <f t="shared" si="57"/>
        <v>0.32558607338607448</v>
      </c>
      <c r="AC265" s="9">
        <f t="shared" si="57"/>
        <v>0.32632683784889843</v>
      </c>
      <c r="AD265" s="9">
        <f t="shared" si="57"/>
        <v>0.32644273367579368</v>
      </c>
      <c r="AE265" s="9">
        <f t="shared" si="57"/>
        <v>0.32852299873341673</v>
      </c>
      <c r="AF265" s="9">
        <f t="shared" si="57"/>
        <v>0.32857805809344076</v>
      </c>
      <c r="AG265" s="9">
        <f t="shared" si="57"/>
        <v>0.32879920064564466</v>
      </c>
      <c r="AH265" s="9">
        <f t="shared" si="57"/>
        <v>0.33034617562982455</v>
      </c>
      <c r="AI265" s="9">
        <f t="shared" si="57"/>
        <v>0.32997629385119392</v>
      </c>
      <c r="AJ265" s="9">
        <f t="shared" si="57"/>
        <v>0.33202199091201356</v>
      </c>
      <c r="AK265" s="9">
        <f t="shared" si="57"/>
        <v>0.33662159119089907</v>
      </c>
      <c r="AL265" s="9">
        <f t="shared" si="57"/>
        <v>0.33604459415920246</v>
      </c>
      <c r="AM265" s="9">
        <f t="shared" si="57"/>
        <v>0.33571214996371712</v>
      </c>
      <c r="AN265" s="9">
        <f t="shared" si="57"/>
        <v>0.33738790701285876</v>
      </c>
      <c r="AO265" s="9">
        <f t="shared" si="57"/>
        <v>0.33720400582449728</v>
      </c>
      <c r="AP265" s="9">
        <f t="shared" si="57"/>
        <v>0.33722752533346478</v>
      </c>
      <c r="AQ265" s="9">
        <f t="shared" si="57"/>
        <v>0.33851888219879628</v>
      </c>
      <c r="AR265" s="9">
        <f t="shared" si="57"/>
        <v>0.3389915671761965</v>
      </c>
      <c r="AS265" s="9">
        <f t="shared" si="57"/>
        <v>0.34048555926089985</v>
      </c>
      <c r="AT265" s="9">
        <f t="shared" si="57"/>
        <v>0.34125619579596661</v>
      </c>
      <c r="AU265" s="9">
        <f t="shared" si="57"/>
        <v>0.34127282764179634</v>
      </c>
      <c r="AV265" s="9">
        <f t="shared" si="57"/>
        <v>0.34126001492527513</v>
      </c>
      <c r="AW265" s="9">
        <f t="shared" si="57"/>
        <v>0.34738266644180488</v>
      </c>
      <c r="AX265" s="9">
        <f t="shared" si="57"/>
        <v>0.34679979123191162</v>
      </c>
      <c r="AY265" s="9">
        <f t="shared" si="57"/>
        <v>0.34722377177215102</v>
      </c>
      <c r="AZ265" s="9">
        <f t="shared" si="57"/>
        <v>0.3484566326783945</v>
      </c>
      <c r="BA265" s="9">
        <f t="shared" si="57"/>
        <v>0.34839704573595459</v>
      </c>
      <c r="BB265" s="9">
        <f t="shared" si="57"/>
        <v>0.34781056792669818</v>
      </c>
      <c r="BC265" s="9">
        <f t="shared" si="57"/>
        <v>0.35003103534985647</v>
      </c>
      <c r="BD265" s="9">
        <f t="shared" si="57"/>
        <v>0.35048891930572323</v>
      </c>
      <c r="BE265" s="9">
        <f t="shared" si="57"/>
        <v>0.34992988187748758</v>
      </c>
      <c r="BF265" s="9">
        <f t="shared" si="57"/>
        <v>0.3530654001886267</v>
      </c>
      <c r="BG265" s="9">
        <f t="shared" si="57"/>
        <v>0.3533746747143181</v>
      </c>
      <c r="BH265" s="9">
        <f t="shared" si="57"/>
        <v>0.35496978619114772</v>
      </c>
      <c r="BI265" s="9">
        <f t="shared" si="57"/>
        <v>0.36146017518550277</v>
      </c>
      <c r="BJ265" s="9">
        <f t="shared" si="57"/>
        <v>0.36091639306489587</v>
      </c>
      <c r="BK265" s="9">
        <f t="shared" si="57"/>
        <v>0.36027051303162078</v>
      </c>
      <c r="BL265" s="9">
        <f t="shared" si="57"/>
        <v>0.36200990699701135</v>
      </c>
      <c r="BM265" s="9">
        <f t="shared" si="57"/>
        <v>0.36200026570741417</v>
      </c>
      <c r="BN265" s="9">
        <f t="shared" si="57"/>
        <v>0.36086718980501659</v>
      </c>
      <c r="BO265" s="9">
        <f t="shared" si="57"/>
        <v>0.36238634146209003</v>
      </c>
      <c r="BP265" s="9">
        <f t="shared" si="57"/>
        <v>0.36246999759027043</v>
      </c>
      <c r="BQ265" s="9">
        <f t="shared" si="57"/>
        <v>0.36195108407574617</v>
      </c>
      <c r="BR265" s="9">
        <f t="shared" si="57"/>
        <v>0.36365528556000282</v>
      </c>
      <c r="BS265" s="9">
        <f t="shared" si="57"/>
        <v>0.36350518787284353</v>
      </c>
      <c r="BT265" s="9">
        <f t="shared" si="57"/>
        <v>0.36702743082973815</v>
      </c>
      <c r="BU265" s="9">
        <f t="shared" si="57"/>
        <v>0.36961145445873383</v>
      </c>
    </row>
    <row r="266" spans="4:73" x14ac:dyDescent="0.2">
      <c r="D266" s="3" t="s">
        <v>69</v>
      </c>
      <c r="E266" s="3" t="s">
        <v>84</v>
      </c>
      <c r="F266" s="3" t="s">
        <v>94</v>
      </c>
      <c r="G266" s="6" t="s">
        <v>79</v>
      </c>
      <c r="H266" s="3" t="s">
        <v>85</v>
      </c>
      <c r="J266" s="9">
        <f t="shared" si="56"/>
        <v>4.1135101490532462E-3</v>
      </c>
      <c r="K266" s="9">
        <f t="shared" si="57"/>
        <v>4.7649611977821395E-3</v>
      </c>
      <c r="L266" s="9">
        <f t="shared" si="57"/>
        <v>4.7322609078889379E-3</v>
      </c>
      <c r="M266" s="9">
        <f t="shared" si="57"/>
        <v>4.2297168715557613E-3</v>
      </c>
      <c r="N266" s="9">
        <f t="shared" si="57"/>
        <v>4.1958369053265963E-3</v>
      </c>
      <c r="O266" s="9">
        <f t="shared" si="57"/>
        <v>4.56583955687363E-3</v>
      </c>
      <c r="P266" s="9">
        <f t="shared" si="57"/>
        <v>4.1918409780617016E-3</v>
      </c>
      <c r="Q266" s="9">
        <f t="shared" si="57"/>
        <v>4.1901102165112884E-3</v>
      </c>
      <c r="R266" s="9">
        <f t="shared" si="57"/>
        <v>4.1840267611303467E-3</v>
      </c>
      <c r="S266" s="9">
        <f t="shared" si="57"/>
        <v>4.1657059113730773E-3</v>
      </c>
      <c r="T266" s="9">
        <f t="shared" si="57"/>
        <v>3.8233745743721545E-3</v>
      </c>
      <c r="U266" s="9">
        <f t="shared" si="57"/>
        <v>3.8017310972832514E-3</v>
      </c>
      <c r="V266" s="9">
        <f t="shared" si="57"/>
        <v>3.8517365488379318E-3</v>
      </c>
      <c r="W266" s="9">
        <f t="shared" si="57"/>
        <v>3.8528082519824749E-3</v>
      </c>
      <c r="X266" s="9">
        <f t="shared" si="57"/>
        <v>3.8859389652250742E-3</v>
      </c>
      <c r="Y266" s="9">
        <f t="shared" si="57"/>
        <v>3.8786216633812142E-3</v>
      </c>
      <c r="Z266" s="9">
        <f t="shared" si="57"/>
        <v>3.8763037369722703E-3</v>
      </c>
      <c r="AA266" s="9">
        <f t="shared" si="57"/>
        <v>3.8239770309750464E-3</v>
      </c>
      <c r="AB266" s="9">
        <f t="shared" si="57"/>
        <v>3.8022502376481655E-3</v>
      </c>
      <c r="AC266" s="9">
        <f t="shared" si="57"/>
        <v>3.7896617850417557E-3</v>
      </c>
      <c r="AD266" s="9">
        <f t="shared" si="57"/>
        <v>3.7756622796308878E-3</v>
      </c>
      <c r="AE266" s="9">
        <f t="shared" si="57"/>
        <v>3.7736883554276169E-3</v>
      </c>
      <c r="AF266" s="9">
        <f t="shared" si="57"/>
        <v>3.7699299260714942E-3</v>
      </c>
      <c r="AG266" s="9">
        <f t="shared" si="57"/>
        <v>3.7362130627193076E-3</v>
      </c>
      <c r="AH266" s="9">
        <f t="shared" si="57"/>
        <v>3.7927769153505578E-3</v>
      </c>
      <c r="AI266" s="9">
        <f t="shared" si="57"/>
        <v>3.7872249741050194E-3</v>
      </c>
      <c r="AJ266" s="9">
        <f t="shared" si="57"/>
        <v>3.731787051900894E-3</v>
      </c>
      <c r="AK266" s="9">
        <f t="shared" si="57"/>
        <v>3.7687604655898851E-3</v>
      </c>
      <c r="AL266" s="9">
        <f t="shared" si="57"/>
        <v>3.7732352739758223E-3</v>
      </c>
      <c r="AM266" s="9">
        <f t="shared" si="57"/>
        <v>4.1582769452196723E-3</v>
      </c>
      <c r="AN266" s="9">
        <f t="shared" si="57"/>
        <v>4.1775136751017869E-3</v>
      </c>
      <c r="AO266" s="9">
        <f t="shared" si="57"/>
        <v>4.0664133193337691E-3</v>
      </c>
      <c r="AP266" s="9">
        <f t="shared" si="57"/>
        <v>4.0607312803570108E-3</v>
      </c>
      <c r="AQ266" s="9">
        <f t="shared" si="57"/>
        <v>4.0217981783548344E-3</v>
      </c>
      <c r="AR266" s="9">
        <f t="shared" si="57"/>
        <v>4.0395422777201196E-3</v>
      </c>
      <c r="AS266" s="9">
        <f t="shared" si="57"/>
        <v>4.020973992972232E-3</v>
      </c>
      <c r="AT266" s="9">
        <f t="shared" si="57"/>
        <v>3.9978626878815265E-3</v>
      </c>
      <c r="AU266" s="9">
        <f t="shared" si="57"/>
        <v>3.9956876008217712E-3</v>
      </c>
      <c r="AV266" s="9">
        <f t="shared" si="57"/>
        <v>3.9903382760150454E-3</v>
      </c>
      <c r="AW266" s="9">
        <f t="shared" si="57"/>
        <v>3.9689910997138403E-3</v>
      </c>
      <c r="AX266" s="9">
        <f t="shared" si="57"/>
        <v>3.956720565720097E-3</v>
      </c>
      <c r="AY266" s="9">
        <f t="shared" si="57"/>
        <v>3.9687189724554343E-3</v>
      </c>
      <c r="AZ266" s="9">
        <f t="shared" si="57"/>
        <v>4.0125910836873863E-3</v>
      </c>
      <c r="BA266" s="9">
        <f t="shared" si="57"/>
        <v>4.0193825561267325E-3</v>
      </c>
      <c r="BB266" s="9">
        <f t="shared" si="57"/>
        <v>4.0039552890300005E-3</v>
      </c>
      <c r="BC266" s="9">
        <f t="shared" si="57"/>
        <v>4.0238749864351924E-3</v>
      </c>
      <c r="BD266" s="9">
        <f t="shared" si="57"/>
        <v>4.0579039414428498E-3</v>
      </c>
      <c r="BE266" s="9">
        <f t="shared" si="57"/>
        <v>4.0146198269441127E-3</v>
      </c>
      <c r="BF266" s="9">
        <f t="shared" si="57"/>
        <v>4.0426330923477487E-3</v>
      </c>
      <c r="BG266" s="9">
        <f t="shared" si="57"/>
        <v>4.0305321974780997E-3</v>
      </c>
      <c r="BH266" s="9">
        <f t="shared" si="57"/>
        <v>4.037060860753062E-3</v>
      </c>
      <c r="BI266" s="9">
        <f t="shared" si="57"/>
        <v>4.0336132655692213E-3</v>
      </c>
      <c r="BJ266" s="9">
        <f t="shared" si="57"/>
        <v>4.0121159923933872E-3</v>
      </c>
      <c r="BK266" s="9">
        <f t="shared" si="57"/>
        <v>4.0076174170659397E-3</v>
      </c>
      <c r="BL266" s="9">
        <f t="shared" si="57"/>
        <v>3.9980913891791946E-3</v>
      </c>
      <c r="BM266" s="9">
        <f t="shared" si="57"/>
        <v>3.9791370082155383E-3</v>
      </c>
      <c r="BN266" s="9">
        <f t="shared" si="57"/>
        <v>3.9638498229160289E-3</v>
      </c>
      <c r="BO266" s="9">
        <f t="shared" si="57"/>
        <v>3.9454024161115937E-3</v>
      </c>
      <c r="BP266" s="9">
        <f t="shared" si="57"/>
        <v>3.9177066463255148E-3</v>
      </c>
      <c r="BQ266" s="9">
        <f t="shared" si="57"/>
        <v>3.8940669800756208E-3</v>
      </c>
      <c r="BR266" s="9">
        <f t="shared" si="57"/>
        <v>3.8951703081126256E-3</v>
      </c>
      <c r="BS266" s="9">
        <f t="shared" si="57"/>
        <v>3.8855834220077518E-3</v>
      </c>
      <c r="BT266" s="9">
        <f t="shared" si="57"/>
        <v>3.8847614948863654E-3</v>
      </c>
      <c r="BU266" s="9">
        <f t="shared" si="57"/>
        <v>3.8895204643682566E-3</v>
      </c>
    </row>
    <row r="267" spans="4:73" x14ac:dyDescent="0.2">
      <c r="D267" s="3" t="s">
        <v>69</v>
      </c>
      <c r="E267" s="3" t="s">
        <v>80</v>
      </c>
      <c r="F267" s="3" t="s">
        <v>94</v>
      </c>
      <c r="G267" s="3" t="s">
        <v>70</v>
      </c>
      <c r="H267" s="3" t="s">
        <v>86</v>
      </c>
      <c r="J267" s="8">
        <f>J103/J$85</f>
        <v>0.20839536003848688</v>
      </c>
      <c r="K267" s="8">
        <f t="shared" ref="K267:BU269" si="58">K103/K$85</f>
        <v>0.20900859694505522</v>
      </c>
      <c r="L267" s="8">
        <f t="shared" si="58"/>
        <v>0.20906495476110232</v>
      </c>
      <c r="M267" s="8">
        <f t="shared" si="58"/>
        <v>0.21016431804019997</v>
      </c>
      <c r="N267" s="8">
        <f t="shared" si="58"/>
        <v>0.20995438301427524</v>
      </c>
      <c r="O267" s="8">
        <f t="shared" si="58"/>
        <v>0.20785907328551881</v>
      </c>
      <c r="P267" s="8">
        <f t="shared" si="58"/>
        <v>0.20845762182295072</v>
      </c>
      <c r="Q267" s="8">
        <f t="shared" si="58"/>
        <v>0.20873710269339096</v>
      </c>
      <c r="R267" s="8">
        <f t="shared" si="58"/>
        <v>0.2072725773160497</v>
      </c>
      <c r="S267" s="8">
        <f t="shared" si="58"/>
        <v>0.20829130406975541</v>
      </c>
      <c r="T267" s="8">
        <f t="shared" si="58"/>
        <v>0.20907681529391636</v>
      </c>
      <c r="U267" s="8">
        <f t="shared" si="58"/>
        <v>0.20895371662304379</v>
      </c>
      <c r="V267" s="8">
        <f t="shared" si="58"/>
        <v>0.21223691261953759</v>
      </c>
      <c r="W267" s="8">
        <f t="shared" si="58"/>
        <v>0.21398432502627765</v>
      </c>
      <c r="X267" s="8">
        <f t="shared" si="58"/>
        <v>0.21515434583558218</v>
      </c>
      <c r="Y267" s="8">
        <f t="shared" si="58"/>
        <v>0.2192967271721597</v>
      </c>
      <c r="Z267" s="8">
        <f t="shared" si="58"/>
        <v>0.22445625941569958</v>
      </c>
      <c r="AA267" s="8">
        <f t="shared" si="58"/>
        <v>0.22880324186492937</v>
      </c>
      <c r="AB267" s="8">
        <f t="shared" si="58"/>
        <v>0.23536272926250101</v>
      </c>
      <c r="AC267" s="8">
        <f t="shared" si="58"/>
        <v>0.2382258756081688</v>
      </c>
      <c r="AD267" s="8">
        <f t="shared" si="58"/>
        <v>0.23957110671321055</v>
      </c>
      <c r="AE267" s="8">
        <f t="shared" si="58"/>
        <v>0.24263629636146078</v>
      </c>
      <c r="AF267" s="8">
        <f t="shared" si="58"/>
        <v>0.24387628191778205</v>
      </c>
      <c r="AG267" s="8">
        <f t="shared" si="58"/>
        <v>0.24455754504841384</v>
      </c>
      <c r="AH267" s="8">
        <f t="shared" si="58"/>
        <v>0.24662932878108132</v>
      </c>
      <c r="AI267" s="8">
        <f t="shared" si="58"/>
        <v>0.24726751987074896</v>
      </c>
      <c r="AJ267" s="8">
        <f t="shared" si="58"/>
        <v>0.24792821525229194</v>
      </c>
      <c r="AK267" s="8">
        <f t="shared" si="58"/>
        <v>0.24945306554091995</v>
      </c>
      <c r="AL267" s="8">
        <f t="shared" si="58"/>
        <v>0.25002312360532669</v>
      </c>
      <c r="AM267" s="8">
        <f t="shared" si="58"/>
        <v>0.25005661775209626</v>
      </c>
      <c r="AN267" s="8">
        <f t="shared" si="58"/>
        <v>0.25093000003393084</v>
      </c>
      <c r="AO267" s="8">
        <f t="shared" si="58"/>
        <v>0.2519150198650294</v>
      </c>
      <c r="AP267" s="8">
        <f t="shared" si="58"/>
        <v>0.25125219063586379</v>
      </c>
      <c r="AQ267" s="8">
        <f t="shared" si="58"/>
        <v>0.25356064084342805</v>
      </c>
      <c r="AR267" s="8">
        <f t="shared" si="58"/>
        <v>0.25549228790423456</v>
      </c>
      <c r="AS267" s="8">
        <f t="shared" si="58"/>
        <v>0.25645316279987168</v>
      </c>
      <c r="AT267" s="8">
        <f t="shared" si="58"/>
        <v>0.26008636213886338</v>
      </c>
      <c r="AU267" s="8">
        <f t="shared" si="58"/>
        <v>0.26179887257236745</v>
      </c>
      <c r="AV267" s="8">
        <f t="shared" si="58"/>
        <v>0.26376058626880944</v>
      </c>
      <c r="AW267" s="8">
        <f t="shared" si="58"/>
        <v>0.26596232876698955</v>
      </c>
      <c r="AX267" s="8">
        <f t="shared" si="58"/>
        <v>0.26691866726351771</v>
      </c>
      <c r="AY267" s="8">
        <f t="shared" si="58"/>
        <v>0.26741345227639607</v>
      </c>
      <c r="AZ267" s="8">
        <f t="shared" si="58"/>
        <v>0.2685681546399859</v>
      </c>
      <c r="BA267" s="8">
        <f t="shared" si="58"/>
        <v>0.26967429772180745</v>
      </c>
      <c r="BB267" s="8">
        <f t="shared" si="58"/>
        <v>0.26932214581615244</v>
      </c>
      <c r="BC267" s="8">
        <f t="shared" si="58"/>
        <v>0.27077300640421115</v>
      </c>
      <c r="BD267" s="8">
        <f t="shared" si="58"/>
        <v>0.27357592362535565</v>
      </c>
      <c r="BE267" s="8">
        <f t="shared" si="58"/>
        <v>0.27274705321665393</v>
      </c>
      <c r="BF267" s="8">
        <f t="shared" si="58"/>
        <v>0.27375805475212528</v>
      </c>
      <c r="BG267" s="8">
        <f t="shared" si="58"/>
        <v>0.27479436727636558</v>
      </c>
      <c r="BH267" s="8">
        <f t="shared" si="58"/>
        <v>0.27604848155047806</v>
      </c>
      <c r="BI267" s="8">
        <f t="shared" si="58"/>
        <v>0.27787249462890495</v>
      </c>
      <c r="BJ267" s="8">
        <f t="shared" si="58"/>
        <v>0.27905566368787421</v>
      </c>
      <c r="BK267" s="8">
        <f t="shared" si="58"/>
        <v>0.27961757478970228</v>
      </c>
      <c r="BL267" s="8">
        <f t="shared" si="58"/>
        <v>0.28143773404131245</v>
      </c>
      <c r="BM267" s="8">
        <f t="shared" si="58"/>
        <v>0.28262557088949247</v>
      </c>
      <c r="BN267" s="8">
        <f t="shared" si="58"/>
        <v>0.28275025307312823</v>
      </c>
      <c r="BO267" s="8">
        <f t="shared" si="58"/>
        <v>0.28511392310347972</v>
      </c>
      <c r="BP267" s="8">
        <f t="shared" si="58"/>
        <v>0.28637326838702887</v>
      </c>
      <c r="BQ267" s="8">
        <f t="shared" si="58"/>
        <v>0.28469856797223941</v>
      </c>
      <c r="BR267" s="8">
        <f t="shared" si="58"/>
        <v>0.28640519679832876</v>
      </c>
      <c r="BS267" s="8">
        <f t="shared" si="58"/>
        <v>0.28754375973520607</v>
      </c>
      <c r="BT267" s="8">
        <f t="shared" si="58"/>
        <v>0.28729319827346927</v>
      </c>
      <c r="BU267" s="8">
        <f t="shared" si="58"/>
        <v>0.2887545579531991</v>
      </c>
    </row>
    <row r="268" spans="4:73" x14ac:dyDescent="0.2">
      <c r="D268" s="3" t="s">
        <v>69</v>
      </c>
      <c r="E268" s="3" t="s">
        <v>80</v>
      </c>
      <c r="F268" s="3" t="s">
        <v>94</v>
      </c>
      <c r="G268" s="6" t="s">
        <v>72</v>
      </c>
      <c r="H268" s="3" t="s">
        <v>86</v>
      </c>
      <c r="J268" s="9">
        <f t="shared" ref="J268:Y269" si="59">J104/J$85</f>
        <v>6.2919941123305678E-2</v>
      </c>
      <c r="K268" s="9">
        <f t="shared" si="59"/>
        <v>6.3862974199460659E-2</v>
      </c>
      <c r="L268" s="9">
        <f t="shared" si="59"/>
        <v>6.4310811642858984E-2</v>
      </c>
      <c r="M268" s="9">
        <f t="shared" si="59"/>
        <v>6.5417885778063012E-2</v>
      </c>
      <c r="N268" s="9">
        <f t="shared" si="59"/>
        <v>6.5508579480372031E-2</v>
      </c>
      <c r="O268" s="9">
        <f t="shared" si="59"/>
        <v>6.5496038967137543E-2</v>
      </c>
      <c r="P268" s="9">
        <f t="shared" si="59"/>
        <v>6.5524624678500773E-2</v>
      </c>
      <c r="Q268" s="9">
        <f t="shared" si="59"/>
        <v>6.5533273750733548E-2</v>
      </c>
      <c r="R268" s="9">
        <f t="shared" si="59"/>
        <v>6.4656341658880734E-2</v>
      </c>
      <c r="S268" s="9">
        <f t="shared" si="59"/>
        <v>6.4720267174251944E-2</v>
      </c>
      <c r="T268" s="9">
        <f t="shared" si="59"/>
        <v>6.5174565303242546E-2</v>
      </c>
      <c r="U268" s="9">
        <f t="shared" si="59"/>
        <v>6.5147028605496801E-2</v>
      </c>
      <c r="V268" s="9">
        <f t="shared" si="59"/>
        <v>6.5393478021913864E-2</v>
      </c>
      <c r="W268" s="9">
        <f t="shared" si="59"/>
        <v>6.5514455112648307E-2</v>
      </c>
      <c r="X268" s="9">
        <f t="shared" si="59"/>
        <v>6.5717223433349306E-2</v>
      </c>
      <c r="Y268" s="9">
        <f t="shared" si="59"/>
        <v>6.6062757691297158E-2</v>
      </c>
      <c r="Z268" s="9">
        <f t="shared" si="58"/>
        <v>6.6525532935024598E-2</v>
      </c>
      <c r="AA268" s="9">
        <f t="shared" si="58"/>
        <v>6.7261606688569273E-2</v>
      </c>
      <c r="AB268" s="9">
        <f t="shared" si="58"/>
        <v>6.8182196725923683E-2</v>
      </c>
      <c r="AC268" s="9">
        <f t="shared" si="58"/>
        <v>6.8972084605725112E-2</v>
      </c>
      <c r="AD268" s="9">
        <f t="shared" si="58"/>
        <v>6.9589797457282943E-2</v>
      </c>
      <c r="AE268" s="9">
        <f t="shared" si="58"/>
        <v>7.029312213028853E-2</v>
      </c>
      <c r="AF268" s="9">
        <f t="shared" si="58"/>
        <v>7.0859818816633086E-2</v>
      </c>
      <c r="AG268" s="9">
        <f t="shared" si="58"/>
        <v>7.143159470525598E-2</v>
      </c>
      <c r="AH268" s="9">
        <f t="shared" si="58"/>
        <v>7.1812457302320526E-2</v>
      </c>
      <c r="AI268" s="9">
        <f t="shared" si="58"/>
        <v>7.2203488430041929E-2</v>
      </c>
      <c r="AJ268" s="9">
        <f t="shared" si="58"/>
        <v>7.2928532860452713E-2</v>
      </c>
      <c r="AK268" s="9">
        <f t="shared" si="58"/>
        <v>7.3444568281649511E-2</v>
      </c>
      <c r="AL268" s="9">
        <f t="shared" si="58"/>
        <v>7.3981635236598925E-2</v>
      </c>
      <c r="AM268" s="9">
        <f t="shared" si="58"/>
        <v>7.4690296936749973E-2</v>
      </c>
      <c r="AN268" s="9">
        <f t="shared" si="58"/>
        <v>7.484978318608547E-2</v>
      </c>
      <c r="AO268" s="9">
        <f t="shared" si="58"/>
        <v>7.5544841615518679E-2</v>
      </c>
      <c r="AP268" s="9">
        <f t="shared" si="58"/>
        <v>7.5323513893340563E-2</v>
      </c>
      <c r="AQ268" s="9">
        <f t="shared" si="58"/>
        <v>7.5964228952875135E-2</v>
      </c>
      <c r="AR268" s="9">
        <f t="shared" si="58"/>
        <v>7.6527354659189653E-2</v>
      </c>
      <c r="AS268" s="9">
        <f t="shared" si="58"/>
        <v>7.6627763495115159E-2</v>
      </c>
      <c r="AT268" s="9">
        <f t="shared" si="58"/>
        <v>7.8017533324010013E-2</v>
      </c>
      <c r="AU268" s="9">
        <f t="shared" si="58"/>
        <v>7.8578433858321903E-2</v>
      </c>
      <c r="AV268" s="9">
        <f t="shared" si="58"/>
        <v>7.9790586572066988E-2</v>
      </c>
      <c r="AW268" s="9">
        <f t="shared" si="58"/>
        <v>8.0466901615251024E-2</v>
      </c>
      <c r="AX268" s="9">
        <f t="shared" si="58"/>
        <v>8.1039307218842643E-2</v>
      </c>
      <c r="AY268" s="9">
        <f t="shared" si="58"/>
        <v>8.1200860263341626E-2</v>
      </c>
      <c r="AZ268" s="9">
        <f t="shared" si="58"/>
        <v>8.111948471719424E-2</v>
      </c>
      <c r="BA268" s="9">
        <f t="shared" si="58"/>
        <v>8.1602119579155682E-2</v>
      </c>
      <c r="BB268" s="9">
        <f t="shared" si="58"/>
        <v>8.1292150155722331E-2</v>
      </c>
      <c r="BC268" s="9">
        <f t="shared" si="58"/>
        <v>8.1396448962582524E-2</v>
      </c>
      <c r="BD268" s="9">
        <f t="shared" si="58"/>
        <v>8.2166489532283074E-2</v>
      </c>
      <c r="BE268" s="9">
        <f t="shared" si="58"/>
        <v>8.1997367555877415E-2</v>
      </c>
      <c r="BF268" s="9">
        <f t="shared" si="58"/>
        <v>8.204896650607954E-2</v>
      </c>
      <c r="BG268" s="9">
        <f t="shared" si="58"/>
        <v>8.2068840268999979E-2</v>
      </c>
      <c r="BH268" s="9">
        <f t="shared" si="58"/>
        <v>8.2645125754424717E-2</v>
      </c>
      <c r="BI268" s="9">
        <f t="shared" si="58"/>
        <v>8.2884551222219272E-2</v>
      </c>
      <c r="BJ268" s="9">
        <f t="shared" si="58"/>
        <v>8.3571905253420231E-2</v>
      </c>
      <c r="BK268" s="9">
        <f t="shared" si="58"/>
        <v>8.4132165801232506E-2</v>
      </c>
      <c r="BL268" s="9">
        <f t="shared" si="58"/>
        <v>8.4489345932292181E-2</v>
      </c>
      <c r="BM268" s="9">
        <f t="shared" si="58"/>
        <v>8.4779898435252896E-2</v>
      </c>
      <c r="BN268" s="9">
        <f t="shared" si="58"/>
        <v>8.4704771748696214E-2</v>
      </c>
      <c r="BO268" s="9">
        <f t="shared" si="58"/>
        <v>8.5071916954998508E-2</v>
      </c>
      <c r="BP268" s="9">
        <f t="shared" si="58"/>
        <v>8.5213414256392672E-2</v>
      </c>
      <c r="BQ268" s="9">
        <f t="shared" si="58"/>
        <v>8.3452570457713177E-2</v>
      </c>
      <c r="BR268" s="9">
        <f t="shared" si="58"/>
        <v>8.3575009179722215E-2</v>
      </c>
      <c r="BS268" s="9">
        <f t="shared" si="58"/>
        <v>8.3758054784575389E-2</v>
      </c>
      <c r="BT268" s="9">
        <f t="shared" si="58"/>
        <v>8.3006893309898896E-2</v>
      </c>
      <c r="BU268" s="9">
        <f t="shared" si="58"/>
        <v>8.3075684444231968E-2</v>
      </c>
    </row>
    <row r="269" spans="4:73" x14ac:dyDescent="0.2">
      <c r="D269" s="3" t="s">
        <v>69</v>
      </c>
      <c r="E269" s="3" t="s">
        <v>80</v>
      </c>
      <c r="F269" s="3" t="s">
        <v>94</v>
      </c>
      <c r="G269" s="6" t="s">
        <v>73</v>
      </c>
      <c r="H269" s="3" t="s">
        <v>86</v>
      </c>
      <c r="J269" s="9">
        <f t="shared" si="59"/>
        <v>6.8205359220980567E-4</v>
      </c>
      <c r="K269" s="9">
        <f t="shared" si="58"/>
        <v>6.2984259474608499E-4</v>
      </c>
      <c r="L269" s="9">
        <f t="shared" si="58"/>
        <v>6.2004997018639987E-4</v>
      </c>
      <c r="M269" s="9">
        <f t="shared" si="58"/>
        <v>6.6962104808241567E-4</v>
      </c>
      <c r="N269" s="9">
        <f t="shared" si="58"/>
        <v>6.5957874763714324E-4</v>
      </c>
      <c r="O269" s="9">
        <f t="shared" si="58"/>
        <v>6.0537295496020354E-4</v>
      </c>
      <c r="P269" s="9">
        <f t="shared" si="58"/>
        <v>6.5863694441011943E-4</v>
      </c>
      <c r="Q269" s="9">
        <f t="shared" si="58"/>
        <v>6.8120916280798118E-4</v>
      </c>
      <c r="R269" s="9">
        <f t="shared" si="58"/>
        <v>6.6693195557925608E-4</v>
      </c>
      <c r="S269" s="9">
        <f t="shared" si="58"/>
        <v>6.6734687738197759E-4</v>
      </c>
      <c r="T269" s="9">
        <f t="shared" si="58"/>
        <v>6.7397775350825392E-4</v>
      </c>
      <c r="U269" s="9">
        <f t="shared" si="58"/>
        <v>6.7975087582277272E-4</v>
      </c>
      <c r="V269" s="9">
        <f t="shared" si="58"/>
        <v>6.8552801480734071E-4</v>
      </c>
      <c r="W269" s="9">
        <f t="shared" si="58"/>
        <v>6.9109388912282511E-4</v>
      </c>
      <c r="X269" s="9">
        <f t="shared" si="58"/>
        <v>7.0878574709455134E-4</v>
      </c>
      <c r="Y269" s="9">
        <f t="shared" si="58"/>
        <v>7.1618840099634418E-4</v>
      </c>
      <c r="Z269" s="9">
        <f t="shared" si="58"/>
        <v>7.2594079870841018E-4</v>
      </c>
      <c r="AA269" s="9">
        <f t="shared" si="58"/>
        <v>8.134085879643345E-4</v>
      </c>
      <c r="AB269" s="9">
        <f t="shared" si="58"/>
        <v>8.520617345416315E-4</v>
      </c>
      <c r="AC269" s="9">
        <f t="shared" si="58"/>
        <v>8.2252408963475593E-4</v>
      </c>
      <c r="AD269" s="9">
        <f t="shared" si="58"/>
        <v>8.1313835129920374E-4</v>
      </c>
      <c r="AE269" s="9">
        <f t="shared" si="58"/>
        <v>8.3285020302613637E-4</v>
      </c>
      <c r="AF269" s="9">
        <f t="shared" si="58"/>
        <v>8.1417203526206589E-4</v>
      </c>
      <c r="AG269" s="9">
        <f t="shared" si="58"/>
        <v>8.1087463076244504E-4</v>
      </c>
      <c r="AH269" s="9">
        <f t="shared" si="58"/>
        <v>7.6117973066502985E-4</v>
      </c>
      <c r="AI269" s="9">
        <f t="shared" si="58"/>
        <v>7.3385592122926437E-4</v>
      </c>
      <c r="AJ269" s="9">
        <f t="shared" si="58"/>
        <v>7.3922557354789845E-4</v>
      </c>
      <c r="AK269" s="9">
        <f t="shared" si="58"/>
        <v>7.336800141636825E-4</v>
      </c>
      <c r="AL269" s="9">
        <f t="shared" si="58"/>
        <v>7.2972648270097629E-4</v>
      </c>
      <c r="AM269" s="9">
        <f t="shared" si="58"/>
        <v>8.251146529276366E-4</v>
      </c>
      <c r="AN269" s="9">
        <f t="shared" si="58"/>
        <v>8.3536858996741787E-4</v>
      </c>
      <c r="AO269" s="9">
        <f t="shared" si="58"/>
        <v>8.2893195405881913E-4</v>
      </c>
      <c r="AP269" s="9">
        <f t="shared" si="58"/>
        <v>7.8936857417589187E-4</v>
      </c>
      <c r="AQ269" s="9">
        <f t="shared" si="58"/>
        <v>7.7025281884312419E-4</v>
      </c>
      <c r="AR269" s="9">
        <f t="shared" si="58"/>
        <v>7.9226772416304066E-4</v>
      </c>
      <c r="AS269" s="9">
        <f t="shared" si="58"/>
        <v>7.9951783310852913E-4</v>
      </c>
      <c r="AT269" s="9">
        <f t="shared" si="58"/>
        <v>8.1179470364968768E-4</v>
      </c>
      <c r="AU269" s="9">
        <f t="shared" si="58"/>
        <v>7.6326201916142127E-4</v>
      </c>
      <c r="AV269" s="9">
        <f t="shared" si="58"/>
        <v>8.3345031155808425E-4</v>
      </c>
      <c r="AW269" s="9">
        <f t="shared" si="58"/>
        <v>8.4319281773483285E-4</v>
      </c>
      <c r="AX269" s="9">
        <f t="shared" si="58"/>
        <v>8.3839713262340873E-4</v>
      </c>
      <c r="AY269" s="9">
        <f t="shared" si="58"/>
        <v>8.4287719651138801E-4</v>
      </c>
      <c r="AZ269" s="9">
        <f t="shared" si="58"/>
        <v>8.6844191511926624E-4</v>
      </c>
      <c r="BA269" s="9">
        <f t="shared" si="58"/>
        <v>8.7698232320731237E-4</v>
      </c>
      <c r="BB269" s="9">
        <f t="shared" si="58"/>
        <v>8.8108067525774394E-4</v>
      </c>
      <c r="BC269" s="9">
        <f t="shared" si="58"/>
        <v>8.6725906383075372E-4</v>
      </c>
      <c r="BD269" s="9">
        <f t="shared" si="58"/>
        <v>9.7543553138894714E-4</v>
      </c>
      <c r="BE269" s="9">
        <f t="shared" si="58"/>
        <v>9.6283843522516281E-4</v>
      </c>
      <c r="BF269" s="9">
        <f t="shared" si="58"/>
        <v>9.5963838191197163E-4</v>
      </c>
      <c r="BG269" s="9">
        <f t="shared" si="58"/>
        <v>9.8267506866409038E-4</v>
      </c>
      <c r="BH269" s="9">
        <f t="shared" si="58"/>
        <v>9.6806308488183476E-4</v>
      </c>
      <c r="BI269" s="9">
        <f t="shared" si="58"/>
        <v>9.8171405217844761E-4</v>
      </c>
      <c r="BJ269" s="9">
        <f t="shared" si="58"/>
        <v>9.7764091413533199E-4</v>
      </c>
      <c r="BK269" s="9">
        <f t="shared" si="58"/>
        <v>9.6960454122405678E-4</v>
      </c>
      <c r="BL269" s="9">
        <f t="shared" si="58"/>
        <v>9.783529949879972E-4</v>
      </c>
      <c r="BM269" s="9">
        <f t="shared" si="58"/>
        <v>9.8926603381253668E-4</v>
      </c>
      <c r="BN269" s="9">
        <f t="shared" si="58"/>
        <v>9.7938382283779021E-4</v>
      </c>
      <c r="BO269" s="9">
        <f t="shared" si="58"/>
        <v>1.003727451678032E-3</v>
      </c>
      <c r="BP269" s="9">
        <f t="shared" si="58"/>
        <v>1.0286594116460149E-3</v>
      </c>
      <c r="BQ269" s="9">
        <f t="shared" si="58"/>
        <v>1.0119686938446233E-3</v>
      </c>
      <c r="BR269" s="9">
        <f t="shared" si="58"/>
        <v>1.002480380053616E-3</v>
      </c>
      <c r="BS269" s="9">
        <f t="shared" si="58"/>
        <v>1.0032951620186558E-3</v>
      </c>
      <c r="BT269" s="9">
        <f t="shared" si="58"/>
        <v>1.0273320025300365E-3</v>
      </c>
      <c r="BU269" s="9">
        <f t="shared" si="58"/>
        <v>1.0358616178898342E-3</v>
      </c>
    </row>
    <row r="270" spans="4:73" x14ac:dyDescent="0.2">
      <c r="D270" s="3" t="s">
        <v>69</v>
      </c>
      <c r="E270" s="3" t="s">
        <v>80</v>
      </c>
      <c r="F270" s="3" t="s">
        <v>94</v>
      </c>
      <c r="G270" s="7" t="s">
        <v>74</v>
      </c>
      <c r="H270" s="3" t="s">
        <v>86</v>
      </c>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c r="AS270" s="10"/>
      <c r="AT270" s="10"/>
      <c r="AU270" s="10"/>
      <c r="AV270" s="10"/>
      <c r="AW270" s="10"/>
      <c r="AX270" s="10"/>
      <c r="AY270" s="10"/>
      <c r="AZ270" s="10"/>
      <c r="BA270" s="10"/>
      <c r="BB270" s="10"/>
      <c r="BC270" s="10"/>
      <c r="BD270" s="10"/>
      <c r="BE270" s="10"/>
      <c r="BF270" s="10"/>
      <c r="BG270" s="10"/>
      <c r="BH270" s="10"/>
      <c r="BI270" s="10"/>
      <c r="BJ270" s="10"/>
      <c r="BK270" s="10"/>
      <c r="BL270" s="10"/>
      <c r="BM270" s="10"/>
      <c r="BN270" s="10"/>
      <c r="BO270" s="10"/>
      <c r="BP270" s="10"/>
      <c r="BQ270" s="10"/>
      <c r="BR270" s="10"/>
      <c r="BS270" s="10"/>
      <c r="BT270" s="10"/>
      <c r="BU270" s="10"/>
    </row>
    <row r="271" spans="4:73" x14ac:dyDescent="0.2">
      <c r="D271" s="3" t="s">
        <v>69</v>
      </c>
      <c r="E271" s="3" t="s">
        <v>80</v>
      </c>
      <c r="F271" s="3" t="s">
        <v>94</v>
      </c>
      <c r="G271" s="7" t="s">
        <v>75</v>
      </c>
      <c r="H271" s="3" t="s">
        <v>86</v>
      </c>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10"/>
      <c r="AS271" s="10"/>
      <c r="AT271" s="10"/>
      <c r="AU271" s="10"/>
      <c r="AV271" s="10"/>
      <c r="AW271" s="10"/>
      <c r="AX271" s="10"/>
      <c r="AY271" s="10"/>
      <c r="AZ271" s="10"/>
      <c r="BA271" s="10"/>
      <c r="BB271" s="10"/>
      <c r="BC271" s="10"/>
      <c r="BD271" s="10"/>
      <c r="BE271" s="10"/>
      <c r="BF271" s="10"/>
      <c r="BG271" s="10"/>
      <c r="BH271" s="10"/>
      <c r="BI271" s="10"/>
      <c r="BJ271" s="10"/>
      <c r="BK271" s="10"/>
      <c r="BL271" s="10"/>
      <c r="BM271" s="10"/>
      <c r="BN271" s="10"/>
      <c r="BO271" s="10"/>
      <c r="BP271" s="10"/>
      <c r="BQ271" s="10"/>
      <c r="BR271" s="10"/>
      <c r="BS271" s="10"/>
      <c r="BT271" s="10"/>
      <c r="BU271" s="10"/>
    </row>
    <row r="272" spans="4:73" x14ac:dyDescent="0.2">
      <c r="D272" s="3" t="s">
        <v>69</v>
      </c>
      <c r="E272" s="3" t="s">
        <v>80</v>
      </c>
      <c r="F272" s="3" t="s">
        <v>94</v>
      </c>
      <c r="G272" s="7" t="s">
        <v>76</v>
      </c>
      <c r="H272" s="3" t="s">
        <v>86</v>
      </c>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10"/>
      <c r="AS272" s="10"/>
      <c r="AT272" s="10"/>
      <c r="AU272" s="10"/>
      <c r="AV272" s="10"/>
      <c r="AW272" s="10"/>
      <c r="AX272" s="10"/>
      <c r="AY272" s="10"/>
      <c r="AZ272" s="10"/>
      <c r="BA272" s="10"/>
      <c r="BB272" s="10"/>
      <c r="BC272" s="10"/>
      <c r="BD272" s="10"/>
      <c r="BE272" s="10"/>
      <c r="BF272" s="10"/>
      <c r="BG272" s="10"/>
      <c r="BH272" s="10"/>
      <c r="BI272" s="10"/>
      <c r="BJ272" s="10"/>
      <c r="BK272" s="10"/>
      <c r="BL272" s="10"/>
      <c r="BM272" s="10"/>
      <c r="BN272" s="10"/>
      <c r="BO272" s="10"/>
      <c r="BP272" s="10"/>
      <c r="BQ272" s="10"/>
      <c r="BR272" s="10"/>
      <c r="BS272" s="10"/>
      <c r="BT272" s="10"/>
      <c r="BU272" s="10"/>
    </row>
    <row r="273" spans="4:73" x14ac:dyDescent="0.2">
      <c r="D273" s="3" t="s">
        <v>69</v>
      </c>
      <c r="E273" s="3" t="s">
        <v>80</v>
      </c>
      <c r="F273" s="3" t="s">
        <v>94</v>
      </c>
      <c r="G273" s="6" t="s">
        <v>77</v>
      </c>
      <c r="H273" s="3" t="s">
        <v>86</v>
      </c>
      <c r="J273" s="9">
        <f t="shared" ref="J273:Y275" si="60">J109/J$85</f>
        <v>2.9624254756088816E-3</v>
      </c>
      <c r="K273" s="9">
        <f t="shared" si="60"/>
        <v>2.4487723709964949E-3</v>
      </c>
      <c r="L273" s="9">
        <f t="shared" si="60"/>
        <v>2.4091090270396392E-3</v>
      </c>
      <c r="M273" s="9">
        <f t="shared" si="60"/>
        <v>2.8989884534255188E-3</v>
      </c>
      <c r="N273" s="9">
        <f t="shared" si="60"/>
        <v>2.9048008277326861E-3</v>
      </c>
      <c r="O273" s="9">
        <f t="shared" si="60"/>
        <v>2.4323316642939001E-3</v>
      </c>
      <c r="P273" s="9">
        <f t="shared" si="60"/>
        <v>2.930363891449446E-3</v>
      </c>
      <c r="Q273" s="9">
        <f t="shared" si="60"/>
        <v>2.9213470541980938E-3</v>
      </c>
      <c r="R273" s="9">
        <f t="shared" si="60"/>
        <v>2.9061317149333714E-3</v>
      </c>
      <c r="S273" s="9">
        <f t="shared" si="60"/>
        <v>2.9654170839348891E-3</v>
      </c>
      <c r="T273" s="9">
        <f t="shared" si="60"/>
        <v>2.9858669687064642E-3</v>
      </c>
      <c r="U273" s="9">
        <f t="shared" si="60"/>
        <v>3.0023137270581554E-3</v>
      </c>
      <c r="V273" s="9">
        <f t="shared" si="60"/>
        <v>2.9993561850724321E-3</v>
      </c>
      <c r="W273" s="9">
        <f t="shared" si="60"/>
        <v>3.0097540670071775E-3</v>
      </c>
      <c r="X273" s="9">
        <f t="shared" si="60"/>
        <v>2.8949254277389311E-3</v>
      </c>
      <c r="Y273" s="9">
        <f t="shared" si="60"/>
        <v>2.9214199456736637E-3</v>
      </c>
      <c r="Z273" s="9">
        <f t="shared" ref="K273:BU275" si="61">Z109/Z$85</f>
        <v>2.9888017445716722E-3</v>
      </c>
      <c r="AA273" s="9">
        <f t="shared" si="61"/>
        <v>2.9656291861741768E-3</v>
      </c>
      <c r="AB273" s="9">
        <f t="shared" si="61"/>
        <v>3.0471541720020865E-3</v>
      </c>
      <c r="AC273" s="9">
        <f t="shared" si="61"/>
        <v>3.0830346332546255E-3</v>
      </c>
      <c r="AD273" s="9">
        <f t="shared" si="61"/>
        <v>3.1138575660120005E-3</v>
      </c>
      <c r="AE273" s="9">
        <f t="shared" si="61"/>
        <v>3.1015433869716396E-3</v>
      </c>
      <c r="AF273" s="9">
        <f t="shared" si="61"/>
        <v>3.1391918791413903E-3</v>
      </c>
      <c r="AG273" s="9">
        <f t="shared" si="61"/>
        <v>3.1458785101037908E-3</v>
      </c>
      <c r="AH273" s="9">
        <f t="shared" si="61"/>
        <v>3.1777995099129971E-3</v>
      </c>
      <c r="AI273" s="9">
        <f t="shared" si="61"/>
        <v>3.1857510604403954E-3</v>
      </c>
      <c r="AJ273" s="9">
        <f t="shared" si="61"/>
        <v>3.1847094684790823E-3</v>
      </c>
      <c r="AK273" s="9">
        <f t="shared" si="61"/>
        <v>3.1958550325571497E-3</v>
      </c>
      <c r="AL273" s="9">
        <f t="shared" si="61"/>
        <v>3.2226920489473215E-3</v>
      </c>
      <c r="AM273" s="9">
        <f t="shared" si="61"/>
        <v>2.7609666606168816E-3</v>
      </c>
      <c r="AN273" s="9">
        <f t="shared" si="61"/>
        <v>2.7668995345876842E-3</v>
      </c>
      <c r="AO273" s="9">
        <f t="shared" si="61"/>
        <v>2.770365410925985E-3</v>
      </c>
      <c r="AP273" s="9">
        <f t="shared" si="61"/>
        <v>2.744446362089795E-3</v>
      </c>
      <c r="AQ273" s="9">
        <f t="shared" si="61"/>
        <v>2.7327114243373011E-3</v>
      </c>
      <c r="AR273" s="9">
        <f t="shared" si="61"/>
        <v>2.734070405086319E-3</v>
      </c>
      <c r="AS273" s="9">
        <f t="shared" si="61"/>
        <v>2.7257449019016302E-3</v>
      </c>
      <c r="AT273" s="9">
        <f t="shared" si="61"/>
        <v>2.7151620279237325E-3</v>
      </c>
      <c r="AU273" s="9">
        <f t="shared" si="61"/>
        <v>2.7970789144299815E-3</v>
      </c>
      <c r="AV273" s="9">
        <f t="shared" si="61"/>
        <v>2.8233046259911756E-3</v>
      </c>
      <c r="AW273" s="9">
        <f t="shared" si="61"/>
        <v>2.7751450790514756E-3</v>
      </c>
      <c r="AX273" s="9">
        <f t="shared" si="61"/>
        <v>2.7653673892441767E-3</v>
      </c>
      <c r="AY273" s="9">
        <f t="shared" si="61"/>
        <v>2.7673597345455295E-3</v>
      </c>
      <c r="AZ273" s="9">
        <f t="shared" si="61"/>
        <v>2.7554143166972447E-3</v>
      </c>
      <c r="BA273" s="9">
        <f t="shared" si="61"/>
        <v>2.7511975242368375E-3</v>
      </c>
      <c r="BB273" s="9">
        <f t="shared" si="61"/>
        <v>2.7056575710736148E-3</v>
      </c>
      <c r="BC273" s="9">
        <f t="shared" si="61"/>
        <v>2.7096388916221315E-3</v>
      </c>
      <c r="BD273" s="9">
        <f t="shared" si="61"/>
        <v>2.699818218126118E-3</v>
      </c>
      <c r="BE273" s="9">
        <f t="shared" si="61"/>
        <v>2.6780954467870055E-3</v>
      </c>
      <c r="BF273" s="9">
        <f t="shared" si="61"/>
        <v>2.6743749914599014E-3</v>
      </c>
      <c r="BG273" s="9">
        <f t="shared" si="61"/>
        <v>2.6634468512820291E-3</v>
      </c>
      <c r="BH273" s="9">
        <f t="shared" si="61"/>
        <v>2.6304928135315272E-3</v>
      </c>
      <c r="BI273" s="9">
        <f t="shared" si="61"/>
        <v>2.6478730433158542E-3</v>
      </c>
      <c r="BJ273" s="9">
        <f t="shared" si="61"/>
        <v>2.6901099663462404E-3</v>
      </c>
      <c r="BK273" s="9">
        <f t="shared" si="61"/>
        <v>2.7021253276981916E-3</v>
      </c>
      <c r="BL273" s="9">
        <f t="shared" si="61"/>
        <v>2.6901003350326201E-3</v>
      </c>
      <c r="BM273" s="9">
        <f t="shared" si="61"/>
        <v>2.6846368374441945E-3</v>
      </c>
      <c r="BN273" s="9">
        <f t="shared" si="61"/>
        <v>2.7155917775839107E-3</v>
      </c>
      <c r="BO273" s="9">
        <f t="shared" si="61"/>
        <v>2.7023779523009583E-3</v>
      </c>
      <c r="BP273" s="9">
        <f t="shared" si="61"/>
        <v>2.6970348161242672E-3</v>
      </c>
      <c r="BQ273" s="9">
        <f t="shared" si="61"/>
        <v>2.6797572600479789E-3</v>
      </c>
      <c r="BR273" s="9">
        <f t="shared" si="61"/>
        <v>2.7129555017884623E-3</v>
      </c>
      <c r="BS273" s="9">
        <f t="shared" si="61"/>
        <v>2.7362019237471818E-3</v>
      </c>
      <c r="BT273" s="9">
        <f t="shared" si="61"/>
        <v>2.7257097187737985E-3</v>
      </c>
      <c r="BU273" s="9">
        <f t="shared" si="61"/>
        <v>2.7493312132964671E-3</v>
      </c>
    </row>
    <row r="274" spans="4:73" x14ac:dyDescent="0.2">
      <c r="D274" s="3" t="s">
        <v>69</v>
      </c>
      <c r="E274" s="3" t="s">
        <v>80</v>
      </c>
      <c r="F274" s="3" t="s">
        <v>94</v>
      </c>
      <c r="G274" s="6" t="s">
        <v>78</v>
      </c>
      <c r="H274" s="3" t="s">
        <v>86</v>
      </c>
      <c r="J274" s="9">
        <f t="shared" si="60"/>
        <v>0.13963816372971888</v>
      </c>
      <c r="K274" s="9">
        <f t="shared" si="61"/>
        <v>0.13947817154879255</v>
      </c>
      <c r="L274" s="9">
        <f t="shared" si="61"/>
        <v>0.13916344496150157</v>
      </c>
      <c r="M274" s="9">
        <f t="shared" si="61"/>
        <v>0.13896033396321036</v>
      </c>
      <c r="N274" s="9">
        <f t="shared" si="61"/>
        <v>0.13868046782223975</v>
      </c>
      <c r="O274" s="9">
        <f t="shared" si="61"/>
        <v>0.13697288121690357</v>
      </c>
      <c r="P274" s="9">
        <f t="shared" si="61"/>
        <v>0.13716949903211365</v>
      </c>
      <c r="Q274" s="9">
        <f t="shared" si="61"/>
        <v>0.13742129849151433</v>
      </c>
      <c r="R274" s="9">
        <f t="shared" si="61"/>
        <v>0.13687879972644457</v>
      </c>
      <c r="S274" s="9">
        <f t="shared" si="61"/>
        <v>0.13778146299178676</v>
      </c>
      <c r="T274" s="9">
        <f t="shared" si="61"/>
        <v>0.13834500875375139</v>
      </c>
      <c r="U274" s="9">
        <f t="shared" si="61"/>
        <v>0.13824550440698291</v>
      </c>
      <c r="V274" s="9">
        <f t="shared" si="61"/>
        <v>0.14124961296616689</v>
      </c>
      <c r="W274" s="9">
        <f t="shared" si="61"/>
        <v>0.14286525919235232</v>
      </c>
      <c r="X274" s="9">
        <f t="shared" si="61"/>
        <v>0.14391703628657379</v>
      </c>
      <c r="Y274" s="9">
        <f t="shared" si="61"/>
        <v>0.1476833280086049</v>
      </c>
      <c r="Z274" s="9">
        <f t="shared" si="61"/>
        <v>0.15229540616692974</v>
      </c>
      <c r="AA274" s="9">
        <f t="shared" si="61"/>
        <v>0.15585275937889931</v>
      </c>
      <c r="AB274" s="9">
        <f t="shared" si="61"/>
        <v>0.16142050691452312</v>
      </c>
      <c r="AC274" s="9">
        <f t="shared" si="61"/>
        <v>0.16347975433370907</v>
      </c>
      <c r="AD274" s="9">
        <f t="shared" si="61"/>
        <v>0.16415456427490333</v>
      </c>
      <c r="AE274" s="9">
        <f t="shared" si="61"/>
        <v>0.1665028380448933</v>
      </c>
      <c r="AF274" s="9">
        <f t="shared" si="61"/>
        <v>0.16715658529805577</v>
      </c>
      <c r="AG274" s="9">
        <f t="shared" si="61"/>
        <v>0.16728609362737829</v>
      </c>
      <c r="AH274" s="9">
        <f t="shared" si="61"/>
        <v>0.16891387331227589</v>
      </c>
      <c r="AI274" s="9">
        <f t="shared" si="61"/>
        <v>0.16919274899406286</v>
      </c>
      <c r="AJ274" s="9">
        <f t="shared" si="61"/>
        <v>0.1691259300724586</v>
      </c>
      <c r="AK274" s="9">
        <f t="shared" si="61"/>
        <v>0.17013062449740626</v>
      </c>
      <c r="AL274" s="9">
        <f t="shared" si="61"/>
        <v>0.17011339373721934</v>
      </c>
      <c r="AM274" s="9">
        <f t="shared" si="61"/>
        <v>0.16959625920572974</v>
      </c>
      <c r="AN274" s="9">
        <f t="shared" si="61"/>
        <v>0.17029213399449486</v>
      </c>
      <c r="AO274" s="9">
        <f t="shared" si="61"/>
        <v>0.17068378380304766</v>
      </c>
      <c r="AP274" s="9">
        <f t="shared" si="61"/>
        <v>0.17031552059962032</v>
      </c>
      <c r="AQ274" s="9">
        <f t="shared" si="61"/>
        <v>0.17200541715922679</v>
      </c>
      <c r="AR274" s="9">
        <f t="shared" si="61"/>
        <v>0.1733278411760952</v>
      </c>
      <c r="AS274" s="9">
        <f t="shared" si="61"/>
        <v>0.1741918531263337</v>
      </c>
      <c r="AT274" s="9">
        <f t="shared" si="61"/>
        <v>0.17643609472022012</v>
      </c>
      <c r="AU274" s="9">
        <f t="shared" si="61"/>
        <v>0.17754953307781701</v>
      </c>
      <c r="AV274" s="9">
        <f t="shared" si="61"/>
        <v>0.17819302094884609</v>
      </c>
      <c r="AW274" s="9">
        <f t="shared" si="61"/>
        <v>0.17977942054011301</v>
      </c>
      <c r="AX274" s="9">
        <f t="shared" si="61"/>
        <v>0.18018394359119266</v>
      </c>
      <c r="AY274" s="9">
        <f t="shared" si="61"/>
        <v>0.18048845711995778</v>
      </c>
      <c r="AZ274" s="9">
        <f t="shared" si="61"/>
        <v>0.18170530915149682</v>
      </c>
      <c r="BA274" s="9">
        <f t="shared" si="61"/>
        <v>0.18230694862935926</v>
      </c>
      <c r="BB274" s="9">
        <f t="shared" si="61"/>
        <v>0.18230264113302511</v>
      </c>
      <c r="BC274" s="9">
        <f t="shared" si="61"/>
        <v>0.18365104051191963</v>
      </c>
      <c r="BD274" s="9">
        <f t="shared" si="61"/>
        <v>0.18554246384496953</v>
      </c>
      <c r="BE274" s="9">
        <f t="shared" si="61"/>
        <v>0.18494125772518641</v>
      </c>
      <c r="BF274" s="9">
        <f t="shared" si="61"/>
        <v>0.18588524011532545</v>
      </c>
      <c r="BG274" s="9">
        <f t="shared" si="61"/>
        <v>0.18689538096435496</v>
      </c>
      <c r="BH274" s="9">
        <f t="shared" si="61"/>
        <v>0.18761246685755101</v>
      </c>
      <c r="BI274" s="9">
        <f t="shared" si="61"/>
        <v>0.1891724348846909</v>
      </c>
      <c r="BJ274" s="9">
        <f t="shared" si="61"/>
        <v>0.18963518065019511</v>
      </c>
      <c r="BK274" s="9">
        <f t="shared" si="61"/>
        <v>0.18961481309848557</v>
      </c>
      <c r="BL274" s="9">
        <f t="shared" si="61"/>
        <v>0.19106850674377091</v>
      </c>
      <c r="BM274" s="9">
        <f t="shared" si="61"/>
        <v>0.19196879842283832</v>
      </c>
      <c r="BN274" s="9">
        <f t="shared" si="61"/>
        <v>0.19215285658601161</v>
      </c>
      <c r="BO274" s="9">
        <f t="shared" si="61"/>
        <v>0.19413851680204453</v>
      </c>
      <c r="BP274" s="9">
        <f t="shared" si="61"/>
        <v>0.19525301296921113</v>
      </c>
      <c r="BQ274" s="9">
        <f t="shared" si="61"/>
        <v>0.19538341666565634</v>
      </c>
      <c r="BR274" s="9">
        <f t="shared" si="61"/>
        <v>0.19694602128466343</v>
      </c>
      <c r="BS274" s="9">
        <f t="shared" si="61"/>
        <v>0.19787351376070664</v>
      </c>
      <c r="BT274" s="9">
        <f t="shared" si="61"/>
        <v>0.19834684208570863</v>
      </c>
      <c r="BU274" s="9">
        <f t="shared" si="61"/>
        <v>0.19970771868366693</v>
      </c>
    </row>
    <row r="275" spans="4:73" x14ac:dyDescent="0.2">
      <c r="D275" s="3" t="s">
        <v>69</v>
      </c>
      <c r="E275" s="3" t="s">
        <v>80</v>
      </c>
      <c r="F275" s="3" t="s">
        <v>94</v>
      </c>
      <c r="G275" s="6" t="s">
        <v>79</v>
      </c>
      <c r="H275" s="3" t="s">
        <v>86</v>
      </c>
      <c r="J275" s="9">
        <f t="shared" si="60"/>
        <v>2.1927761176436301E-3</v>
      </c>
      <c r="K275" s="9">
        <f t="shared" si="61"/>
        <v>2.5887957969196952E-3</v>
      </c>
      <c r="L275" s="9">
        <f t="shared" si="61"/>
        <v>2.5615391595157234E-3</v>
      </c>
      <c r="M275" s="9">
        <f t="shared" si="61"/>
        <v>2.2174887974186529E-3</v>
      </c>
      <c r="N275" s="9">
        <f t="shared" si="61"/>
        <v>2.2008752113506619E-3</v>
      </c>
      <c r="O275" s="9">
        <f t="shared" si="61"/>
        <v>2.3524080350427901E-3</v>
      </c>
      <c r="P275" s="9">
        <f t="shared" si="61"/>
        <v>2.174497276476756E-3</v>
      </c>
      <c r="Q275" s="9">
        <f t="shared" si="61"/>
        <v>2.1799742341370209E-3</v>
      </c>
      <c r="R275" s="9">
        <f t="shared" si="61"/>
        <v>2.1643722602117579E-3</v>
      </c>
      <c r="S275" s="9">
        <f t="shared" si="61"/>
        <v>2.1567696168890982E-3</v>
      </c>
      <c r="T275" s="9">
        <f t="shared" si="61"/>
        <v>1.8974367137864188E-3</v>
      </c>
      <c r="U275" s="9">
        <f t="shared" si="61"/>
        <v>1.879078661596024E-3</v>
      </c>
      <c r="V275" s="9">
        <f t="shared" si="61"/>
        <v>1.90897769517477E-3</v>
      </c>
      <c r="W275" s="9">
        <f t="shared" si="61"/>
        <v>1.9037225852697355E-3</v>
      </c>
      <c r="X275" s="9">
        <f t="shared" si="61"/>
        <v>1.9164151442145816E-3</v>
      </c>
      <c r="Y275" s="9">
        <f t="shared" si="61"/>
        <v>1.9130331255876464E-3</v>
      </c>
      <c r="Z275" s="9">
        <f t="shared" si="61"/>
        <v>1.9205777704651675E-3</v>
      </c>
      <c r="AA275" s="9">
        <f t="shared" si="61"/>
        <v>1.9098380233222687E-3</v>
      </c>
      <c r="AB275" s="9">
        <f t="shared" si="61"/>
        <v>1.8608498503072419E-3</v>
      </c>
      <c r="AC275" s="9">
        <f t="shared" si="61"/>
        <v>1.8684379261843761E-3</v>
      </c>
      <c r="AD275" s="9">
        <f t="shared" si="61"/>
        <v>1.8997090706798878E-3</v>
      </c>
      <c r="AE275" s="9">
        <f t="shared" si="61"/>
        <v>1.9059823846532111E-3</v>
      </c>
      <c r="AF275" s="9">
        <f t="shared" si="61"/>
        <v>1.9065138886897293E-3</v>
      </c>
      <c r="AG275" s="9">
        <f t="shared" si="61"/>
        <v>1.8831035749132959E-3</v>
      </c>
      <c r="AH275" s="9">
        <f t="shared" si="61"/>
        <v>1.9640189259068578E-3</v>
      </c>
      <c r="AI275" s="9">
        <f t="shared" si="61"/>
        <v>1.9516359125372207E-3</v>
      </c>
      <c r="AJ275" s="9">
        <f t="shared" si="61"/>
        <v>1.9498568546945237E-3</v>
      </c>
      <c r="AK275" s="9">
        <f t="shared" si="61"/>
        <v>1.9482981252440718E-3</v>
      </c>
      <c r="AL275" s="9">
        <f t="shared" si="61"/>
        <v>1.9757155936352784E-3</v>
      </c>
      <c r="AM275" s="9">
        <f t="shared" si="61"/>
        <v>2.1839802960720426E-3</v>
      </c>
      <c r="AN275" s="9">
        <f t="shared" si="61"/>
        <v>2.1858541832227309E-3</v>
      </c>
      <c r="AO275" s="9">
        <f t="shared" si="61"/>
        <v>2.0870970814782621E-3</v>
      </c>
      <c r="AP275" s="9">
        <f t="shared" si="61"/>
        <v>2.0793412066372444E-3</v>
      </c>
      <c r="AQ275" s="9">
        <f t="shared" si="61"/>
        <v>2.0880304881456604E-3</v>
      </c>
      <c r="AR275" s="9">
        <f t="shared" si="61"/>
        <v>2.1107539397003162E-3</v>
      </c>
      <c r="AS275" s="9">
        <f t="shared" si="61"/>
        <v>2.1082442071250667E-3</v>
      </c>
      <c r="AT275" s="9">
        <f t="shared" si="61"/>
        <v>2.1058165366690446E-3</v>
      </c>
      <c r="AU275" s="9">
        <f t="shared" si="61"/>
        <v>2.1106037401790816E-3</v>
      </c>
      <c r="AV275" s="9">
        <f t="shared" si="61"/>
        <v>2.1202238103470859E-3</v>
      </c>
      <c r="AW275" s="9">
        <f t="shared" si="61"/>
        <v>2.0976687148392134E-3</v>
      </c>
      <c r="AX275" s="9">
        <f t="shared" si="61"/>
        <v>2.0916519316148251E-3</v>
      </c>
      <c r="AY275" s="9">
        <f t="shared" si="61"/>
        <v>2.1138589796515835E-3</v>
      </c>
      <c r="AZ275" s="9">
        <f t="shared" si="61"/>
        <v>2.1195045394782988E-3</v>
      </c>
      <c r="BA275" s="9">
        <f t="shared" si="61"/>
        <v>2.1370496658483342E-3</v>
      </c>
      <c r="BB275" s="9">
        <f t="shared" si="61"/>
        <v>2.1406162810736298E-3</v>
      </c>
      <c r="BC275" s="9">
        <f t="shared" si="61"/>
        <v>2.148618974256093E-3</v>
      </c>
      <c r="BD275" s="9">
        <f t="shared" si="61"/>
        <v>2.1916397228672873E-3</v>
      </c>
      <c r="BE275" s="9">
        <f t="shared" si="61"/>
        <v>2.1675325779021547E-3</v>
      </c>
      <c r="BF275" s="9">
        <f t="shared" si="61"/>
        <v>2.1897963748836818E-3</v>
      </c>
      <c r="BG275" s="9">
        <f t="shared" si="61"/>
        <v>2.1840241230645322E-3</v>
      </c>
      <c r="BH275" s="9">
        <f t="shared" si="61"/>
        <v>2.1923330400889728E-3</v>
      </c>
      <c r="BI275" s="9">
        <f t="shared" si="61"/>
        <v>2.185921426500479E-3</v>
      </c>
      <c r="BJ275" s="9">
        <f t="shared" si="61"/>
        <v>2.1808269037772981E-3</v>
      </c>
      <c r="BK275" s="9">
        <f t="shared" si="61"/>
        <v>2.1988660210619185E-3</v>
      </c>
      <c r="BL275" s="9">
        <f t="shared" si="61"/>
        <v>2.2114280352287618E-3</v>
      </c>
      <c r="BM275" s="9">
        <f t="shared" si="61"/>
        <v>2.2029711601445241E-3</v>
      </c>
      <c r="BN275" s="9">
        <f t="shared" si="61"/>
        <v>2.19764913799871E-3</v>
      </c>
      <c r="BO275" s="9">
        <f t="shared" si="61"/>
        <v>2.1974593709879094E-3</v>
      </c>
      <c r="BP275" s="9">
        <f t="shared" si="61"/>
        <v>2.1811093872295749E-3</v>
      </c>
      <c r="BQ275" s="9">
        <f t="shared" si="61"/>
        <v>2.1708548949773265E-3</v>
      </c>
      <c r="BR275" s="9">
        <f t="shared" si="61"/>
        <v>2.1688054039051539E-3</v>
      </c>
      <c r="BS275" s="9">
        <f t="shared" si="61"/>
        <v>2.172694104158253E-3</v>
      </c>
      <c r="BT275" s="9">
        <f t="shared" si="61"/>
        <v>2.1863837786426032E-3</v>
      </c>
      <c r="BU275" s="9">
        <f t="shared" si="61"/>
        <v>2.1859619941139094E-3</v>
      </c>
    </row>
    <row r="276" spans="4:73" x14ac:dyDescent="0.2">
      <c r="D276" s="3" t="s">
        <v>69</v>
      </c>
      <c r="E276" s="3" t="s">
        <v>81</v>
      </c>
      <c r="F276" s="3" t="s">
        <v>94</v>
      </c>
      <c r="G276" s="3" t="s">
        <v>70</v>
      </c>
      <c r="H276" s="3" t="s">
        <v>87</v>
      </c>
      <c r="J276" s="8">
        <f>J112/J$85</f>
        <v>0.2230048156563752</v>
      </c>
      <c r="K276" s="8">
        <f t="shared" ref="K276:BU278" si="62">K112/K$85</f>
        <v>0.22305169715023421</v>
      </c>
      <c r="L276" s="8">
        <f t="shared" si="62"/>
        <v>0.22623973537189224</v>
      </c>
      <c r="M276" s="8">
        <f t="shared" si="62"/>
        <v>0.23207516037134232</v>
      </c>
      <c r="N276" s="8">
        <f t="shared" si="62"/>
        <v>0.23196090969185032</v>
      </c>
      <c r="O276" s="8">
        <f t="shared" si="62"/>
        <v>0.23162915338954249</v>
      </c>
      <c r="P276" s="8">
        <f t="shared" si="62"/>
        <v>0.23209284782103981</v>
      </c>
      <c r="Q276" s="8">
        <f t="shared" si="62"/>
        <v>0.23284170627037257</v>
      </c>
      <c r="R276" s="8">
        <f t="shared" si="62"/>
        <v>0.2330723220122308</v>
      </c>
      <c r="S276" s="8">
        <f t="shared" si="62"/>
        <v>0.23302624650387904</v>
      </c>
      <c r="T276" s="8">
        <f t="shared" si="62"/>
        <v>0.23268931193327339</v>
      </c>
      <c r="U276" s="8">
        <f t="shared" si="62"/>
        <v>0.23262819535462417</v>
      </c>
      <c r="V276" s="8">
        <f t="shared" si="62"/>
        <v>0.23262438532585128</v>
      </c>
      <c r="W276" s="8">
        <f t="shared" si="62"/>
        <v>0.23208881520792282</v>
      </c>
      <c r="X276" s="8">
        <f t="shared" si="62"/>
        <v>0.23376566047634983</v>
      </c>
      <c r="Y276" s="8">
        <f t="shared" si="62"/>
        <v>0.23711780799436333</v>
      </c>
      <c r="Z276" s="8">
        <f t="shared" si="62"/>
        <v>0.23508804643193185</v>
      </c>
      <c r="AA276" s="8">
        <f t="shared" si="62"/>
        <v>0.23299879178516819</v>
      </c>
      <c r="AB276" s="8">
        <f t="shared" si="62"/>
        <v>0.23145568707059533</v>
      </c>
      <c r="AC276" s="8">
        <f t="shared" si="62"/>
        <v>0.23013514079196828</v>
      </c>
      <c r="AD276" s="8">
        <f t="shared" si="62"/>
        <v>0.22997289872104279</v>
      </c>
      <c r="AE276" s="8">
        <f t="shared" si="62"/>
        <v>0.23000305057448242</v>
      </c>
      <c r="AF276" s="8">
        <f t="shared" si="62"/>
        <v>0.22953013928073618</v>
      </c>
      <c r="AG276" s="8">
        <f t="shared" si="62"/>
        <v>0.22924496688079954</v>
      </c>
      <c r="AH276" s="8">
        <f t="shared" si="62"/>
        <v>0.22959838324331064</v>
      </c>
      <c r="AI276" s="8">
        <f t="shared" si="62"/>
        <v>0.22952322859267837</v>
      </c>
      <c r="AJ276" s="8">
        <f t="shared" si="62"/>
        <v>0.23225487585913998</v>
      </c>
      <c r="AK276" s="8">
        <f t="shared" si="62"/>
        <v>0.2379080966411613</v>
      </c>
      <c r="AL276" s="8">
        <f t="shared" si="62"/>
        <v>0.2375947880222963</v>
      </c>
      <c r="AM276" s="8">
        <f t="shared" si="62"/>
        <v>0.23724964263508361</v>
      </c>
      <c r="AN276" s="8">
        <f t="shared" si="62"/>
        <v>0.23863272575882508</v>
      </c>
      <c r="AO276" s="8">
        <f t="shared" si="62"/>
        <v>0.23839515938392519</v>
      </c>
      <c r="AP276" s="8">
        <f t="shared" si="62"/>
        <v>0.23799750486944946</v>
      </c>
      <c r="AQ276" s="8">
        <f t="shared" si="62"/>
        <v>0.2381375445622973</v>
      </c>
      <c r="AR276" s="8">
        <f t="shared" si="62"/>
        <v>0.23753249469743931</v>
      </c>
      <c r="AS276" s="8">
        <f t="shared" si="62"/>
        <v>0.23795690215541018</v>
      </c>
      <c r="AT276" s="8">
        <f t="shared" si="62"/>
        <v>0.23579723583178697</v>
      </c>
      <c r="AU276" s="8">
        <f t="shared" si="62"/>
        <v>0.23499827278395874</v>
      </c>
      <c r="AV276" s="8">
        <f t="shared" si="62"/>
        <v>0.23462734176597835</v>
      </c>
      <c r="AW276" s="8">
        <f t="shared" si="62"/>
        <v>0.24249758994287865</v>
      </c>
      <c r="AX276" s="8">
        <f t="shared" si="62"/>
        <v>0.24160650983936025</v>
      </c>
      <c r="AY276" s="8">
        <f t="shared" si="62"/>
        <v>0.2427805201887839</v>
      </c>
      <c r="AZ276" s="8">
        <f t="shared" si="62"/>
        <v>0.24351714925490608</v>
      </c>
      <c r="BA276" s="8">
        <f t="shared" si="62"/>
        <v>0.2420590452750718</v>
      </c>
      <c r="BB276" s="8">
        <f t="shared" si="62"/>
        <v>0.24184314853062663</v>
      </c>
      <c r="BC276" s="8">
        <f t="shared" si="62"/>
        <v>0.24344829992073785</v>
      </c>
      <c r="BD276" s="8">
        <f t="shared" si="62"/>
        <v>0.24232674656511183</v>
      </c>
      <c r="BE276" s="8">
        <f t="shared" si="62"/>
        <v>0.2427275899575716</v>
      </c>
      <c r="BF276" s="8">
        <f t="shared" si="62"/>
        <v>0.24577247857529202</v>
      </c>
      <c r="BG276" s="8">
        <f t="shared" si="62"/>
        <v>0.24553080021367857</v>
      </c>
      <c r="BH276" s="8">
        <f t="shared" si="62"/>
        <v>0.24780823268615912</v>
      </c>
      <c r="BI276" s="8">
        <f t="shared" si="62"/>
        <v>0.25529574608663169</v>
      </c>
      <c r="BJ276" s="8">
        <f t="shared" si="62"/>
        <v>0.25477404377065421</v>
      </c>
      <c r="BK276" s="8">
        <f t="shared" si="62"/>
        <v>0.25400222140343487</v>
      </c>
      <c r="BL276" s="8">
        <f t="shared" si="62"/>
        <v>0.25466642809031403</v>
      </c>
      <c r="BM276" s="8">
        <f t="shared" si="62"/>
        <v>0.25390948251758416</v>
      </c>
      <c r="BN276" s="8">
        <f t="shared" si="62"/>
        <v>0.25228892436261374</v>
      </c>
      <c r="BO276" s="8">
        <f t="shared" si="62"/>
        <v>0.25179122016433914</v>
      </c>
      <c r="BP276" s="8">
        <f t="shared" si="62"/>
        <v>0.2512105906150307</v>
      </c>
      <c r="BQ276" s="8">
        <f t="shared" si="62"/>
        <v>0.25298550908422351</v>
      </c>
      <c r="BR276" s="8">
        <f t="shared" si="62"/>
        <v>0.25322646904973933</v>
      </c>
      <c r="BS276" s="8">
        <f t="shared" si="62"/>
        <v>0.25242239028260083</v>
      </c>
      <c r="BT276" s="8">
        <f t="shared" si="62"/>
        <v>0.25753473361469936</v>
      </c>
      <c r="BU276" s="8">
        <f t="shared" si="62"/>
        <v>0.25957855287661646</v>
      </c>
    </row>
    <row r="277" spans="4:73" x14ac:dyDescent="0.2">
      <c r="D277" s="3" t="s">
        <v>69</v>
      </c>
      <c r="E277" s="3" t="s">
        <v>81</v>
      </c>
      <c r="F277" s="3" t="s">
        <v>94</v>
      </c>
      <c r="G277" s="6" t="s">
        <v>72</v>
      </c>
      <c r="H277" s="3" t="s">
        <v>87</v>
      </c>
      <c r="J277" s="9">
        <f t="shared" ref="J277:Y278" si="63">J113/J$85</f>
        <v>7.7278624433113716E-2</v>
      </c>
      <c r="K277" s="9">
        <f t="shared" si="63"/>
        <v>7.768546573821257E-2</v>
      </c>
      <c r="L277" s="9">
        <f t="shared" si="63"/>
        <v>7.9340228268477947E-2</v>
      </c>
      <c r="M277" s="9">
        <f t="shared" si="63"/>
        <v>8.0427540694367472E-2</v>
      </c>
      <c r="N277" s="9">
        <f t="shared" si="63"/>
        <v>8.0573364550399817E-2</v>
      </c>
      <c r="O277" s="9">
        <f t="shared" si="63"/>
        <v>8.1491604661812628E-2</v>
      </c>
      <c r="P277" s="9">
        <f t="shared" si="63"/>
        <v>8.1559589811366351E-2</v>
      </c>
      <c r="Q277" s="9">
        <f t="shared" si="63"/>
        <v>8.2330232463736469E-2</v>
      </c>
      <c r="R277" s="9">
        <f t="shared" si="63"/>
        <v>8.2499361497637785E-2</v>
      </c>
      <c r="S277" s="9">
        <f t="shared" si="63"/>
        <v>8.3004700583485955E-2</v>
      </c>
      <c r="T277" s="9">
        <f t="shared" si="63"/>
        <v>8.3359382336331861E-2</v>
      </c>
      <c r="U277" s="9">
        <f t="shared" si="63"/>
        <v>8.3648735507231606E-2</v>
      </c>
      <c r="V277" s="9">
        <f t="shared" si="63"/>
        <v>8.3848298037592514E-2</v>
      </c>
      <c r="W277" s="9">
        <f t="shared" si="63"/>
        <v>8.4126618043657841E-2</v>
      </c>
      <c r="X277" s="9">
        <f t="shared" si="63"/>
        <v>8.4821109995467062E-2</v>
      </c>
      <c r="Y277" s="9">
        <f t="shared" si="63"/>
        <v>8.5423623424027817E-2</v>
      </c>
      <c r="Z277" s="9">
        <f t="shared" si="62"/>
        <v>8.5173398302731768E-2</v>
      </c>
      <c r="AA277" s="9">
        <f t="shared" si="62"/>
        <v>8.5684812774132493E-2</v>
      </c>
      <c r="AB277" s="9">
        <f t="shared" si="62"/>
        <v>8.4955732322578609E-2</v>
      </c>
      <c r="AC277" s="9">
        <f t="shared" si="62"/>
        <v>8.4487547042110853E-2</v>
      </c>
      <c r="AD277" s="9">
        <f t="shared" si="62"/>
        <v>8.4852498694727385E-2</v>
      </c>
      <c r="AE277" s="9">
        <f t="shared" si="62"/>
        <v>8.4955415736563733E-2</v>
      </c>
      <c r="AF277" s="9">
        <f t="shared" si="62"/>
        <v>8.489100950619434E-2</v>
      </c>
      <c r="AG277" s="9">
        <f t="shared" si="62"/>
        <v>8.5188776578580053E-2</v>
      </c>
      <c r="AH277" s="9">
        <f t="shared" si="62"/>
        <v>8.5510243538267514E-2</v>
      </c>
      <c r="AI277" s="9">
        <f t="shared" si="62"/>
        <v>8.5775986386367506E-2</v>
      </c>
      <c r="AJ277" s="9">
        <f t="shared" si="62"/>
        <v>8.6848754360581953E-2</v>
      </c>
      <c r="AK277" s="9">
        <f t="shared" si="62"/>
        <v>8.8828490538489152E-2</v>
      </c>
      <c r="AL277" s="9">
        <f t="shared" si="62"/>
        <v>8.8797330031232483E-2</v>
      </c>
      <c r="AM277" s="9">
        <f t="shared" si="62"/>
        <v>8.8617749245598149E-2</v>
      </c>
      <c r="AN277" s="9">
        <f t="shared" si="62"/>
        <v>8.8859221789828011E-2</v>
      </c>
      <c r="AO277" s="9">
        <f t="shared" si="62"/>
        <v>8.895822076627731E-2</v>
      </c>
      <c r="AP277" s="9">
        <f t="shared" si="62"/>
        <v>8.8273142828965215E-2</v>
      </c>
      <c r="AQ277" s="9">
        <f t="shared" si="62"/>
        <v>8.8707868864752376E-2</v>
      </c>
      <c r="AR277" s="9">
        <f t="shared" si="62"/>
        <v>8.8631320756669588E-2</v>
      </c>
      <c r="AS277" s="9">
        <f t="shared" si="62"/>
        <v>8.9163914339179903E-2</v>
      </c>
      <c r="AT277" s="9">
        <f t="shared" si="62"/>
        <v>8.8059335482397541E-2</v>
      </c>
      <c r="AU277" s="9">
        <f t="shared" si="62"/>
        <v>8.7973794254274998E-2</v>
      </c>
      <c r="AV277" s="9">
        <f t="shared" si="62"/>
        <v>8.7681184680427487E-2</v>
      </c>
      <c r="AW277" s="9">
        <f t="shared" si="62"/>
        <v>9.1457668411689841E-2</v>
      </c>
      <c r="AX277" s="9">
        <f t="shared" si="62"/>
        <v>9.1246729044295802E-2</v>
      </c>
      <c r="AY277" s="9">
        <f t="shared" si="62"/>
        <v>9.1965184049498286E-2</v>
      </c>
      <c r="AZ277" s="9">
        <f t="shared" si="62"/>
        <v>9.3137864063604858E-2</v>
      </c>
      <c r="BA277" s="9">
        <f t="shared" si="62"/>
        <v>9.2074870885045262E-2</v>
      </c>
      <c r="BB277" s="9">
        <f t="shared" si="62"/>
        <v>9.203519770677443E-2</v>
      </c>
      <c r="BC277" s="9">
        <f t="shared" si="62"/>
        <v>9.3249916679540898E-2</v>
      </c>
      <c r="BD277" s="9">
        <f t="shared" si="62"/>
        <v>9.3191751738643774E-2</v>
      </c>
      <c r="BE277" s="9">
        <f t="shared" si="62"/>
        <v>9.3106703979786126E-2</v>
      </c>
      <c r="BF277" s="9">
        <f t="shared" si="62"/>
        <v>9.4520734284184685E-2</v>
      </c>
      <c r="BG277" s="9">
        <f t="shared" si="62"/>
        <v>9.4544273392283371E-2</v>
      </c>
      <c r="BH277" s="9">
        <f t="shared" si="62"/>
        <v>9.5015353426830165E-2</v>
      </c>
      <c r="BI277" s="9">
        <f t="shared" si="62"/>
        <v>9.7926559398113344E-2</v>
      </c>
      <c r="BJ277" s="9">
        <f t="shared" si="62"/>
        <v>9.8179847437203191E-2</v>
      </c>
      <c r="BK277" s="9">
        <f t="shared" si="62"/>
        <v>9.7798685752258821E-2</v>
      </c>
      <c r="BL277" s="9">
        <f t="shared" si="62"/>
        <v>9.8269409686883732E-2</v>
      </c>
      <c r="BM277" s="9">
        <f t="shared" si="62"/>
        <v>9.8194639653912494E-2</v>
      </c>
      <c r="BN277" s="9">
        <f t="shared" si="62"/>
        <v>9.7489551680257497E-2</v>
      </c>
      <c r="BO277" s="9">
        <f t="shared" si="62"/>
        <v>9.7448154765465159E-2</v>
      </c>
      <c r="BP277" s="9">
        <f t="shared" si="62"/>
        <v>9.7657200687219739E-2</v>
      </c>
      <c r="BQ277" s="9">
        <f t="shared" si="62"/>
        <v>9.9658264305574548E-2</v>
      </c>
      <c r="BR277" s="9">
        <f t="shared" si="62"/>
        <v>9.9566876009553967E-2</v>
      </c>
      <c r="BS277" s="9">
        <f t="shared" si="62"/>
        <v>9.9594872283862115E-2</v>
      </c>
      <c r="BT277" s="9">
        <f t="shared" si="62"/>
        <v>0.10078670793487543</v>
      </c>
      <c r="BU277" s="9">
        <f t="shared" si="62"/>
        <v>0.1014997209049513</v>
      </c>
    </row>
    <row r="278" spans="4:73" x14ac:dyDescent="0.2">
      <c r="D278" s="3" t="s">
        <v>69</v>
      </c>
      <c r="E278" s="3" t="s">
        <v>81</v>
      </c>
      <c r="F278" s="3" t="s">
        <v>94</v>
      </c>
      <c r="G278" s="6" t="s">
        <v>73</v>
      </c>
      <c r="H278" s="3" t="s">
        <v>87</v>
      </c>
      <c r="J278" s="9">
        <f t="shared" si="63"/>
        <v>2.7196496299261553E-3</v>
      </c>
      <c r="K278" s="9">
        <f t="shared" si="62"/>
        <v>2.6285021221453906E-3</v>
      </c>
      <c r="L278" s="9">
        <f t="shared" si="62"/>
        <v>2.6863431026884089E-3</v>
      </c>
      <c r="M278" s="9">
        <f t="shared" si="62"/>
        <v>2.8100002473020764E-3</v>
      </c>
      <c r="N278" s="9">
        <f t="shared" si="62"/>
        <v>2.8041706611555699E-3</v>
      </c>
      <c r="O278" s="9">
        <f t="shared" si="62"/>
        <v>2.7600347230957688E-3</v>
      </c>
      <c r="P278" s="9">
        <f t="shared" si="62"/>
        <v>2.8427641258364769E-3</v>
      </c>
      <c r="Q278" s="9">
        <f t="shared" si="62"/>
        <v>2.8477464433130234E-3</v>
      </c>
      <c r="R278" s="9">
        <f t="shared" si="62"/>
        <v>2.8669575563775021E-3</v>
      </c>
      <c r="S278" s="9">
        <f t="shared" si="62"/>
        <v>2.8664582805573214E-3</v>
      </c>
      <c r="T278" s="9">
        <f t="shared" si="62"/>
        <v>2.9166441551825937E-3</v>
      </c>
      <c r="U278" s="9">
        <f t="shared" si="62"/>
        <v>2.9275120815349231E-3</v>
      </c>
      <c r="V278" s="9">
        <f t="shared" si="62"/>
        <v>2.8957982117325709E-3</v>
      </c>
      <c r="W278" s="9">
        <f t="shared" si="62"/>
        <v>2.8749907586282271E-3</v>
      </c>
      <c r="X278" s="9">
        <f t="shared" si="62"/>
        <v>2.9399934267459078E-3</v>
      </c>
      <c r="Y278" s="9">
        <f t="shared" si="62"/>
        <v>2.97812659059217E-3</v>
      </c>
      <c r="Z278" s="9">
        <f t="shared" si="62"/>
        <v>2.977634660572063E-3</v>
      </c>
      <c r="AA278" s="9">
        <f t="shared" si="62"/>
        <v>2.9098369782232726E-3</v>
      </c>
      <c r="AB278" s="9">
        <f t="shared" si="62"/>
        <v>2.8545874172997429E-3</v>
      </c>
      <c r="AC278" s="9">
        <f t="shared" si="62"/>
        <v>2.871770843580034E-3</v>
      </c>
      <c r="AD278" s="9">
        <f t="shared" si="62"/>
        <v>2.8232281936486667E-3</v>
      </c>
      <c r="AE278" s="9">
        <f t="shared" si="62"/>
        <v>2.827719810761728E-3</v>
      </c>
      <c r="AF278" s="9">
        <f t="shared" si="62"/>
        <v>2.8336936538791296E-3</v>
      </c>
      <c r="AG278" s="9">
        <f t="shared" si="62"/>
        <v>2.5575727352634358E-3</v>
      </c>
      <c r="AH278" s="9">
        <f t="shared" si="62"/>
        <v>2.6342186304338612E-3</v>
      </c>
      <c r="AI278" s="9">
        <f t="shared" si="62"/>
        <v>2.5752987435139936E-3</v>
      </c>
      <c r="AJ278" s="9">
        <f t="shared" si="62"/>
        <v>2.6088987355554084E-3</v>
      </c>
      <c r="AK278" s="9">
        <f t="shared" si="62"/>
        <v>2.7241413821815683E-3</v>
      </c>
      <c r="AL278" s="9">
        <f t="shared" si="62"/>
        <v>2.7579687972320872E-3</v>
      </c>
      <c r="AM278" s="9">
        <f t="shared" si="62"/>
        <v>2.9726299492229824E-3</v>
      </c>
      <c r="AN278" s="9">
        <f t="shared" si="62"/>
        <v>3.2111563863816261E-3</v>
      </c>
      <c r="AO278" s="9">
        <f t="shared" si="62"/>
        <v>3.1782156839990105E-3</v>
      </c>
      <c r="AP278" s="9">
        <f t="shared" si="62"/>
        <v>3.1815380063611037E-3</v>
      </c>
      <c r="AQ278" s="9">
        <f t="shared" si="62"/>
        <v>3.2486369653595324E-3</v>
      </c>
      <c r="AR278" s="9">
        <f t="shared" si="62"/>
        <v>3.2365338006789101E-3</v>
      </c>
      <c r="AS278" s="9">
        <f t="shared" si="62"/>
        <v>3.1795125683834547E-3</v>
      </c>
      <c r="AT278" s="9">
        <f t="shared" si="62"/>
        <v>3.1329877437528864E-3</v>
      </c>
      <c r="AU278" s="9">
        <f t="shared" si="62"/>
        <v>3.1517740201020697E-3</v>
      </c>
      <c r="AV278" s="9">
        <f t="shared" si="62"/>
        <v>3.1920986706375693E-3</v>
      </c>
      <c r="AW278" s="9">
        <f t="shared" si="62"/>
        <v>3.1007572054330469E-3</v>
      </c>
      <c r="AX278" s="9">
        <f t="shared" si="62"/>
        <v>3.1229173899877749E-3</v>
      </c>
      <c r="AY278" s="9">
        <f t="shared" si="62"/>
        <v>3.1043624800751271E-3</v>
      </c>
      <c r="AZ278" s="9">
        <f t="shared" si="62"/>
        <v>3.0947687045155985E-3</v>
      </c>
      <c r="BA278" s="9">
        <f t="shared" si="62"/>
        <v>3.0836343772565186E-3</v>
      </c>
      <c r="BB278" s="9">
        <f t="shared" si="62"/>
        <v>3.0570023270084421E-3</v>
      </c>
      <c r="BC278" s="9">
        <f t="shared" si="62"/>
        <v>3.1562682308776597E-3</v>
      </c>
      <c r="BD278" s="9">
        <f t="shared" si="62"/>
        <v>3.1344071851018862E-3</v>
      </c>
      <c r="BE278" s="9">
        <f t="shared" si="62"/>
        <v>3.1302169158304383E-3</v>
      </c>
      <c r="BF278" s="9">
        <f t="shared" si="62"/>
        <v>3.3044999141000433E-3</v>
      </c>
      <c r="BG278" s="9">
        <f t="shared" si="62"/>
        <v>3.2952949482522569E-3</v>
      </c>
      <c r="BH278" s="9">
        <f t="shared" si="62"/>
        <v>3.3644027631834252E-3</v>
      </c>
      <c r="BI278" s="9">
        <f t="shared" si="62"/>
        <v>3.3879890745576913E-3</v>
      </c>
      <c r="BJ278" s="9">
        <f t="shared" si="62"/>
        <v>3.3474996940117819E-3</v>
      </c>
      <c r="BK278" s="9">
        <f t="shared" si="62"/>
        <v>3.2790602409436395E-3</v>
      </c>
      <c r="BL278" s="9">
        <f t="shared" si="62"/>
        <v>3.2737766218728166E-3</v>
      </c>
      <c r="BM278" s="9">
        <f t="shared" si="62"/>
        <v>3.2744330896823859E-3</v>
      </c>
      <c r="BN278" s="9">
        <f t="shared" si="62"/>
        <v>3.1970281142839662E-3</v>
      </c>
      <c r="BO278" s="9">
        <f t="shared" si="62"/>
        <v>3.152648563467413E-3</v>
      </c>
      <c r="BP278" s="9">
        <f t="shared" si="62"/>
        <v>3.1548759252096239E-3</v>
      </c>
      <c r="BQ278" s="9">
        <f t="shared" si="62"/>
        <v>3.1766486859015892E-3</v>
      </c>
      <c r="BR278" s="9">
        <f t="shared" si="62"/>
        <v>3.1738716212007774E-3</v>
      </c>
      <c r="BS278" s="9">
        <f t="shared" si="62"/>
        <v>3.1669310932484103E-3</v>
      </c>
      <c r="BT278" s="9">
        <f t="shared" si="62"/>
        <v>3.7001145932127845E-3</v>
      </c>
      <c r="BU278" s="9">
        <f t="shared" si="62"/>
        <v>3.7456228503151457E-3</v>
      </c>
    </row>
    <row r="279" spans="4:73" x14ac:dyDescent="0.2">
      <c r="D279" s="3" t="s">
        <v>69</v>
      </c>
      <c r="E279" s="3" t="s">
        <v>81</v>
      </c>
      <c r="F279" s="3" t="s">
        <v>94</v>
      </c>
      <c r="G279" s="7" t="s">
        <v>74</v>
      </c>
      <c r="H279" s="3" t="s">
        <v>87</v>
      </c>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10"/>
      <c r="AS279" s="10"/>
      <c r="AT279" s="10"/>
      <c r="AU279" s="10"/>
      <c r="AV279" s="10"/>
      <c r="AW279" s="10"/>
      <c r="AX279" s="10"/>
      <c r="AY279" s="10"/>
      <c r="AZ279" s="10"/>
      <c r="BA279" s="10"/>
      <c r="BB279" s="10"/>
      <c r="BC279" s="10"/>
      <c r="BD279" s="10"/>
      <c r="BE279" s="10"/>
      <c r="BF279" s="10"/>
      <c r="BG279" s="10"/>
      <c r="BH279" s="10"/>
      <c r="BI279" s="10"/>
      <c r="BJ279" s="10"/>
      <c r="BK279" s="10"/>
      <c r="BL279" s="10"/>
      <c r="BM279" s="10"/>
      <c r="BN279" s="10"/>
      <c r="BO279" s="10"/>
      <c r="BP279" s="10"/>
      <c r="BQ279" s="10"/>
      <c r="BR279" s="10"/>
      <c r="BS279" s="10"/>
      <c r="BT279" s="10"/>
      <c r="BU279" s="10"/>
    </row>
    <row r="280" spans="4:73" x14ac:dyDescent="0.2">
      <c r="D280" s="3" t="s">
        <v>69</v>
      </c>
      <c r="E280" s="3" t="s">
        <v>81</v>
      </c>
      <c r="F280" s="3" t="s">
        <v>94</v>
      </c>
      <c r="G280" s="7" t="s">
        <v>75</v>
      </c>
      <c r="H280" s="3" t="s">
        <v>87</v>
      </c>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c r="AS280" s="10"/>
      <c r="AT280" s="10"/>
      <c r="AU280" s="10"/>
      <c r="AV280" s="10"/>
      <c r="AW280" s="10"/>
      <c r="AX280" s="10"/>
      <c r="AY280" s="10"/>
      <c r="AZ280" s="10"/>
      <c r="BA280" s="10"/>
      <c r="BB280" s="10"/>
      <c r="BC280" s="10"/>
      <c r="BD280" s="10"/>
      <c r="BE280" s="10"/>
      <c r="BF280" s="10"/>
      <c r="BG280" s="10"/>
      <c r="BH280" s="10"/>
      <c r="BI280" s="10"/>
      <c r="BJ280" s="10"/>
      <c r="BK280" s="10"/>
      <c r="BL280" s="10"/>
      <c r="BM280" s="10"/>
      <c r="BN280" s="10"/>
      <c r="BO280" s="10"/>
      <c r="BP280" s="10"/>
      <c r="BQ280" s="10"/>
      <c r="BR280" s="10"/>
      <c r="BS280" s="10"/>
      <c r="BT280" s="10"/>
      <c r="BU280" s="10"/>
    </row>
    <row r="281" spans="4:73" x14ac:dyDescent="0.2">
      <c r="D281" s="3" t="s">
        <v>69</v>
      </c>
      <c r="E281" s="3" t="s">
        <v>81</v>
      </c>
      <c r="F281" s="3" t="s">
        <v>94</v>
      </c>
      <c r="G281" s="7" t="s">
        <v>76</v>
      </c>
      <c r="H281" s="3" t="s">
        <v>87</v>
      </c>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10"/>
      <c r="AS281" s="10"/>
      <c r="AT281" s="10"/>
      <c r="AU281" s="10"/>
      <c r="AV281" s="10"/>
      <c r="AW281" s="10"/>
      <c r="AX281" s="10"/>
      <c r="AY281" s="10"/>
      <c r="AZ281" s="10"/>
      <c r="BA281" s="10"/>
      <c r="BB281" s="10"/>
      <c r="BC281" s="10"/>
      <c r="BD281" s="10"/>
      <c r="BE281" s="10"/>
      <c r="BF281" s="10"/>
      <c r="BG281" s="10"/>
      <c r="BH281" s="10"/>
      <c r="BI281" s="10"/>
      <c r="BJ281" s="10"/>
      <c r="BK281" s="10"/>
      <c r="BL281" s="10"/>
      <c r="BM281" s="10"/>
      <c r="BN281" s="10"/>
      <c r="BO281" s="10"/>
      <c r="BP281" s="10"/>
      <c r="BQ281" s="10"/>
      <c r="BR281" s="10"/>
      <c r="BS281" s="10"/>
      <c r="BT281" s="10"/>
      <c r="BU281" s="10"/>
    </row>
    <row r="282" spans="4:73" x14ac:dyDescent="0.2">
      <c r="D282" s="3" t="s">
        <v>69</v>
      </c>
      <c r="E282" s="3" t="s">
        <v>81</v>
      </c>
      <c r="F282" s="3" t="s">
        <v>94</v>
      </c>
      <c r="G282" s="6" t="s">
        <v>77</v>
      </c>
      <c r="H282" s="3" t="s">
        <v>87</v>
      </c>
      <c r="J282" s="9">
        <f t="shared" ref="J282:Y284" si="64">J118/J$85</f>
        <v>4.1700130711716807E-3</v>
      </c>
      <c r="K282" s="9">
        <f t="shared" si="64"/>
        <v>3.7809155389045973E-3</v>
      </c>
      <c r="L282" s="9">
        <f t="shared" si="64"/>
        <v>3.8391896533844921E-3</v>
      </c>
      <c r="M282" s="9">
        <f t="shared" si="64"/>
        <v>4.2671365135839787E-3</v>
      </c>
      <c r="N282" s="9">
        <f t="shared" si="64"/>
        <v>4.2570161622082206E-3</v>
      </c>
      <c r="O282" s="9">
        <f t="shared" si="64"/>
        <v>3.9358342688092128E-3</v>
      </c>
      <c r="P282" s="9">
        <f t="shared" si="64"/>
        <v>4.3048912067557591E-3</v>
      </c>
      <c r="Q282" s="9">
        <f t="shared" si="64"/>
        <v>4.3087831313210435E-3</v>
      </c>
      <c r="R282" s="9">
        <f t="shared" si="64"/>
        <v>4.3450535967644414E-3</v>
      </c>
      <c r="S282" s="9">
        <f t="shared" si="64"/>
        <v>4.3175314593423284E-3</v>
      </c>
      <c r="T282" s="9">
        <f t="shared" si="64"/>
        <v>4.3291593825936052E-3</v>
      </c>
      <c r="U282" s="9">
        <f t="shared" si="64"/>
        <v>4.3734351517946881E-3</v>
      </c>
      <c r="V282" s="9">
        <f t="shared" si="64"/>
        <v>4.3569239094503895E-3</v>
      </c>
      <c r="W282" s="9">
        <f t="shared" si="64"/>
        <v>4.3533691630692284E-3</v>
      </c>
      <c r="X282" s="9">
        <f t="shared" si="64"/>
        <v>4.6851823374451356E-3</v>
      </c>
      <c r="Y282" s="9">
        <f t="shared" si="64"/>
        <v>4.6737237891468801E-3</v>
      </c>
      <c r="Z282" s="9">
        <f t="shared" ref="K282:BU284" si="65">Z118/Z$85</f>
        <v>4.6625387554051897E-3</v>
      </c>
      <c r="AA282" s="9">
        <f t="shared" si="65"/>
        <v>4.6437768012622871E-3</v>
      </c>
      <c r="AB282" s="9">
        <f t="shared" si="65"/>
        <v>4.5806244853966536E-3</v>
      </c>
      <c r="AC282" s="9">
        <f t="shared" si="65"/>
        <v>4.5810105588673603E-3</v>
      </c>
      <c r="AD282" s="9">
        <f t="shared" si="65"/>
        <v>4.5523269846392753E-3</v>
      </c>
      <c r="AE282" s="9">
        <f t="shared" si="65"/>
        <v>4.5481292283351613E-3</v>
      </c>
      <c r="AF282" s="9">
        <f t="shared" si="65"/>
        <v>4.5024742337410571E-3</v>
      </c>
      <c r="AG282" s="9">
        <f t="shared" si="65"/>
        <v>4.4591342099350607E-3</v>
      </c>
      <c r="AH282" s="9">
        <f t="shared" si="65"/>
        <v>4.4566337858112943E-3</v>
      </c>
      <c r="AI282" s="9">
        <f t="shared" si="65"/>
        <v>4.4663798745808031E-3</v>
      </c>
      <c r="AJ282" s="9">
        <f t="shared" si="65"/>
        <v>4.4692316451077681E-3</v>
      </c>
      <c r="AK282" s="9">
        <f t="shared" si="65"/>
        <v>4.5290844819946725E-3</v>
      </c>
      <c r="AL282" s="9">
        <f t="shared" si="65"/>
        <v>4.5217607936289912E-3</v>
      </c>
      <c r="AM282" s="9">
        <f t="shared" si="65"/>
        <v>4.089068672027853E-3</v>
      </c>
      <c r="AN282" s="9">
        <f t="shared" si="65"/>
        <v>4.0417509906414892E-3</v>
      </c>
      <c r="AO282" s="9">
        <f t="shared" si="65"/>
        <v>4.034870587970296E-3</v>
      </c>
      <c r="AP282" s="9">
        <f t="shared" si="65"/>
        <v>4.1049138292364217E-3</v>
      </c>
      <c r="AQ282" s="9">
        <f t="shared" si="65"/>
        <v>4.0345715310502123E-3</v>
      </c>
      <c r="AR282" s="9">
        <f t="shared" si="65"/>
        <v>4.0218239554539433E-3</v>
      </c>
      <c r="AS282" s="9">
        <f t="shared" si="65"/>
        <v>3.9191558265632108E-3</v>
      </c>
      <c r="AT282" s="9">
        <f t="shared" si="65"/>
        <v>3.9081942964008468E-3</v>
      </c>
      <c r="AU282" s="9">
        <f t="shared" si="65"/>
        <v>3.7801613320108973E-3</v>
      </c>
      <c r="AV282" s="9">
        <f t="shared" si="65"/>
        <v>3.756642357080486E-3</v>
      </c>
      <c r="AW282" s="9">
        <f t="shared" si="65"/>
        <v>3.8438638482681093E-3</v>
      </c>
      <c r="AX282" s="9">
        <f t="shared" si="65"/>
        <v>3.8194858365583825E-3</v>
      </c>
      <c r="AY282" s="9">
        <f t="shared" si="65"/>
        <v>3.7964557992344636E-3</v>
      </c>
      <c r="AZ282" s="9">
        <f t="shared" si="65"/>
        <v>3.7885097034364335E-3</v>
      </c>
      <c r="BA282" s="9">
        <f t="shared" si="65"/>
        <v>3.7774831846339682E-3</v>
      </c>
      <c r="BB282" s="9">
        <f t="shared" si="65"/>
        <v>3.8259913633508745E-3</v>
      </c>
      <c r="BC282" s="9">
        <f t="shared" si="65"/>
        <v>3.748773565724302E-3</v>
      </c>
      <c r="BD282" s="9">
        <f t="shared" si="65"/>
        <v>3.6972116056329116E-3</v>
      </c>
      <c r="BE282" s="9">
        <f t="shared" si="65"/>
        <v>3.7018408386036536E-3</v>
      </c>
      <c r="BF282" s="9">
        <f t="shared" si="65"/>
        <v>3.7052896102813416E-3</v>
      </c>
      <c r="BG282" s="9">
        <f t="shared" si="65"/>
        <v>3.7058680745237272E-3</v>
      </c>
      <c r="BH282" s="9">
        <f t="shared" si="65"/>
        <v>3.6570845936403701E-3</v>
      </c>
      <c r="BI282" s="9">
        <f t="shared" si="65"/>
        <v>3.6532769219976544E-3</v>
      </c>
      <c r="BJ282" s="9">
        <f t="shared" si="65"/>
        <v>3.643142505464238E-3</v>
      </c>
      <c r="BK282" s="9">
        <f t="shared" si="65"/>
        <v>3.5929823908436012E-3</v>
      </c>
      <c r="BL282" s="9">
        <f t="shared" si="65"/>
        <v>3.5707054072114642E-3</v>
      </c>
      <c r="BM282" s="9">
        <f t="shared" si="65"/>
        <v>3.5501736279447264E-3</v>
      </c>
      <c r="BN282" s="9">
        <f t="shared" si="65"/>
        <v>3.5275540599079792E-3</v>
      </c>
      <c r="BO282" s="9">
        <f t="shared" si="65"/>
        <v>3.5060312275623689E-3</v>
      </c>
      <c r="BP282" s="9">
        <f t="shared" si="65"/>
        <v>3.4878000776009514E-3</v>
      </c>
      <c r="BQ282" s="9">
        <f t="shared" si="65"/>
        <v>3.5275639006440043E-3</v>
      </c>
      <c r="BR282" s="9">
        <f t="shared" si="65"/>
        <v>3.5052710231003709E-3</v>
      </c>
      <c r="BS282" s="9">
        <f t="shared" si="65"/>
        <v>3.5187460566194705E-3</v>
      </c>
      <c r="BT282" s="9">
        <f t="shared" si="65"/>
        <v>3.5335586025533757E-3</v>
      </c>
      <c r="BU282" s="9">
        <f t="shared" si="65"/>
        <v>3.5228088337336846E-3</v>
      </c>
    </row>
    <row r="283" spans="4:73" x14ac:dyDescent="0.2">
      <c r="D283" s="3" t="s">
        <v>69</v>
      </c>
      <c r="E283" s="3" t="s">
        <v>81</v>
      </c>
      <c r="F283" s="3" t="s">
        <v>94</v>
      </c>
      <c r="G283" s="6" t="s">
        <v>78</v>
      </c>
      <c r="H283" s="3" t="s">
        <v>87</v>
      </c>
      <c r="J283" s="9">
        <f t="shared" si="64"/>
        <v>0.13716997645792758</v>
      </c>
      <c r="K283" s="9">
        <f t="shared" si="65"/>
        <v>0.1370603717288377</v>
      </c>
      <c r="L283" s="9">
        <f t="shared" si="65"/>
        <v>0.13847817774090684</v>
      </c>
      <c r="M283" s="9">
        <f t="shared" si="65"/>
        <v>0.14280815156292884</v>
      </c>
      <c r="N283" s="9">
        <f t="shared" si="65"/>
        <v>0.14257987666148514</v>
      </c>
      <c r="O283" s="9">
        <f t="shared" si="65"/>
        <v>0.14149532094878409</v>
      </c>
      <c r="P283" s="9">
        <f t="shared" si="65"/>
        <v>0.14161244585100402</v>
      </c>
      <c r="Q283" s="9">
        <f t="shared" si="65"/>
        <v>0.14158562428348859</v>
      </c>
      <c r="R283" s="9">
        <f t="shared" si="65"/>
        <v>0.14157905124639586</v>
      </c>
      <c r="S283" s="9">
        <f t="shared" si="65"/>
        <v>0.14106089482792258</v>
      </c>
      <c r="T283" s="9">
        <f t="shared" si="65"/>
        <v>0.14038973489189985</v>
      </c>
      <c r="U283" s="9">
        <f t="shared" si="65"/>
        <v>0.1399855504523583</v>
      </c>
      <c r="V283" s="9">
        <f t="shared" si="65"/>
        <v>0.13981498071574985</v>
      </c>
      <c r="W283" s="9">
        <f t="shared" si="65"/>
        <v>0.13901867882134741</v>
      </c>
      <c r="X283" s="9">
        <f t="shared" si="65"/>
        <v>0.13957430641615934</v>
      </c>
      <c r="Y283" s="9">
        <f t="shared" si="65"/>
        <v>0.14229921948361324</v>
      </c>
      <c r="Z283" s="9">
        <f t="shared" si="65"/>
        <v>0.14053976060342743</v>
      </c>
      <c r="AA283" s="9">
        <f t="shared" si="65"/>
        <v>0.13806871172174193</v>
      </c>
      <c r="AB283" s="9">
        <f t="shared" si="65"/>
        <v>0.13735291349526521</v>
      </c>
      <c r="AC283" s="9">
        <f t="shared" si="65"/>
        <v>0.13650250094866606</v>
      </c>
      <c r="AD283" s="9">
        <f t="shared" si="65"/>
        <v>0.13608649373279175</v>
      </c>
      <c r="AE283" s="9">
        <f t="shared" si="65"/>
        <v>0.13601662931135361</v>
      </c>
      <c r="AF283" s="9">
        <f t="shared" si="65"/>
        <v>0.13565173821975843</v>
      </c>
      <c r="AG283" s="9">
        <f t="shared" si="65"/>
        <v>0.13539505952036193</v>
      </c>
      <c r="AH283" s="9">
        <f t="shared" si="65"/>
        <v>0.13537681211300534</v>
      </c>
      <c r="AI283" s="9">
        <f t="shared" si="65"/>
        <v>0.13507418376030714</v>
      </c>
      <c r="AJ283" s="9">
        <f t="shared" si="65"/>
        <v>0.13674683677113331</v>
      </c>
      <c r="AK283" s="9">
        <f t="shared" si="65"/>
        <v>0.14020695540688757</v>
      </c>
      <c r="AL283" s="9">
        <f t="shared" si="65"/>
        <v>0.13991432062452613</v>
      </c>
      <c r="AM283" s="9">
        <f t="shared" si="65"/>
        <v>0.13980938267804027</v>
      </c>
      <c r="AN283" s="9">
        <f t="shared" si="65"/>
        <v>0.14074262227854212</v>
      </c>
      <c r="AO283" s="9">
        <f t="shared" si="65"/>
        <v>0.14045777442284579</v>
      </c>
      <c r="AP283" s="9">
        <f t="shared" si="65"/>
        <v>0.14066709731502255</v>
      </c>
      <c r="AQ283" s="9">
        <f t="shared" si="65"/>
        <v>0.14042249691611963</v>
      </c>
      <c r="AR283" s="9">
        <f t="shared" si="65"/>
        <v>0.13992280613066496</v>
      </c>
      <c r="AS283" s="9">
        <f t="shared" si="65"/>
        <v>0.13998765861808776</v>
      </c>
      <c r="AT283" s="9">
        <f t="shared" si="65"/>
        <v>0.13900813988425764</v>
      </c>
      <c r="AU283" s="9">
        <f t="shared" si="65"/>
        <v>0.13841014223445502</v>
      </c>
      <c r="AV283" s="9">
        <f t="shared" si="65"/>
        <v>0.13832328571147198</v>
      </c>
      <c r="AW283" s="9">
        <f t="shared" si="65"/>
        <v>0.14241915004023178</v>
      </c>
      <c r="AX283" s="9">
        <f t="shared" si="65"/>
        <v>0.14174681239736109</v>
      </c>
      <c r="AY283" s="9">
        <f t="shared" si="65"/>
        <v>0.14225141223446658</v>
      </c>
      <c r="AZ283" s="9">
        <f t="shared" si="65"/>
        <v>0.14179448372705364</v>
      </c>
      <c r="BA283" s="9">
        <f t="shared" si="65"/>
        <v>0.14142607136893723</v>
      </c>
      <c r="BB283" s="9">
        <f t="shared" si="65"/>
        <v>0.141243893268097</v>
      </c>
      <c r="BC283" s="9">
        <f t="shared" si="65"/>
        <v>0.14159907829241175</v>
      </c>
      <c r="BD283" s="9">
        <f t="shared" si="65"/>
        <v>0.14061573053134707</v>
      </c>
      <c r="BE283" s="9">
        <f t="shared" si="65"/>
        <v>0.14111467666573208</v>
      </c>
      <c r="BF283" s="9">
        <f t="shared" si="65"/>
        <v>0.1425628370844004</v>
      </c>
      <c r="BG283" s="9">
        <f t="shared" si="65"/>
        <v>0.1423116299753113</v>
      </c>
      <c r="BH283" s="9">
        <f t="shared" si="65"/>
        <v>0.1440947710747506</v>
      </c>
      <c r="BI283" s="9">
        <f t="shared" si="65"/>
        <v>0.14864770064251395</v>
      </c>
      <c r="BJ283" s="9">
        <f t="shared" si="65"/>
        <v>0.14793695478851973</v>
      </c>
      <c r="BK283" s="9">
        <f t="shared" si="65"/>
        <v>0.14768603300407862</v>
      </c>
      <c r="BL283" s="9">
        <f t="shared" si="65"/>
        <v>0.14792808974421803</v>
      </c>
      <c r="BM283" s="9">
        <f t="shared" si="65"/>
        <v>0.14727566038685228</v>
      </c>
      <c r="BN283" s="9">
        <f t="shared" si="65"/>
        <v>0.14646574869977538</v>
      </c>
      <c r="BO283" s="9">
        <f t="shared" si="65"/>
        <v>0.14609295676293335</v>
      </c>
      <c r="BP283" s="9">
        <f t="shared" si="65"/>
        <v>0.14532989678412617</v>
      </c>
      <c r="BQ283" s="9">
        <f t="shared" si="65"/>
        <v>0.14505343964307255</v>
      </c>
      <c r="BR283" s="9">
        <f t="shared" si="65"/>
        <v>0.14540691222026955</v>
      </c>
      <c r="BS283" s="9">
        <f t="shared" si="65"/>
        <v>0.1445796228683752</v>
      </c>
      <c r="BT283" s="9">
        <f t="shared" si="65"/>
        <v>0.14796365491123756</v>
      </c>
      <c r="BU283" s="9">
        <f t="shared" si="65"/>
        <v>0.14925401829988658</v>
      </c>
    </row>
    <row r="284" spans="4:73" x14ac:dyDescent="0.2">
      <c r="D284" s="3" t="s">
        <v>69</v>
      </c>
      <c r="E284" s="3" t="s">
        <v>81</v>
      </c>
      <c r="F284" s="3" t="s">
        <v>94</v>
      </c>
      <c r="G284" s="6" t="s">
        <v>79</v>
      </c>
      <c r="H284" s="3" t="s">
        <v>87</v>
      </c>
      <c r="J284" s="9">
        <f t="shared" si="64"/>
        <v>1.6665114730563461E-3</v>
      </c>
      <c r="K284" s="9">
        <f t="shared" si="65"/>
        <v>1.896401587994231E-3</v>
      </c>
      <c r="L284" s="9">
        <f t="shared" si="65"/>
        <v>1.8957966064345529E-3</v>
      </c>
      <c r="M284" s="9">
        <f t="shared" si="65"/>
        <v>1.7623313531599327E-3</v>
      </c>
      <c r="N284" s="9">
        <f t="shared" si="65"/>
        <v>1.7464816566015592E-3</v>
      </c>
      <c r="O284" s="9">
        <f t="shared" si="65"/>
        <v>1.9463587870408203E-3</v>
      </c>
      <c r="P284" s="9">
        <f t="shared" si="65"/>
        <v>1.7731163642916974E-3</v>
      </c>
      <c r="Q284" s="9">
        <f t="shared" si="65"/>
        <v>1.7693602997255755E-3</v>
      </c>
      <c r="R284" s="9">
        <f t="shared" si="65"/>
        <v>1.7818981150552321E-3</v>
      </c>
      <c r="S284" s="9">
        <f t="shared" si="65"/>
        <v>1.7766613525708604E-3</v>
      </c>
      <c r="T284" s="9">
        <f t="shared" si="65"/>
        <v>1.6944313663441737E-3</v>
      </c>
      <c r="U284" s="9">
        <f t="shared" si="65"/>
        <v>1.6929621617046157E-3</v>
      </c>
      <c r="V284" s="9">
        <f t="shared" si="65"/>
        <v>1.7083844513259407E-3</v>
      </c>
      <c r="W284" s="9">
        <f t="shared" si="65"/>
        <v>1.7151182413428438E-3</v>
      </c>
      <c r="X284" s="9">
        <f t="shared" si="65"/>
        <v>1.745108503921338E-3</v>
      </c>
      <c r="Y284" s="9">
        <f t="shared" si="65"/>
        <v>1.7430744037530042E-3</v>
      </c>
      <c r="Z284" s="9">
        <f t="shared" si="65"/>
        <v>1.7347141097954124E-3</v>
      </c>
      <c r="AA284" s="9">
        <f t="shared" si="65"/>
        <v>1.6916937059234527E-3</v>
      </c>
      <c r="AB284" s="9">
        <f t="shared" si="65"/>
        <v>1.7118293500550949E-3</v>
      </c>
      <c r="AC284" s="9">
        <f t="shared" si="65"/>
        <v>1.6923113987439751E-3</v>
      </c>
      <c r="AD284" s="9">
        <f t="shared" si="65"/>
        <v>1.6583511152357261E-3</v>
      </c>
      <c r="AE284" s="9">
        <f t="shared" si="65"/>
        <v>1.6551564874681944E-3</v>
      </c>
      <c r="AF284" s="9">
        <f t="shared" si="65"/>
        <v>1.6512633886851416E-3</v>
      </c>
      <c r="AG284" s="9">
        <f t="shared" si="65"/>
        <v>1.644423836659044E-3</v>
      </c>
      <c r="AH284" s="9">
        <f t="shared" si="65"/>
        <v>1.6204751757926371E-3</v>
      </c>
      <c r="AI284" s="9">
        <f t="shared" si="65"/>
        <v>1.6314193803462038E-3</v>
      </c>
      <c r="AJ284" s="9">
        <f t="shared" si="65"/>
        <v>1.5811939241024541E-3</v>
      </c>
      <c r="AK284" s="9">
        <f t="shared" si="65"/>
        <v>1.6194248316083223E-3</v>
      </c>
      <c r="AL284" s="9">
        <f t="shared" si="65"/>
        <v>1.6034077756766215E-3</v>
      </c>
      <c r="AM284" s="9">
        <f t="shared" si="65"/>
        <v>1.7608120901943755E-3</v>
      </c>
      <c r="AN284" s="9">
        <f t="shared" si="65"/>
        <v>1.7779743134318099E-3</v>
      </c>
      <c r="AO284" s="9">
        <f t="shared" si="65"/>
        <v>1.7661173020229917E-3</v>
      </c>
      <c r="AP284" s="9">
        <f t="shared" si="65"/>
        <v>1.7707734411597921E-3</v>
      </c>
      <c r="AQ284" s="9">
        <f t="shared" si="65"/>
        <v>1.7239309823918745E-3</v>
      </c>
      <c r="AR284" s="9">
        <f t="shared" si="65"/>
        <v>1.7199708541438688E-3</v>
      </c>
      <c r="AS284" s="9">
        <f t="shared" si="65"/>
        <v>1.706660803195843E-3</v>
      </c>
      <c r="AT284" s="9">
        <f t="shared" si="65"/>
        <v>1.6885784249780335E-3</v>
      </c>
      <c r="AU284" s="9">
        <f t="shared" si="65"/>
        <v>1.682400943115782E-3</v>
      </c>
      <c r="AV284" s="9">
        <f t="shared" si="65"/>
        <v>1.6741694259459058E-3</v>
      </c>
      <c r="AW284" s="9">
        <f t="shared" si="65"/>
        <v>1.6761504372558719E-3</v>
      </c>
      <c r="AX284" s="9">
        <f t="shared" si="65"/>
        <v>1.6705651711572077E-3</v>
      </c>
      <c r="AY284" s="9">
        <f t="shared" si="65"/>
        <v>1.6630666431213042E-3</v>
      </c>
      <c r="AZ284" s="9">
        <f t="shared" si="65"/>
        <v>1.7014841127119221E-3</v>
      </c>
      <c r="BA284" s="9">
        <f t="shared" si="65"/>
        <v>1.6970242998172588E-3</v>
      </c>
      <c r="BB284" s="9">
        <f t="shared" si="65"/>
        <v>1.6810638653958858E-3</v>
      </c>
      <c r="BC284" s="9">
        <f t="shared" si="65"/>
        <v>1.6942631521832392E-3</v>
      </c>
      <c r="BD284" s="9">
        <f t="shared" si="65"/>
        <v>1.6876455043861585E-3</v>
      </c>
      <c r="BE284" s="9">
        <f t="shared" si="65"/>
        <v>1.674190081943549E-3</v>
      </c>
      <c r="BF284" s="9">
        <f t="shared" si="65"/>
        <v>1.679117682325535E-3</v>
      </c>
      <c r="BG284" s="9">
        <f t="shared" si="65"/>
        <v>1.6737338233079005E-3</v>
      </c>
      <c r="BH284" s="9">
        <f t="shared" si="65"/>
        <v>1.6765824734326323E-3</v>
      </c>
      <c r="BI284" s="9">
        <f t="shared" si="65"/>
        <v>1.6802200494490738E-3</v>
      </c>
      <c r="BJ284" s="9">
        <f t="shared" si="65"/>
        <v>1.6666373800379749E-3</v>
      </c>
      <c r="BK284" s="9">
        <f t="shared" si="65"/>
        <v>1.6454981496821384E-3</v>
      </c>
      <c r="BL284" s="9">
        <f t="shared" si="65"/>
        <v>1.6244846199930784E-3</v>
      </c>
      <c r="BM284" s="9">
        <f t="shared" si="65"/>
        <v>1.6145757591923009E-3</v>
      </c>
      <c r="BN284" s="9">
        <f t="shared" si="65"/>
        <v>1.6090039387801421E-3</v>
      </c>
      <c r="BO284" s="9">
        <f t="shared" si="65"/>
        <v>1.5914288449108709E-3</v>
      </c>
      <c r="BP284" s="9">
        <f t="shared" si="65"/>
        <v>1.5808171408742625E-3</v>
      </c>
      <c r="BQ284" s="9">
        <f t="shared" si="65"/>
        <v>1.5695925490307999E-3</v>
      </c>
      <c r="BR284" s="9">
        <f t="shared" si="65"/>
        <v>1.5735006997125672E-3</v>
      </c>
      <c r="BS284" s="9">
        <f t="shared" si="65"/>
        <v>1.5622179804956288E-3</v>
      </c>
      <c r="BT284" s="9">
        <f t="shared" si="65"/>
        <v>1.5506975728202155E-3</v>
      </c>
      <c r="BU284" s="9">
        <f t="shared" si="65"/>
        <v>1.5564192475987968E-3</v>
      </c>
    </row>
    <row r="285" spans="4:73" x14ac:dyDescent="0.2">
      <c r="D285" s="3" t="s">
        <v>69</v>
      </c>
      <c r="E285" s="3" t="s">
        <v>82</v>
      </c>
      <c r="F285" s="3" t="s">
        <v>94</v>
      </c>
      <c r="G285" s="3" t="s">
        <v>70</v>
      </c>
      <c r="H285" s="3" t="s">
        <v>88</v>
      </c>
      <c r="J285" s="8">
        <f>J121/J$85</f>
        <v>3.357941871319952E-2</v>
      </c>
      <c r="K285" s="8">
        <f t="shared" ref="K285:BU287" si="66">K121/K$85</f>
        <v>3.3336007377774875E-2</v>
      </c>
      <c r="L285" s="8">
        <f t="shared" si="66"/>
        <v>3.3086858035413377E-2</v>
      </c>
      <c r="M285" s="8">
        <f t="shared" si="66"/>
        <v>3.3080423040607411E-2</v>
      </c>
      <c r="N285" s="8">
        <f t="shared" si="66"/>
        <v>3.2900682962009903E-2</v>
      </c>
      <c r="O285" s="8">
        <f t="shared" si="66"/>
        <v>3.2504284772097526E-2</v>
      </c>
      <c r="P285" s="8">
        <f t="shared" si="66"/>
        <v>3.2411670506085496E-2</v>
      </c>
      <c r="Q285" s="8">
        <f t="shared" si="66"/>
        <v>3.2152491427082361E-2</v>
      </c>
      <c r="R285" s="8">
        <f t="shared" si="66"/>
        <v>3.1768259599378665E-2</v>
      </c>
      <c r="S285" s="8">
        <f t="shared" si="66"/>
        <v>3.1469302729174115E-2</v>
      </c>
      <c r="T285" s="8">
        <f t="shared" si="66"/>
        <v>3.1135955213724024E-2</v>
      </c>
      <c r="U285" s="8">
        <f t="shared" si="66"/>
        <v>3.0703251261188422E-2</v>
      </c>
      <c r="V285" s="8">
        <f t="shared" si="66"/>
        <v>3.0187632391742259E-2</v>
      </c>
      <c r="W285" s="8">
        <f t="shared" si="66"/>
        <v>2.9687545202361935E-2</v>
      </c>
      <c r="X285" s="8">
        <f t="shared" si="66"/>
        <v>2.9191278678836231E-2</v>
      </c>
      <c r="Y285" s="8">
        <f t="shared" si="66"/>
        <v>2.9293314697657055E-2</v>
      </c>
      <c r="Z285" s="8">
        <f t="shared" si="66"/>
        <v>2.8661686843471867E-2</v>
      </c>
      <c r="AA285" s="8">
        <f t="shared" si="66"/>
        <v>2.8300316110289464E-2</v>
      </c>
      <c r="AB285" s="8">
        <f t="shared" si="66"/>
        <v>2.7974836285147294E-2</v>
      </c>
      <c r="AC285" s="8">
        <f t="shared" si="66"/>
        <v>2.750079058840027E-2</v>
      </c>
      <c r="AD285" s="8">
        <f t="shared" si="66"/>
        <v>2.7302083976971214E-2</v>
      </c>
      <c r="AE285" s="8">
        <f t="shared" si="66"/>
        <v>2.7164755014439001E-2</v>
      </c>
      <c r="AF285" s="8">
        <f t="shared" si="66"/>
        <v>2.6929920788532586E-2</v>
      </c>
      <c r="AG285" s="8">
        <f t="shared" si="66"/>
        <v>2.7205790625041769E-2</v>
      </c>
      <c r="AH285" s="8">
        <f t="shared" si="66"/>
        <v>2.7154703348227498E-2</v>
      </c>
      <c r="AI285" s="8">
        <f t="shared" si="66"/>
        <v>2.6802313596087028E-2</v>
      </c>
      <c r="AJ285" s="8">
        <f t="shared" si="66"/>
        <v>2.7250067805879317E-2</v>
      </c>
      <c r="AK285" s="8">
        <f t="shared" si="66"/>
        <v>2.7360698188461225E-2</v>
      </c>
      <c r="AL285" s="8">
        <f t="shared" si="66"/>
        <v>2.7086568696301796E-2</v>
      </c>
      <c r="AM285" s="8">
        <f t="shared" si="66"/>
        <v>2.7367675206999252E-2</v>
      </c>
      <c r="AN285" s="8">
        <f t="shared" si="66"/>
        <v>2.7424141169834819E-2</v>
      </c>
      <c r="AO285" s="8">
        <f t="shared" si="66"/>
        <v>2.7121078369195899E-2</v>
      </c>
      <c r="AP285" s="8">
        <f t="shared" si="66"/>
        <v>2.7301896003353143E-2</v>
      </c>
      <c r="AQ285" s="8">
        <f t="shared" si="66"/>
        <v>2.7152021054887138E-2</v>
      </c>
      <c r="AR285" s="8">
        <f t="shared" si="66"/>
        <v>2.6792729654936464E-2</v>
      </c>
      <c r="AS285" s="8">
        <f t="shared" si="66"/>
        <v>2.735569668325067E-2</v>
      </c>
      <c r="AT285" s="8">
        <f t="shared" si="66"/>
        <v>2.685958102258006E-2</v>
      </c>
      <c r="AU285" s="8">
        <f t="shared" si="66"/>
        <v>2.6355649885871794E-2</v>
      </c>
      <c r="AV285" s="8">
        <f t="shared" si="66"/>
        <v>2.5794050273854102E-2</v>
      </c>
      <c r="AW285" s="8">
        <f t="shared" si="66"/>
        <v>2.6219647900587006E-2</v>
      </c>
      <c r="AX285" s="8">
        <f t="shared" si="66"/>
        <v>2.59046999994316E-2</v>
      </c>
      <c r="AY285" s="8">
        <f t="shared" si="66"/>
        <v>2.5492922552519996E-2</v>
      </c>
      <c r="AZ285" s="8">
        <f t="shared" si="66"/>
        <v>2.5984989351461211E-2</v>
      </c>
      <c r="BA285" s="8">
        <f t="shared" si="66"/>
        <v>2.5686116611266355E-2</v>
      </c>
      <c r="BB285" s="8">
        <f t="shared" si="66"/>
        <v>2.5241165005767129E-2</v>
      </c>
      <c r="BC285" s="8">
        <f t="shared" si="66"/>
        <v>2.5760634566762003E-2</v>
      </c>
      <c r="BD285" s="8">
        <f t="shared" si="66"/>
        <v>2.5288271717874407E-2</v>
      </c>
      <c r="BE285" s="8">
        <f t="shared" si="66"/>
        <v>2.480434844080117E-2</v>
      </c>
      <c r="BF285" s="8">
        <f t="shared" si="66"/>
        <v>2.5483576834248088E-2</v>
      </c>
      <c r="BG285" s="8">
        <f t="shared" si="66"/>
        <v>2.5034862760940947E-2</v>
      </c>
      <c r="BH285" s="8">
        <f t="shared" si="66"/>
        <v>2.4123065825106364E-2</v>
      </c>
      <c r="BI285" s="8">
        <f t="shared" si="66"/>
        <v>2.4494172531936559E-2</v>
      </c>
      <c r="BJ285" s="8">
        <f t="shared" si="66"/>
        <v>2.4189233915802539E-2</v>
      </c>
      <c r="BK285" s="8">
        <f t="shared" si="66"/>
        <v>2.3779221511202618E-2</v>
      </c>
      <c r="BL285" s="8">
        <f t="shared" si="66"/>
        <v>2.3771550225830752E-2</v>
      </c>
      <c r="BM285" s="8">
        <f t="shared" si="66"/>
        <v>2.3507458264759452E-2</v>
      </c>
      <c r="BN285" s="8">
        <f t="shared" si="66"/>
        <v>2.30085518286685E-2</v>
      </c>
      <c r="BO285" s="8">
        <f t="shared" si="66"/>
        <v>2.2900441204101833E-2</v>
      </c>
      <c r="BP285" s="8">
        <f t="shared" si="66"/>
        <v>2.2629042745628901E-2</v>
      </c>
      <c r="BQ285" s="8">
        <f t="shared" si="66"/>
        <v>2.2232060231509157E-2</v>
      </c>
      <c r="BR285" s="8">
        <f t="shared" si="66"/>
        <v>2.2007198820978142E-2</v>
      </c>
      <c r="BS285" s="8">
        <f t="shared" si="66"/>
        <v>2.1752587226664039E-2</v>
      </c>
      <c r="BT285" s="8">
        <f t="shared" si="66"/>
        <v>2.1391792093868208E-2</v>
      </c>
      <c r="BU285" s="8">
        <f t="shared" si="66"/>
        <v>2.1320059778243416E-2</v>
      </c>
    </row>
    <row r="286" spans="4:73" x14ac:dyDescent="0.2">
      <c r="D286" s="3" t="s">
        <v>69</v>
      </c>
      <c r="E286" s="3" t="s">
        <v>82</v>
      </c>
      <c r="F286" s="3" t="s">
        <v>94</v>
      </c>
      <c r="G286" s="6" t="s">
        <v>72</v>
      </c>
      <c r="H286" s="3" t="s">
        <v>88</v>
      </c>
      <c r="J286" s="9">
        <f t="shared" ref="J286:Y287" si="67">J122/J$85</f>
        <v>1.0837439063506279E-3</v>
      </c>
      <c r="K286" s="9">
        <f t="shared" si="67"/>
        <v>1.0814515015136925E-3</v>
      </c>
      <c r="L286" s="9">
        <f t="shared" si="67"/>
        <v>1.0739782360718638E-3</v>
      </c>
      <c r="M286" s="9">
        <f t="shared" si="67"/>
        <v>1.0860209866217685E-3</v>
      </c>
      <c r="N286" s="9">
        <f t="shared" si="67"/>
        <v>1.0758971167211607E-3</v>
      </c>
      <c r="O286" s="9">
        <f t="shared" si="67"/>
        <v>1.089525709077504E-3</v>
      </c>
      <c r="P286" s="9">
        <f t="shared" si="67"/>
        <v>1.0846186221807139E-3</v>
      </c>
      <c r="Q286" s="9">
        <f t="shared" si="67"/>
        <v>1.0785878996479883E-3</v>
      </c>
      <c r="R286" s="9">
        <f t="shared" si="67"/>
        <v>1.0629228042044394E-3</v>
      </c>
      <c r="S286" s="9">
        <f t="shared" si="67"/>
        <v>1.057738146941161E-3</v>
      </c>
      <c r="T286" s="9">
        <f t="shared" si="67"/>
        <v>1.048512569769521E-3</v>
      </c>
      <c r="U286" s="9">
        <f t="shared" si="67"/>
        <v>1.0335053677039496E-3</v>
      </c>
      <c r="V286" s="9">
        <f t="shared" si="67"/>
        <v>1.0323989091786106E-3</v>
      </c>
      <c r="W286" s="9">
        <f t="shared" si="67"/>
        <v>1.0296897149157348E-3</v>
      </c>
      <c r="X286" s="9">
        <f t="shared" si="67"/>
        <v>9.9491326621377546E-4</v>
      </c>
      <c r="Y286" s="9">
        <f t="shared" si="67"/>
        <v>1.1749197673520215E-3</v>
      </c>
      <c r="Z286" s="9">
        <f t="shared" si="66"/>
        <v>1.1676833265634561E-3</v>
      </c>
      <c r="AA286" s="9">
        <f t="shared" si="66"/>
        <v>9.8367933211421211E-4</v>
      </c>
      <c r="AB286" s="9">
        <f t="shared" si="66"/>
        <v>1.0207482851906414E-3</v>
      </c>
      <c r="AC286" s="9">
        <f t="shared" si="66"/>
        <v>1.010416397367699E-3</v>
      </c>
      <c r="AD286" s="9">
        <f t="shared" si="66"/>
        <v>9.5487366100825233E-4</v>
      </c>
      <c r="AE286" s="9">
        <f t="shared" si="66"/>
        <v>1.0167520584812675E-3</v>
      </c>
      <c r="AF286" s="9">
        <f t="shared" si="66"/>
        <v>1.0134549108492146E-3</v>
      </c>
      <c r="AG286" s="9">
        <f t="shared" si="66"/>
        <v>9.4115398789289078E-4</v>
      </c>
      <c r="AH286" s="9">
        <f t="shared" si="66"/>
        <v>9.4639048540004478E-4</v>
      </c>
      <c r="AI286" s="9">
        <f t="shared" si="66"/>
        <v>9.4043830112472881E-4</v>
      </c>
      <c r="AJ286" s="9">
        <f t="shared" si="66"/>
        <v>9.4811477887961533E-4</v>
      </c>
      <c r="AK286" s="9">
        <f t="shared" si="66"/>
        <v>9.4121026638934748E-4</v>
      </c>
      <c r="AL286" s="9">
        <f t="shared" si="66"/>
        <v>9.3738475222750835E-4</v>
      </c>
      <c r="AM286" s="9">
        <f t="shared" si="66"/>
        <v>9.3138181840065855E-4</v>
      </c>
      <c r="AN286" s="9">
        <f t="shared" si="66"/>
        <v>9.3313666090395308E-4</v>
      </c>
      <c r="AO286" s="9">
        <f t="shared" si="66"/>
        <v>9.2383580248075515E-4</v>
      </c>
      <c r="AP286" s="9">
        <f t="shared" si="66"/>
        <v>9.2085110579649405E-4</v>
      </c>
      <c r="AQ286" s="9">
        <f t="shared" si="66"/>
        <v>9.2274699871409689E-4</v>
      </c>
      <c r="AR286" s="9">
        <f t="shared" si="66"/>
        <v>9.1327759326854301E-4</v>
      </c>
      <c r="AS286" s="9">
        <f t="shared" si="66"/>
        <v>9.1479404617585299E-4</v>
      </c>
      <c r="AT286" s="9">
        <f t="shared" si="66"/>
        <v>9.0949368501832726E-4</v>
      </c>
      <c r="AU286" s="9">
        <f t="shared" si="66"/>
        <v>9.02587006190222E-4</v>
      </c>
      <c r="AV286" s="9">
        <f t="shared" si="66"/>
        <v>9.1200027762137256E-4</v>
      </c>
      <c r="AW286" s="9">
        <f t="shared" si="66"/>
        <v>8.9733779759864295E-4</v>
      </c>
      <c r="AX286" s="9">
        <f t="shared" si="66"/>
        <v>8.9473150229631658E-4</v>
      </c>
      <c r="AY286" s="9">
        <f t="shared" si="66"/>
        <v>8.7394615986443485E-4</v>
      </c>
      <c r="AZ286" s="9">
        <f t="shared" si="66"/>
        <v>8.9219750113822376E-4</v>
      </c>
      <c r="BA286" s="9">
        <f t="shared" si="66"/>
        <v>8.8735276832429492E-4</v>
      </c>
      <c r="BB286" s="9">
        <f t="shared" si="66"/>
        <v>8.4402751395309819E-4</v>
      </c>
      <c r="BC286" s="9">
        <f t="shared" si="66"/>
        <v>8.5485805890894565E-4</v>
      </c>
      <c r="BD286" s="9">
        <f t="shared" si="66"/>
        <v>8.3270946662294531E-4</v>
      </c>
      <c r="BE286" s="9">
        <f t="shared" si="66"/>
        <v>8.1213127887735177E-4</v>
      </c>
      <c r="BF286" s="9">
        <f t="shared" si="66"/>
        <v>8.009652729277268E-4</v>
      </c>
      <c r="BG286" s="9">
        <f t="shared" si="66"/>
        <v>7.9318566419708228E-4</v>
      </c>
      <c r="BH286" s="9">
        <f t="shared" si="66"/>
        <v>7.8545815829219863E-4</v>
      </c>
      <c r="BI286" s="9">
        <f t="shared" si="66"/>
        <v>7.8730463726061229E-4</v>
      </c>
      <c r="BJ286" s="9">
        <f t="shared" si="66"/>
        <v>7.8381668061394813E-4</v>
      </c>
      <c r="BK286" s="9">
        <f t="shared" si="66"/>
        <v>7.6844572918296106E-4</v>
      </c>
      <c r="BL286" s="9">
        <f t="shared" si="66"/>
        <v>7.6298844994132468E-4</v>
      </c>
      <c r="BM286" s="9">
        <f t="shared" si="66"/>
        <v>7.5729263302531133E-4</v>
      </c>
      <c r="BN286" s="9">
        <f t="shared" si="66"/>
        <v>7.3951772068580799E-4</v>
      </c>
      <c r="BO286" s="9">
        <f t="shared" si="66"/>
        <v>7.3448531304688041E-4</v>
      </c>
      <c r="BP286" s="9">
        <f t="shared" si="66"/>
        <v>7.3024042402830048E-4</v>
      </c>
      <c r="BQ286" s="9">
        <f t="shared" si="66"/>
        <v>6.9580613395277139E-4</v>
      </c>
      <c r="BR286" s="9">
        <f t="shared" si="66"/>
        <v>6.8914436294601671E-4</v>
      </c>
      <c r="BS286" s="9">
        <f t="shared" si="66"/>
        <v>6.8379886502211503E-4</v>
      </c>
      <c r="BT286" s="9">
        <f t="shared" si="66"/>
        <v>6.5504796595739086E-4</v>
      </c>
      <c r="BU286" s="9">
        <f t="shared" si="66"/>
        <v>6.5044553302049692E-4</v>
      </c>
    </row>
    <row r="287" spans="4:73" x14ac:dyDescent="0.2">
      <c r="D287" s="3" t="s">
        <v>69</v>
      </c>
      <c r="E287" s="3" t="s">
        <v>82</v>
      </c>
      <c r="F287" s="3" t="s">
        <v>94</v>
      </c>
      <c r="G287" s="6" t="s">
        <v>73</v>
      </c>
      <c r="H287" s="3" t="s">
        <v>88</v>
      </c>
      <c r="J287" s="9">
        <f t="shared" si="67"/>
        <v>5.2200257072059158E-5</v>
      </c>
      <c r="K287" s="9">
        <f t="shared" si="66"/>
        <v>5.1917435427487528E-5</v>
      </c>
      <c r="L287" s="9">
        <f t="shared" si="66"/>
        <v>5.136364814766806E-5</v>
      </c>
      <c r="M287" s="9">
        <f t="shared" si="66"/>
        <v>5.343346499803983E-5</v>
      </c>
      <c r="N287" s="9">
        <f t="shared" si="66"/>
        <v>4.341623190078245E-5</v>
      </c>
      <c r="O287" s="9">
        <f t="shared" si="66"/>
        <v>5.2621782214420044E-5</v>
      </c>
      <c r="P287" s="9">
        <f t="shared" si="66"/>
        <v>5.2276626869263684E-5</v>
      </c>
      <c r="Q287" s="9">
        <f t="shared" si="66"/>
        <v>5.1165336952998464E-5</v>
      </c>
      <c r="R287" s="9">
        <f t="shared" si="66"/>
        <v>4.815831475359919E-5</v>
      </c>
      <c r="S287" s="9">
        <f t="shared" si="66"/>
        <v>4.7422800640594934E-5</v>
      </c>
      <c r="T287" s="9">
        <f t="shared" si="66"/>
        <v>4.8037899048214451E-5</v>
      </c>
      <c r="U287" s="9">
        <f t="shared" si="66"/>
        <v>4.6761114973800664E-5</v>
      </c>
      <c r="V287" s="9">
        <f t="shared" si="66"/>
        <v>4.710840933422933E-5</v>
      </c>
      <c r="W287" s="9">
        <f t="shared" si="66"/>
        <v>4.6488118006692362E-5</v>
      </c>
      <c r="X287" s="9">
        <f t="shared" si="66"/>
        <v>4.5067999006976292E-5</v>
      </c>
      <c r="Y287" s="9">
        <f t="shared" si="66"/>
        <v>4.7436901968075245E-5</v>
      </c>
      <c r="Z287" s="9">
        <f t="shared" si="66"/>
        <v>4.6877651178215732E-5</v>
      </c>
      <c r="AA287" s="9">
        <f t="shared" si="66"/>
        <v>4.4416707338435941E-5</v>
      </c>
      <c r="AB287" s="9">
        <f t="shared" si="66"/>
        <v>4.3987737214207633E-5</v>
      </c>
      <c r="AC287" s="9">
        <f t="shared" si="66"/>
        <v>4.4141685927462443E-5</v>
      </c>
      <c r="AD287" s="9">
        <f t="shared" si="66"/>
        <v>4.4752204166034279E-5</v>
      </c>
      <c r="AE287" s="9">
        <f t="shared" si="66"/>
        <v>4.6671760374052074E-5</v>
      </c>
      <c r="AF287" s="9">
        <f t="shared" si="66"/>
        <v>4.5481142624533617E-5</v>
      </c>
      <c r="AG287" s="9">
        <f t="shared" si="66"/>
        <v>4.4672891009920808E-5</v>
      </c>
      <c r="AH287" s="9">
        <f t="shared" si="66"/>
        <v>4.8086610764891475E-5</v>
      </c>
      <c r="AI287" s="9">
        <f t="shared" si="66"/>
        <v>4.9282336846591751E-5</v>
      </c>
      <c r="AJ287" s="9">
        <f t="shared" si="66"/>
        <v>4.982787220777408E-5</v>
      </c>
      <c r="AK287" s="9">
        <f t="shared" si="66"/>
        <v>5.1585638811530232E-5</v>
      </c>
      <c r="AL287" s="9">
        <f t="shared" si="66"/>
        <v>5.1499882742981708E-5</v>
      </c>
      <c r="AM287" s="9">
        <f t="shared" si="66"/>
        <v>5.0837198385752665E-5</v>
      </c>
      <c r="AN287" s="9">
        <f t="shared" si="66"/>
        <v>5.578856025192126E-5</v>
      </c>
      <c r="AO287" s="9">
        <f t="shared" si="66"/>
        <v>5.1114188901109136E-5</v>
      </c>
      <c r="AP287" s="9">
        <f t="shared" si="66"/>
        <v>5.1875046228950417E-5</v>
      </c>
      <c r="AQ287" s="9">
        <f t="shared" si="66"/>
        <v>5.2075976373463591E-5</v>
      </c>
      <c r="AR287" s="9">
        <f t="shared" si="66"/>
        <v>5.1626173505651602E-5</v>
      </c>
      <c r="AS287" s="9">
        <f t="shared" si="66"/>
        <v>5.0967937635961103E-5</v>
      </c>
      <c r="AT287" s="9">
        <f t="shared" si="66"/>
        <v>5.2140073857922801E-5</v>
      </c>
      <c r="AU287" s="9">
        <f t="shared" si="66"/>
        <v>5.203704334810631E-5</v>
      </c>
      <c r="AV287" s="9">
        <f t="shared" si="66"/>
        <v>5.4242464127285656E-5</v>
      </c>
      <c r="AW287" s="9">
        <f t="shared" si="66"/>
        <v>5.4105914221772766E-5</v>
      </c>
      <c r="AX287" s="9">
        <f t="shared" si="66"/>
        <v>5.5516801073646661E-5</v>
      </c>
      <c r="AY287" s="9">
        <f t="shared" si="66"/>
        <v>5.3171977432315854E-5</v>
      </c>
      <c r="AZ287" s="9">
        <f t="shared" si="66"/>
        <v>5.3002217330821584E-5</v>
      </c>
      <c r="BA287" s="9">
        <f t="shared" si="66"/>
        <v>5.5464403097570401E-5</v>
      </c>
      <c r="BB287" s="9">
        <f t="shared" si="66"/>
        <v>5.4220349246630394E-5</v>
      </c>
      <c r="BC287" s="9">
        <f t="shared" si="66"/>
        <v>5.1458375563390968E-5</v>
      </c>
      <c r="BD287" s="9">
        <f t="shared" si="66"/>
        <v>5.3435901601472428E-5</v>
      </c>
      <c r="BE287" s="9">
        <f t="shared" si="66"/>
        <v>4.9542280946647431E-5</v>
      </c>
      <c r="BF287" s="9">
        <f t="shared" si="66"/>
        <v>4.8323523031244398E-5</v>
      </c>
      <c r="BG287" s="9">
        <f t="shared" si="66"/>
        <v>5.3281941950452615E-5</v>
      </c>
      <c r="BH287" s="9">
        <f t="shared" si="66"/>
        <v>5.5421995152704088E-5</v>
      </c>
      <c r="BI287" s="9">
        <f t="shared" si="66"/>
        <v>5.4295553969780639E-5</v>
      </c>
      <c r="BJ287" s="9">
        <f t="shared" si="66"/>
        <v>4.8113747135900834E-5</v>
      </c>
      <c r="BK287" s="9">
        <f t="shared" si="66"/>
        <v>4.5723111969151428E-5</v>
      </c>
      <c r="BL287" s="9">
        <f t="shared" si="66"/>
        <v>4.7943209710513432E-5</v>
      </c>
      <c r="BM287" s="9">
        <f t="shared" si="66"/>
        <v>4.3577833247281936E-5</v>
      </c>
      <c r="BN287" s="9">
        <f t="shared" si="66"/>
        <v>4.2451831467062204E-5</v>
      </c>
      <c r="BO287" s="9">
        <f t="shared" si="66"/>
        <v>3.9222835715982316E-5</v>
      </c>
      <c r="BP287" s="9">
        <f t="shared" si="66"/>
        <v>3.8109621594360887E-5</v>
      </c>
      <c r="BQ287" s="9">
        <f t="shared" si="66"/>
        <v>3.7764802616592518E-5</v>
      </c>
      <c r="BR287" s="9">
        <f t="shared" si="66"/>
        <v>3.8150468295124526E-5</v>
      </c>
      <c r="BS287" s="9">
        <f t="shared" si="66"/>
        <v>3.8394724758655602E-5</v>
      </c>
      <c r="BT287" s="9">
        <f t="shared" si="66"/>
        <v>4.1452108088259435E-5</v>
      </c>
      <c r="BU287" s="9">
        <f t="shared" si="66"/>
        <v>3.8489444670342747E-5</v>
      </c>
    </row>
    <row r="288" spans="4:73" x14ac:dyDescent="0.2">
      <c r="D288" s="3" t="s">
        <v>69</v>
      </c>
      <c r="E288" s="3" t="s">
        <v>82</v>
      </c>
      <c r="F288" s="3" t="s">
        <v>94</v>
      </c>
      <c r="G288" s="7" t="s">
        <v>74</v>
      </c>
      <c r="H288" s="3" t="s">
        <v>88</v>
      </c>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c r="BB288" s="10"/>
      <c r="BC288" s="10"/>
      <c r="BD288" s="10"/>
      <c r="BE288" s="10"/>
      <c r="BF288" s="10"/>
      <c r="BG288" s="10"/>
      <c r="BH288" s="10"/>
      <c r="BI288" s="10"/>
      <c r="BJ288" s="10"/>
      <c r="BK288" s="10"/>
      <c r="BL288" s="10"/>
      <c r="BM288" s="10"/>
      <c r="BN288" s="10"/>
      <c r="BO288" s="10"/>
      <c r="BP288" s="10"/>
      <c r="BQ288" s="10"/>
      <c r="BR288" s="10"/>
      <c r="BS288" s="10"/>
      <c r="BT288" s="10"/>
      <c r="BU288" s="10"/>
    </row>
    <row r="289" spans="4:73" x14ac:dyDescent="0.2">
      <c r="D289" s="3" t="s">
        <v>69</v>
      </c>
      <c r="E289" s="3" t="s">
        <v>82</v>
      </c>
      <c r="F289" s="3" t="s">
        <v>94</v>
      </c>
      <c r="G289" s="7" t="s">
        <v>75</v>
      </c>
      <c r="H289" s="3" t="s">
        <v>88</v>
      </c>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10"/>
      <c r="AS289" s="10"/>
      <c r="AT289" s="10"/>
      <c r="AU289" s="10"/>
      <c r="AV289" s="10"/>
      <c r="AW289" s="10"/>
      <c r="AX289" s="10"/>
      <c r="AY289" s="10"/>
      <c r="AZ289" s="10"/>
      <c r="BA289" s="10"/>
      <c r="BB289" s="10"/>
      <c r="BC289" s="10"/>
      <c r="BD289" s="10"/>
      <c r="BE289" s="10"/>
      <c r="BF289" s="10"/>
      <c r="BG289" s="10"/>
      <c r="BH289" s="10"/>
      <c r="BI289" s="10"/>
      <c r="BJ289" s="10"/>
      <c r="BK289" s="10"/>
      <c r="BL289" s="10"/>
      <c r="BM289" s="10"/>
      <c r="BN289" s="10"/>
      <c r="BO289" s="10"/>
      <c r="BP289" s="10"/>
      <c r="BQ289" s="10"/>
      <c r="BR289" s="10"/>
      <c r="BS289" s="10"/>
      <c r="BT289" s="10"/>
      <c r="BU289" s="10"/>
    </row>
    <row r="290" spans="4:73" x14ac:dyDescent="0.2">
      <c r="D290" s="3" t="s">
        <v>69</v>
      </c>
      <c r="E290" s="3" t="s">
        <v>82</v>
      </c>
      <c r="F290" s="3" t="s">
        <v>94</v>
      </c>
      <c r="G290" s="7" t="s">
        <v>76</v>
      </c>
      <c r="H290" s="3" t="s">
        <v>88</v>
      </c>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c r="AS290" s="10"/>
      <c r="AT290" s="10"/>
      <c r="AU290" s="10"/>
      <c r="AV290" s="10"/>
      <c r="AW290" s="10"/>
      <c r="AX290" s="10"/>
      <c r="AY290" s="10"/>
      <c r="AZ290" s="10"/>
      <c r="BA290" s="10"/>
      <c r="BB290" s="10"/>
      <c r="BC290" s="10"/>
      <c r="BD290" s="10"/>
      <c r="BE290" s="10"/>
      <c r="BF290" s="10"/>
      <c r="BG290" s="10"/>
      <c r="BH290" s="10"/>
      <c r="BI290" s="10"/>
      <c r="BJ290" s="10"/>
      <c r="BK290" s="10"/>
      <c r="BL290" s="10"/>
      <c r="BM290" s="10"/>
      <c r="BN290" s="10"/>
      <c r="BO290" s="10"/>
      <c r="BP290" s="10"/>
      <c r="BQ290" s="10"/>
      <c r="BR290" s="10"/>
      <c r="BS290" s="10"/>
      <c r="BT290" s="10"/>
      <c r="BU290" s="10"/>
    </row>
    <row r="291" spans="4:73" x14ac:dyDescent="0.2">
      <c r="D291" s="3" t="s">
        <v>69</v>
      </c>
      <c r="E291" s="3" t="s">
        <v>82</v>
      </c>
      <c r="F291" s="3" t="s">
        <v>94</v>
      </c>
      <c r="G291" s="6" t="s">
        <v>77</v>
      </c>
      <c r="H291" s="3" t="s">
        <v>88</v>
      </c>
      <c r="J291" s="9">
        <f t="shared" ref="J291:Y293" si="68">J127/J$85</f>
        <v>1.8266030857252427E-4</v>
      </c>
      <c r="K291" s="9">
        <f t="shared" si="68"/>
        <v>1.5668229149650635E-4</v>
      </c>
      <c r="L291" s="9">
        <f t="shared" si="68"/>
        <v>1.5680495424260494E-4</v>
      </c>
      <c r="M291" s="9">
        <f t="shared" si="68"/>
        <v>1.8194946199636021E-4</v>
      </c>
      <c r="N291" s="9">
        <f t="shared" si="68"/>
        <v>1.8013892304033876E-4</v>
      </c>
      <c r="O291" s="9">
        <f t="shared" si="68"/>
        <v>1.5127245617365949E-4</v>
      </c>
      <c r="P291" s="9">
        <f t="shared" si="68"/>
        <v>1.7313598016530907E-4</v>
      </c>
      <c r="Q291" s="9">
        <f t="shared" si="68"/>
        <v>1.6919263236902412E-4</v>
      </c>
      <c r="R291" s="9">
        <f t="shared" si="68"/>
        <v>1.6794706405666944E-4</v>
      </c>
      <c r="S291" s="9">
        <f t="shared" si="68"/>
        <v>1.6731054409679284E-4</v>
      </c>
      <c r="T291" s="9">
        <f t="shared" si="68"/>
        <v>1.6674577845355109E-4</v>
      </c>
      <c r="U291" s="9">
        <f t="shared" si="68"/>
        <v>1.6566103372081582E-4</v>
      </c>
      <c r="V291" s="9">
        <f t="shared" si="68"/>
        <v>1.6524180504929673E-4</v>
      </c>
      <c r="W291" s="9">
        <f t="shared" si="68"/>
        <v>1.6485803645761344E-4</v>
      </c>
      <c r="X291" s="9">
        <f t="shared" si="68"/>
        <v>1.632659625043093E-4</v>
      </c>
      <c r="Y291" s="9">
        <f t="shared" si="68"/>
        <v>1.6342959853912073E-4</v>
      </c>
      <c r="Z291" s="9">
        <f t="shared" ref="K291:BU293" si="69">Z127/Z$85</f>
        <v>1.6284661343315043E-4</v>
      </c>
      <c r="AA291" s="9">
        <f t="shared" si="69"/>
        <v>1.5005209818496053E-4</v>
      </c>
      <c r="AB291" s="9">
        <f t="shared" si="69"/>
        <v>1.4978306138998439E-4</v>
      </c>
      <c r="AC291" s="9">
        <f t="shared" si="69"/>
        <v>1.4931335466487978E-4</v>
      </c>
      <c r="AD291" s="9">
        <f t="shared" si="69"/>
        <v>1.4757429255823635E-4</v>
      </c>
      <c r="AE291" s="9">
        <f t="shared" si="69"/>
        <v>1.4467052064795683E-4</v>
      </c>
      <c r="AF291" s="9">
        <f t="shared" si="69"/>
        <v>1.4438773226216567E-4</v>
      </c>
      <c r="AG291" s="9">
        <f t="shared" si="69"/>
        <v>1.4296916321429685E-4</v>
      </c>
      <c r="AH291" s="9">
        <f t="shared" si="69"/>
        <v>1.4243626750062247E-4</v>
      </c>
      <c r="AI291" s="9">
        <f t="shared" si="69"/>
        <v>1.4203280226012118E-4</v>
      </c>
      <c r="AJ291" s="9">
        <f t="shared" si="69"/>
        <v>1.4053913757728815E-4</v>
      </c>
      <c r="AK291" s="9">
        <f t="shared" si="69"/>
        <v>1.213034515107664E-4</v>
      </c>
      <c r="AL291" s="9">
        <f t="shared" si="69"/>
        <v>1.2092993938574385E-4</v>
      </c>
      <c r="AM291" s="9">
        <f t="shared" si="69"/>
        <v>9.7556742073593897E-5</v>
      </c>
      <c r="AN291" s="9">
        <f t="shared" si="69"/>
        <v>9.7215708953842989E-5</v>
      </c>
      <c r="AO291" s="9">
        <f t="shared" si="69"/>
        <v>9.6990945503414323E-5</v>
      </c>
      <c r="AP291" s="9">
        <f t="shared" si="69"/>
        <v>9.6018146404004047E-5</v>
      </c>
      <c r="AQ291" s="9">
        <f t="shared" si="69"/>
        <v>9.5269559795679807E-5</v>
      </c>
      <c r="AR291" s="9">
        <f t="shared" si="69"/>
        <v>9.380518845787722E-5</v>
      </c>
      <c r="AS291" s="9">
        <f t="shared" si="69"/>
        <v>9.1812913062470339E-5</v>
      </c>
      <c r="AT291" s="9">
        <f t="shared" si="69"/>
        <v>9.1156988630643394E-5</v>
      </c>
      <c r="AU291" s="9">
        <f t="shared" si="69"/>
        <v>9.0840359993280849E-5</v>
      </c>
      <c r="AV291" s="9">
        <f t="shared" si="69"/>
        <v>8.9570409063212324E-5</v>
      </c>
      <c r="AW291" s="9">
        <f t="shared" si="69"/>
        <v>8.9538451549677379E-5</v>
      </c>
      <c r="AX291" s="9">
        <f t="shared" si="69"/>
        <v>8.9231772833659292E-5</v>
      </c>
      <c r="AY291" s="9">
        <f t="shared" si="69"/>
        <v>8.821714437634222E-5</v>
      </c>
      <c r="AZ291" s="9">
        <f t="shared" si="69"/>
        <v>8.809038618833094E-5</v>
      </c>
      <c r="BA291" s="9">
        <f t="shared" si="69"/>
        <v>8.7857478856235449E-5</v>
      </c>
      <c r="BB291" s="9">
        <f t="shared" si="69"/>
        <v>8.6729254919574262E-5</v>
      </c>
      <c r="BC291" s="9">
        <f t="shared" si="69"/>
        <v>7.896465439307144E-5</v>
      </c>
      <c r="BD291" s="9">
        <f t="shared" si="69"/>
        <v>7.8464786546989689E-5</v>
      </c>
      <c r="BE291" s="9">
        <f t="shared" si="69"/>
        <v>7.7703561951312494E-5</v>
      </c>
      <c r="BF291" s="9">
        <f t="shared" si="69"/>
        <v>7.7417431258157218E-5</v>
      </c>
      <c r="BG291" s="9">
        <f t="shared" si="69"/>
        <v>7.71115541795495E-5</v>
      </c>
      <c r="BH291" s="9">
        <f t="shared" si="69"/>
        <v>7.6325100590921198E-5</v>
      </c>
      <c r="BI291" s="9">
        <f t="shared" si="69"/>
        <v>6.1326083125614304E-5</v>
      </c>
      <c r="BJ291" s="9">
        <f t="shared" si="69"/>
        <v>6.1007470676667936E-5</v>
      </c>
      <c r="BK291" s="9">
        <f t="shared" si="69"/>
        <v>6.0366710798304178E-5</v>
      </c>
      <c r="BL291" s="9">
        <f t="shared" si="69"/>
        <v>5.2729932708552018E-5</v>
      </c>
      <c r="BM291" s="9">
        <f t="shared" si="69"/>
        <v>5.2512992801025236E-5</v>
      </c>
      <c r="BN291" s="9">
        <f t="shared" si="69"/>
        <v>5.1843494449962681E-5</v>
      </c>
      <c r="BO291" s="9">
        <f t="shared" si="69"/>
        <v>5.1593114672561356E-5</v>
      </c>
      <c r="BP291" s="9">
        <f t="shared" si="69"/>
        <v>5.1363509695650936E-5</v>
      </c>
      <c r="BQ291" s="9">
        <f t="shared" si="69"/>
        <v>5.0829993551744665E-5</v>
      </c>
      <c r="BR291" s="9">
        <f t="shared" si="69"/>
        <v>5.0554991876348712E-5</v>
      </c>
      <c r="BS291" s="9">
        <f t="shared" si="69"/>
        <v>5.0285906504297486E-5</v>
      </c>
      <c r="BT291" s="9">
        <f t="shared" si="69"/>
        <v>4.9712627373656485E-5</v>
      </c>
      <c r="BU291" s="9">
        <f t="shared" si="69"/>
        <v>4.9555625761428706E-5</v>
      </c>
    </row>
    <row r="292" spans="4:73" x14ac:dyDescent="0.2">
      <c r="D292" s="3" t="s">
        <v>69</v>
      </c>
      <c r="E292" s="3" t="s">
        <v>82</v>
      </c>
      <c r="F292" s="3" t="s">
        <v>94</v>
      </c>
      <c r="G292" s="6" t="s">
        <v>78</v>
      </c>
      <c r="H292" s="3" t="s">
        <v>88</v>
      </c>
      <c r="J292" s="9">
        <f t="shared" si="68"/>
        <v>3.200878360655391E-2</v>
      </c>
      <c r="K292" s="9">
        <f t="shared" si="69"/>
        <v>3.1768658818993177E-2</v>
      </c>
      <c r="L292" s="9">
        <f t="shared" si="69"/>
        <v>3.1530272146319961E-2</v>
      </c>
      <c r="M292" s="9">
        <f t="shared" si="69"/>
        <v>3.1509527819253806E-2</v>
      </c>
      <c r="N292" s="9">
        <f t="shared" si="69"/>
        <v>3.1353236202631037E-2</v>
      </c>
      <c r="O292" s="9">
        <f t="shared" si="69"/>
        <v>3.0943953878565106E-2</v>
      </c>
      <c r="P292" s="9">
        <f t="shared" si="69"/>
        <v>3.085757378671897E-2</v>
      </c>
      <c r="Q292" s="9">
        <f t="shared" si="69"/>
        <v>3.0612971631524193E-2</v>
      </c>
      <c r="R292" s="9">
        <f t="shared" si="69"/>
        <v>3.025163690718885E-2</v>
      </c>
      <c r="S292" s="9">
        <f t="shared" si="69"/>
        <v>2.9964757923136191E-2</v>
      </c>
      <c r="T292" s="9">
        <f t="shared" si="69"/>
        <v>2.964127306944728E-2</v>
      </c>
      <c r="U292" s="9">
        <f t="shared" si="69"/>
        <v>2.922787554732997E-2</v>
      </c>
      <c r="V292" s="9">
        <f t="shared" si="69"/>
        <v>2.8708629656636064E-2</v>
      </c>
      <c r="W292" s="9">
        <f t="shared" si="69"/>
        <v>2.8212782986875642E-2</v>
      </c>
      <c r="X292" s="9">
        <f t="shared" si="69"/>
        <v>2.7763776947577798E-2</v>
      </c>
      <c r="Y292" s="9">
        <f t="shared" si="69"/>
        <v>2.768521581190837E-2</v>
      </c>
      <c r="Z292" s="9">
        <f t="shared" si="69"/>
        <v>2.7063428073052974E-2</v>
      </c>
      <c r="AA292" s="9">
        <f t="shared" si="69"/>
        <v>2.6899923651498719E-2</v>
      </c>
      <c r="AB292" s="9">
        <f t="shared" si="69"/>
        <v>2.6530906703253549E-2</v>
      </c>
      <c r="AC292" s="9">
        <f t="shared" si="69"/>
        <v>2.6068246808291978E-2</v>
      </c>
      <c r="AD292" s="9">
        <f t="shared" si="69"/>
        <v>2.5937441697656268E-2</v>
      </c>
      <c r="AE292" s="9">
        <f t="shared" si="69"/>
        <v>2.5744071403257497E-2</v>
      </c>
      <c r="AF292" s="9">
        <f t="shared" si="69"/>
        <v>2.5514404632578102E-2</v>
      </c>
      <c r="AG292" s="9">
        <f t="shared" si="69"/>
        <v>2.586834871173407E-2</v>
      </c>
      <c r="AH292" s="9">
        <f t="shared" si="69"/>
        <v>2.5809546813623789E-2</v>
      </c>
      <c r="AI292" s="9">
        <f t="shared" si="69"/>
        <v>2.5466430027071267E-2</v>
      </c>
      <c r="AJ292" s="9">
        <f t="shared" si="69"/>
        <v>2.5910849744110728E-2</v>
      </c>
      <c r="AK292" s="9">
        <f t="shared" si="69"/>
        <v>2.6045561323012088E-2</v>
      </c>
      <c r="AL292" s="9">
        <f t="shared" si="69"/>
        <v>2.5782602723506531E-2</v>
      </c>
      <c r="AM292" s="9">
        <f t="shared" si="69"/>
        <v>2.6074414889185989E-2</v>
      </c>
      <c r="AN292" s="9">
        <f t="shared" si="69"/>
        <v>2.6124354515705193E-2</v>
      </c>
      <c r="AO292" s="9">
        <f t="shared" si="69"/>
        <v>2.5835977875668319E-2</v>
      </c>
      <c r="AP292" s="9">
        <f t="shared" si="69"/>
        <v>2.6022574521068077E-2</v>
      </c>
      <c r="AQ292" s="9">
        <f t="shared" si="69"/>
        <v>2.5872091812186596E-2</v>
      </c>
      <c r="AR292" s="9">
        <f t="shared" si="69"/>
        <v>2.5525203215828456E-2</v>
      </c>
      <c r="AS292" s="9">
        <f t="shared" si="69"/>
        <v>2.6092052803725067E-2</v>
      </c>
      <c r="AT292" s="9">
        <f t="shared" si="69"/>
        <v>2.5603283375229508E-2</v>
      </c>
      <c r="AU292" s="9">
        <f t="shared" si="69"/>
        <v>2.5107502558813277E-2</v>
      </c>
      <c r="AV292" s="9">
        <f t="shared" si="69"/>
        <v>2.4542292083320181E-2</v>
      </c>
      <c r="AW292" s="9">
        <f t="shared" si="69"/>
        <v>2.4983532855240194E-2</v>
      </c>
      <c r="AX292" s="9">
        <f t="shared" si="69"/>
        <v>2.467071646027991E-2</v>
      </c>
      <c r="AY292" s="9">
        <f t="shared" si="69"/>
        <v>2.4285754938776213E-2</v>
      </c>
      <c r="AZ292" s="9">
        <f t="shared" si="69"/>
        <v>2.4760096815306672E-2</v>
      </c>
      <c r="BA292" s="9">
        <f t="shared" si="69"/>
        <v>2.4470133370527111E-2</v>
      </c>
      <c r="BB292" s="9">
        <f t="shared" si="69"/>
        <v>2.4073912745087342E-2</v>
      </c>
      <c r="BC292" s="9">
        <f t="shared" si="69"/>
        <v>2.459439925031482E-2</v>
      </c>
      <c r="BD292" s="9">
        <f t="shared" si="69"/>
        <v>2.414508123677394E-2</v>
      </c>
      <c r="BE292" s="9">
        <f t="shared" si="69"/>
        <v>2.3692112676251671E-2</v>
      </c>
      <c r="BF292" s="9">
        <f t="shared" si="69"/>
        <v>2.4383189954357107E-2</v>
      </c>
      <c r="BG292" s="9">
        <f t="shared" si="69"/>
        <v>2.3938509349508193E-2</v>
      </c>
      <c r="BH292" s="9">
        <f t="shared" si="69"/>
        <v>2.3037753578160985E-2</v>
      </c>
      <c r="BI292" s="9">
        <f t="shared" si="69"/>
        <v>2.3423736258563296E-2</v>
      </c>
      <c r="BJ292" s="9">
        <f t="shared" si="69"/>
        <v>2.3131606274215191E-2</v>
      </c>
      <c r="BK292" s="9">
        <f t="shared" si="69"/>
        <v>2.2742767415948602E-2</v>
      </c>
      <c r="BL292" s="9">
        <f t="shared" si="69"/>
        <v>2.274711552452037E-2</v>
      </c>
      <c r="BM292" s="9">
        <f t="shared" si="69"/>
        <v>2.2493885568093088E-2</v>
      </c>
      <c r="BN292" s="9">
        <f t="shared" si="69"/>
        <v>2.2018905341845363E-2</v>
      </c>
      <c r="BO292" s="9">
        <f t="shared" si="69"/>
        <v>2.1919945739732497E-2</v>
      </c>
      <c r="BP292" s="9">
        <f t="shared" si="69"/>
        <v>2.1654938289821908E-2</v>
      </c>
      <c r="BQ292" s="9">
        <f t="shared" si="69"/>
        <v>2.1295432883662344E-2</v>
      </c>
      <c r="BR292" s="9">
        <f t="shared" si="69"/>
        <v>2.1077796449937777E-2</v>
      </c>
      <c r="BS292" s="9">
        <f t="shared" si="69"/>
        <v>2.0830778344570065E-2</v>
      </c>
      <c r="BT292" s="9">
        <f t="shared" si="69"/>
        <v>2.0499020586484909E-2</v>
      </c>
      <c r="BU292" s="9">
        <f t="shared" si="69"/>
        <v>2.0435510488336413E-2</v>
      </c>
    </row>
    <row r="293" spans="4:73" x14ac:dyDescent="0.2">
      <c r="D293" s="3" t="s">
        <v>69</v>
      </c>
      <c r="E293" s="3" t="s">
        <v>82</v>
      </c>
      <c r="F293" s="3" t="s">
        <v>94</v>
      </c>
      <c r="G293" s="6" t="s">
        <v>79</v>
      </c>
      <c r="H293" s="3" t="s">
        <v>88</v>
      </c>
      <c r="J293" s="9">
        <f t="shared" si="68"/>
        <v>2.5203063465040068E-4</v>
      </c>
      <c r="K293" s="9">
        <f t="shared" si="69"/>
        <v>2.7729733034401047E-4</v>
      </c>
      <c r="L293" s="9">
        <f t="shared" si="69"/>
        <v>2.7447955824021984E-4</v>
      </c>
      <c r="M293" s="9">
        <f t="shared" si="69"/>
        <v>2.4949130773743331E-4</v>
      </c>
      <c r="N293" s="9">
        <f t="shared" si="69"/>
        <v>2.480349501880675E-4</v>
      </c>
      <c r="O293" s="9">
        <f t="shared" si="69"/>
        <v>2.6691094606683927E-4</v>
      </c>
      <c r="P293" s="9">
        <f t="shared" si="69"/>
        <v>2.4402502836573476E-4</v>
      </c>
      <c r="Q293" s="9">
        <f t="shared" si="69"/>
        <v>2.4061427780026011E-4</v>
      </c>
      <c r="R293" s="9">
        <f t="shared" si="69"/>
        <v>2.3759450917510997E-4</v>
      </c>
      <c r="S293" s="9">
        <f t="shared" si="69"/>
        <v>2.3207331435937402E-4</v>
      </c>
      <c r="T293" s="9">
        <f t="shared" si="69"/>
        <v>2.313456979267566E-4</v>
      </c>
      <c r="U293" s="9">
        <f t="shared" si="69"/>
        <v>2.2948854354700444E-4</v>
      </c>
      <c r="V293" s="9">
        <f t="shared" si="69"/>
        <v>2.3421334794633509E-4</v>
      </c>
      <c r="W293" s="9">
        <f t="shared" si="69"/>
        <v>2.3372634610624847E-4</v>
      </c>
      <c r="X293" s="9">
        <f t="shared" si="69"/>
        <v>2.2425450353337533E-4</v>
      </c>
      <c r="Y293" s="9">
        <f t="shared" si="69"/>
        <v>2.2231261788946733E-4</v>
      </c>
      <c r="Z293" s="9">
        <f t="shared" si="69"/>
        <v>2.2085117924407031E-4</v>
      </c>
      <c r="AA293" s="9">
        <f t="shared" si="69"/>
        <v>2.2224432115313332E-4</v>
      </c>
      <c r="AB293" s="9">
        <f t="shared" si="69"/>
        <v>2.2941049809891502E-4</v>
      </c>
      <c r="AC293" s="9">
        <f t="shared" si="69"/>
        <v>2.287523814699686E-4</v>
      </c>
      <c r="AD293" s="9">
        <f t="shared" si="69"/>
        <v>2.1740212854920674E-4</v>
      </c>
      <c r="AE293" s="9">
        <f t="shared" si="69"/>
        <v>2.1258927167822696E-4</v>
      </c>
      <c r="AF293" s="9">
        <f t="shared" si="69"/>
        <v>2.1219237021856646E-4</v>
      </c>
      <c r="AG293" s="9">
        <f t="shared" si="69"/>
        <v>2.0864587119059184E-4</v>
      </c>
      <c r="AH293" s="9">
        <f t="shared" si="69"/>
        <v>2.0828281365106331E-4</v>
      </c>
      <c r="AI293" s="9">
        <f t="shared" si="69"/>
        <v>2.0413012878431786E-4</v>
      </c>
      <c r="AJ293" s="9">
        <f t="shared" si="69"/>
        <v>2.0073627310391589E-4</v>
      </c>
      <c r="AK293" s="9">
        <f t="shared" si="69"/>
        <v>2.0103750873749079E-4</v>
      </c>
      <c r="AL293" s="9">
        <f t="shared" si="69"/>
        <v>1.9411190466392262E-4</v>
      </c>
      <c r="AM293" s="9">
        <f t="shared" si="69"/>
        <v>2.1348455895325418E-4</v>
      </c>
      <c r="AN293" s="9">
        <f t="shared" si="69"/>
        <v>2.1364572401991061E-4</v>
      </c>
      <c r="AO293" s="9">
        <f t="shared" si="69"/>
        <v>2.1319893583251527E-4</v>
      </c>
      <c r="AP293" s="9">
        <f t="shared" si="69"/>
        <v>2.1057718385561773E-4</v>
      </c>
      <c r="AQ293" s="9">
        <f t="shared" si="69"/>
        <v>2.098367078172997E-4</v>
      </c>
      <c r="AR293" s="9">
        <f t="shared" si="69"/>
        <v>2.0881748387593479E-4</v>
      </c>
      <c r="AS293" s="9">
        <f t="shared" si="69"/>
        <v>2.0606898265132235E-4</v>
      </c>
      <c r="AT293" s="9">
        <f t="shared" si="69"/>
        <v>2.0346772623444856E-4</v>
      </c>
      <c r="AU293" s="9">
        <f t="shared" si="69"/>
        <v>2.0272195506880423E-4</v>
      </c>
      <c r="AV293" s="9">
        <f t="shared" si="69"/>
        <v>1.959450397220535E-4</v>
      </c>
      <c r="AW293" s="9">
        <f t="shared" si="69"/>
        <v>1.9517194761875577E-4</v>
      </c>
      <c r="AX293" s="9">
        <f t="shared" si="69"/>
        <v>1.9450346294806362E-4</v>
      </c>
      <c r="AY293" s="9">
        <f t="shared" si="69"/>
        <v>1.9183233207069379E-4</v>
      </c>
      <c r="AZ293" s="9">
        <f t="shared" si="69"/>
        <v>1.9156348791352781E-4</v>
      </c>
      <c r="BA293" s="9">
        <f t="shared" si="69"/>
        <v>1.8530859046114032E-4</v>
      </c>
      <c r="BB293" s="9">
        <f t="shared" si="69"/>
        <v>1.8227514256048455E-4</v>
      </c>
      <c r="BC293" s="9">
        <f t="shared" si="69"/>
        <v>1.8099285999586089E-4</v>
      </c>
      <c r="BD293" s="9">
        <f t="shared" si="69"/>
        <v>1.7858032632905873E-4</v>
      </c>
      <c r="BE293" s="9">
        <f t="shared" si="69"/>
        <v>1.7289716709840877E-4</v>
      </c>
      <c r="BF293" s="9">
        <f t="shared" si="69"/>
        <v>1.7371903513853227E-4</v>
      </c>
      <c r="BG293" s="9">
        <f t="shared" si="69"/>
        <v>1.7273600132680831E-4</v>
      </c>
      <c r="BH293" s="9">
        <f t="shared" si="69"/>
        <v>1.6814534723145656E-4</v>
      </c>
      <c r="BI293" s="9">
        <f t="shared" si="69"/>
        <v>1.6747178961966824E-4</v>
      </c>
      <c r="BJ293" s="9">
        <f t="shared" si="69"/>
        <v>1.6465170857811438E-4</v>
      </c>
      <c r="BK293" s="9">
        <f t="shared" si="69"/>
        <v>1.6184227455969861E-4</v>
      </c>
      <c r="BL293" s="9">
        <f t="shared" si="69"/>
        <v>1.607731089499943E-4</v>
      </c>
      <c r="BM293" s="9">
        <f t="shared" si="69"/>
        <v>1.6018923759274534E-4</v>
      </c>
      <c r="BN293" s="9">
        <f t="shared" si="69"/>
        <v>1.5583344022030419E-4</v>
      </c>
      <c r="BO293" s="9">
        <f t="shared" si="69"/>
        <v>1.5515648666879927E-4</v>
      </c>
      <c r="BP293" s="9">
        <f t="shared" si="69"/>
        <v>1.5442844691389786E-4</v>
      </c>
      <c r="BQ293" s="9">
        <f t="shared" si="69"/>
        <v>1.522640695727818E-4</v>
      </c>
      <c r="BR293" s="9">
        <f t="shared" si="69"/>
        <v>1.5151507202081383E-4</v>
      </c>
      <c r="BS293" s="9">
        <f t="shared" si="69"/>
        <v>1.4932938580890714E-4</v>
      </c>
      <c r="BT293" s="9">
        <f t="shared" si="69"/>
        <v>1.4652142804867175E-4</v>
      </c>
      <c r="BU293" s="9">
        <f t="shared" si="69"/>
        <v>1.4602142658574367E-4</v>
      </c>
    </row>
    <row r="294" spans="4:73" x14ac:dyDescent="0.2">
      <c r="D294" s="3" t="s">
        <v>83</v>
      </c>
      <c r="E294" s="3" t="s">
        <v>84</v>
      </c>
      <c r="F294" s="3" t="s">
        <v>94</v>
      </c>
      <c r="G294" s="3" t="s">
        <v>70</v>
      </c>
      <c r="H294" s="3" t="s">
        <v>89</v>
      </c>
      <c r="J294" s="8">
        <f>J130/J$85</f>
        <v>0.53449868715947546</v>
      </c>
      <c r="K294" s="8">
        <f t="shared" ref="K294:BU296" si="70">K130/K$85</f>
        <v>0.53409160014711565</v>
      </c>
      <c r="L294" s="8">
        <f t="shared" si="70"/>
        <v>0.53120005411816551</v>
      </c>
      <c r="M294" s="8">
        <f t="shared" si="70"/>
        <v>0.52427464476678398</v>
      </c>
      <c r="N294" s="8">
        <f t="shared" si="70"/>
        <v>0.5247845383509171</v>
      </c>
      <c r="O294" s="8">
        <f t="shared" si="70"/>
        <v>0.52762121797624795</v>
      </c>
      <c r="P294" s="8">
        <f t="shared" si="70"/>
        <v>0.5266540393526471</v>
      </c>
      <c r="Q294" s="8">
        <f t="shared" si="70"/>
        <v>0.52589496668260949</v>
      </c>
      <c r="R294" s="8">
        <f t="shared" si="70"/>
        <v>0.52752800092366836</v>
      </c>
      <c r="S294" s="8">
        <f t="shared" si="70"/>
        <v>0.52686150824346201</v>
      </c>
      <c r="T294" s="8">
        <f t="shared" si="70"/>
        <v>0.5267533310564575</v>
      </c>
      <c r="U294" s="8">
        <f t="shared" si="70"/>
        <v>0.52738149738934592</v>
      </c>
      <c r="V294" s="8">
        <f t="shared" si="70"/>
        <v>0.5246178078645275</v>
      </c>
      <c r="W294" s="8">
        <f t="shared" si="70"/>
        <v>0.52391490223432269</v>
      </c>
      <c r="X294" s="8">
        <f t="shared" si="70"/>
        <v>0.52158140030413869</v>
      </c>
      <c r="Y294" s="8">
        <f t="shared" si="70"/>
        <v>0.51396875701654043</v>
      </c>
      <c r="Z294" s="8">
        <f t="shared" si="70"/>
        <v>0.51147763337515229</v>
      </c>
      <c r="AA294" s="8">
        <f t="shared" si="70"/>
        <v>0.50959565682582697</v>
      </c>
      <c r="AB294" s="8">
        <f t="shared" si="70"/>
        <v>0.50491067298629178</v>
      </c>
      <c r="AC294" s="8">
        <f t="shared" si="70"/>
        <v>0.50384789039159161</v>
      </c>
      <c r="AD294" s="8">
        <f t="shared" si="70"/>
        <v>0.5028768388546716</v>
      </c>
      <c r="AE294" s="8">
        <f t="shared" si="70"/>
        <v>0.49992430262224075</v>
      </c>
      <c r="AF294" s="8">
        <f t="shared" si="70"/>
        <v>0.49939597467657637</v>
      </c>
      <c r="AG294" s="8">
        <f t="shared" si="70"/>
        <v>0.49872994533279275</v>
      </c>
      <c r="AH294" s="8">
        <f t="shared" si="70"/>
        <v>0.49635966913716084</v>
      </c>
      <c r="AI294" s="8">
        <f t="shared" si="70"/>
        <v>0.49615206203467538</v>
      </c>
      <c r="AJ294" s="8">
        <f t="shared" si="70"/>
        <v>0.4923165539787635</v>
      </c>
      <c r="AK294" s="8">
        <f t="shared" si="70"/>
        <v>0.48502781269606898</v>
      </c>
      <c r="AL294" s="8">
        <f t="shared" si="70"/>
        <v>0.48504978940734306</v>
      </c>
      <c r="AM294" s="8">
        <f t="shared" si="70"/>
        <v>0.48508233092197139</v>
      </c>
      <c r="AN294" s="8">
        <f t="shared" si="70"/>
        <v>0.4827727372116562</v>
      </c>
      <c r="AO294" s="8">
        <f t="shared" si="70"/>
        <v>0.4823306951769904</v>
      </c>
      <c r="AP294" s="8">
        <f t="shared" si="70"/>
        <v>0.48321495105895113</v>
      </c>
      <c r="AQ294" s="8">
        <f t="shared" si="70"/>
        <v>0.48091983388824705</v>
      </c>
      <c r="AR294" s="8">
        <f t="shared" si="70"/>
        <v>0.47995579513793563</v>
      </c>
      <c r="AS294" s="8">
        <f t="shared" si="70"/>
        <v>0.47801192555573596</v>
      </c>
      <c r="AT294" s="8">
        <f t="shared" si="70"/>
        <v>0.4770400734270131</v>
      </c>
      <c r="AU294" s="8">
        <f t="shared" si="70"/>
        <v>0.47663351325346009</v>
      </c>
      <c r="AV294" s="8">
        <f t="shared" si="70"/>
        <v>0.4756086332743597</v>
      </c>
      <c r="AW294" s="8">
        <f t="shared" si="70"/>
        <v>0.46511197912363345</v>
      </c>
      <c r="AX294" s="8">
        <f t="shared" si="70"/>
        <v>0.46536401774700054</v>
      </c>
      <c r="AY294" s="8">
        <f t="shared" si="70"/>
        <v>0.4641074728848254</v>
      </c>
      <c r="AZ294" s="8">
        <f t="shared" si="70"/>
        <v>0.4617254087138839</v>
      </c>
      <c r="BA294" s="8">
        <f t="shared" si="70"/>
        <v>0.46237911294475087</v>
      </c>
      <c r="BB294" s="8">
        <f t="shared" si="70"/>
        <v>0.46339596262695421</v>
      </c>
      <c r="BC294" s="8">
        <f t="shared" si="70"/>
        <v>0.45982416302198809</v>
      </c>
      <c r="BD294" s="8">
        <f t="shared" si="70"/>
        <v>0.45861635103272175</v>
      </c>
      <c r="BE294" s="8">
        <f t="shared" si="70"/>
        <v>0.45953277853683538</v>
      </c>
      <c r="BF294" s="8">
        <f t="shared" si="70"/>
        <v>0.45474365810374345</v>
      </c>
      <c r="BG294" s="8">
        <f t="shared" si="70"/>
        <v>0.45440282112008967</v>
      </c>
      <c r="BH294" s="8">
        <f t="shared" si="70"/>
        <v>0.45178767768454653</v>
      </c>
      <c r="BI294" s="8">
        <f t="shared" si="70"/>
        <v>0.44211367968267246</v>
      </c>
      <c r="BJ294" s="8">
        <f t="shared" si="70"/>
        <v>0.44176080035715987</v>
      </c>
      <c r="BK294" s="8">
        <f t="shared" si="70"/>
        <v>0.44236451105519253</v>
      </c>
      <c r="BL294" s="8">
        <f t="shared" si="70"/>
        <v>0.43984764544514821</v>
      </c>
      <c r="BM294" s="8">
        <f t="shared" si="70"/>
        <v>0.43968523098769369</v>
      </c>
      <c r="BN294" s="8">
        <f t="shared" si="70"/>
        <v>0.4417131998952224</v>
      </c>
      <c r="BO294" s="8">
        <f t="shared" si="70"/>
        <v>0.43995010251868683</v>
      </c>
      <c r="BP294" s="8">
        <f t="shared" si="70"/>
        <v>0.43954563719174666</v>
      </c>
      <c r="BQ294" s="8">
        <f t="shared" si="70"/>
        <v>0.4398557301705982</v>
      </c>
      <c r="BR294" s="8">
        <f t="shared" si="70"/>
        <v>0.43812784784064229</v>
      </c>
      <c r="BS294" s="8">
        <f t="shared" si="70"/>
        <v>0.43805122989486334</v>
      </c>
      <c r="BT294" s="8">
        <f t="shared" si="70"/>
        <v>0.43355380322904824</v>
      </c>
      <c r="BU294" s="8">
        <f t="shared" si="70"/>
        <v>0.43012382907601449</v>
      </c>
    </row>
    <row r="295" spans="4:73" x14ac:dyDescent="0.2">
      <c r="D295" s="3" t="s">
        <v>83</v>
      </c>
      <c r="E295" s="3" t="s">
        <v>84</v>
      </c>
      <c r="F295" s="3" t="s">
        <v>94</v>
      </c>
      <c r="G295" s="6" t="s">
        <v>72</v>
      </c>
      <c r="H295" s="3" t="s">
        <v>89</v>
      </c>
      <c r="J295" s="9">
        <f t="shared" ref="J295:Y296" si="71">J131/J$85</f>
        <v>0.11896536005553521</v>
      </c>
      <c r="K295" s="9">
        <f t="shared" si="71"/>
        <v>0.11913102505072869</v>
      </c>
      <c r="L295" s="9">
        <f t="shared" si="71"/>
        <v>0.11704766773390714</v>
      </c>
      <c r="M295" s="9">
        <f t="shared" si="71"/>
        <v>0.11631719369712144</v>
      </c>
      <c r="N295" s="9">
        <f t="shared" si="71"/>
        <v>0.11630176733196815</v>
      </c>
      <c r="O295" s="9">
        <f t="shared" si="71"/>
        <v>0.12034164762885279</v>
      </c>
      <c r="P295" s="9">
        <f t="shared" si="71"/>
        <v>0.12039331445062729</v>
      </c>
      <c r="Q295" s="9">
        <f t="shared" si="71"/>
        <v>0.12044768217190238</v>
      </c>
      <c r="R295" s="9">
        <f t="shared" si="71"/>
        <v>0.12083386567156749</v>
      </c>
      <c r="S295" s="9">
        <f t="shared" si="71"/>
        <v>0.12083684467718178</v>
      </c>
      <c r="T295" s="9">
        <f t="shared" si="71"/>
        <v>0.12082878279762432</v>
      </c>
      <c r="U295" s="9">
        <f t="shared" si="71"/>
        <v>0.12141360101294499</v>
      </c>
      <c r="V295" s="9">
        <f t="shared" si="71"/>
        <v>0.12090381308349503</v>
      </c>
      <c r="W295" s="9">
        <f t="shared" si="71"/>
        <v>0.12073554890533941</v>
      </c>
      <c r="X295" s="9">
        <f t="shared" si="71"/>
        <v>0.12083450174432454</v>
      </c>
      <c r="Y295" s="9">
        <f t="shared" si="71"/>
        <v>0.11920913616192418</v>
      </c>
      <c r="Z295" s="9">
        <f t="shared" si="70"/>
        <v>0.11898732865354851</v>
      </c>
      <c r="AA295" s="9">
        <f t="shared" si="70"/>
        <v>0.11932618769672483</v>
      </c>
      <c r="AB295" s="9">
        <f t="shared" si="70"/>
        <v>0.11790298897878415</v>
      </c>
      <c r="AC295" s="9">
        <f t="shared" si="70"/>
        <v>0.11749832457689814</v>
      </c>
      <c r="AD295" s="9">
        <f t="shared" si="70"/>
        <v>0.11698274160641216</v>
      </c>
      <c r="AE295" s="9">
        <f t="shared" si="70"/>
        <v>0.11551014004671392</v>
      </c>
      <c r="AF295" s="9">
        <f t="shared" si="70"/>
        <v>0.11523304875113745</v>
      </c>
      <c r="AG295" s="9">
        <f t="shared" si="70"/>
        <v>0.11569960531918483</v>
      </c>
      <c r="AH295" s="9">
        <f t="shared" si="70"/>
        <v>0.11434072364680291</v>
      </c>
      <c r="AI295" s="9">
        <f t="shared" si="70"/>
        <v>0.11453258590828928</v>
      </c>
      <c r="AJ295" s="9">
        <f t="shared" si="70"/>
        <v>0.1133889234025289</v>
      </c>
      <c r="AK295" s="9">
        <f t="shared" si="70"/>
        <v>0.11164173453167209</v>
      </c>
      <c r="AL295" s="9">
        <f t="shared" si="70"/>
        <v>0.11170644466531121</v>
      </c>
      <c r="AM295" s="9">
        <f t="shared" si="70"/>
        <v>0.11210208014413058</v>
      </c>
      <c r="AN295" s="9">
        <f t="shared" si="70"/>
        <v>0.11129277244603798</v>
      </c>
      <c r="AO295" s="9">
        <f t="shared" si="70"/>
        <v>0.11111960826526673</v>
      </c>
      <c r="AP295" s="9">
        <f t="shared" si="70"/>
        <v>0.11205341354569887</v>
      </c>
      <c r="AQ295" s="9">
        <f t="shared" si="70"/>
        <v>0.11105923164785603</v>
      </c>
      <c r="AR295" s="9">
        <f t="shared" si="70"/>
        <v>0.1106101939309572</v>
      </c>
      <c r="AS295" s="9">
        <f t="shared" si="70"/>
        <v>0.11057295926869211</v>
      </c>
      <c r="AT295" s="9">
        <f t="shared" si="70"/>
        <v>0.1106142069361576</v>
      </c>
      <c r="AU295" s="9">
        <f t="shared" si="70"/>
        <v>0.11057340800902798</v>
      </c>
      <c r="AV295" s="9">
        <f t="shared" si="70"/>
        <v>0.11030693575097363</v>
      </c>
      <c r="AW295" s="9">
        <f t="shared" si="70"/>
        <v>0.1059968846713101</v>
      </c>
      <c r="AX295" s="9">
        <f t="shared" si="70"/>
        <v>0.10664314197374609</v>
      </c>
      <c r="AY295" s="9">
        <f t="shared" si="70"/>
        <v>0.10641942476808401</v>
      </c>
      <c r="AZ295" s="9">
        <f t="shared" si="70"/>
        <v>0.10508092651926028</v>
      </c>
      <c r="BA295" s="9">
        <f t="shared" si="70"/>
        <v>0.10567025254908066</v>
      </c>
      <c r="BB295" s="9">
        <f t="shared" si="70"/>
        <v>0.10550709018455934</v>
      </c>
      <c r="BC295" s="9">
        <f t="shared" si="70"/>
        <v>0.1043855941427697</v>
      </c>
      <c r="BD295" s="9">
        <f t="shared" si="70"/>
        <v>0.104601967408553</v>
      </c>
      <c r="BE295" s="9">
        <f t="shared" si="70"/>
        <v>0.10492631336933507</v>
      </c>
      <c r="BF295" s="9">
        <f t="shared" si="70"/>
        <v>0.10358586640967812</v>
      </c>
      <c r="BG295" s="9">
        <f t="shared" si="70"/>
        <v>0.10377616351811061</v>
      </c>
      <c r="BH295" s="9">
        <f t="shared" si="70"/>
        <v>0.10313388945310227</v>
      </c>
      <c r="BI295" s="9">
        <f t="shared" si="70"/>
        <v>0.10038235379976411</v>
      </c>
      <c r="BJ295" s="9">
        <f t="shared" si="70"/>
        <v>0.10042384978287197</v>
      </c>
      <c r="BK295" s="9">
        <f t="shared" si="70"/>
        <v>0.1010171123418005</v>
      </c>
      <c r="BL295" s="9">
        <f t="shared" si="70"/>
        <v>0.10047179613422731</v>
      </c>
      <c r="BM295" s="9">
        <f t="shared" si="70"/>
        <v>0.10056707595881362</v>
      </c>
      <c r="BN295" s="9">
        <f t="shared" si="70"/>
        <v>0.10176983995432319</v>
      </c>
      <c r="BO295" s="9">
        <f t="shared" si="70"/>
        <v>0.1015518062379847</v>
      </c>
      <c r="BP295" s="9">
        <f t="shared" si="70"/>
        <v>0.10163486897461539</v>
      </c>
      <c r="BQ295" s="9">
        <f t="shared" si="70"/>
        <v>0.1017421057819607</v>
      </c>
      <c r="BR295" s="9">
        <f t="shared" si="70"/>
        <v>0.10209125277218618</v>
      </c>
      <c r="BS295" s="9">
        <f t="shared" si="70"/>
        <v>0.10275867215683893</v>
      </c>
      <c r="BT295" s="9">
        <f t="shared" si="70"/>
        <v>0.10279420101080351</v>
      </c>
      <c r="BU295" s="9">
        <f t="shared" si="70"/>
        <v>0.10220098889927902</v>
      </c>
    </row>
    <row r="296" spans="4:73" x14ac:dyDescent="0.2">
      <c r="D296" s="3" t="s">
        <v>83</v>
      </c>
      <c r="E296" s="3" t="s">
        <v>84</v>
      </c>
      <c r="F296" s="3" t="s">
        <v>94</v>
      </c>
      <c r="G296" s="6" t="s">
        <v>73</v>
      </c>
      <c r="H296" s="3" t="s">
        <v>89</v>
      </c>
      <c r="J296" s="9">
        <f t="shared" si="71"/>
        <v>5.6611300568187211E-3</v>
      </c>
      <c r="K296" s="9">
        <f t="shared" si="70"/>
        <v>5.5684279885762243E-3</v>
      </c>
      <c r="L296" s="9">
        <f t="shared" si="70"/>
        <v>5.5222402976175047E-3</v>
      </c>
      <c r="M296" s="9">
        <f t="shared" si="70"/>
        <v>5.5625128972086896E-3</v>
      </c>
      <c r="N296" s="9">
        <f t="shared" si="70"/>
        <v>5.8885843997993218E-3</v>
      </c>
      <c r="O296" s="9">
        <f t="shared" si="70"/>
        <v>5.5396458816963636E-3</v>
      </c>
      <c r="P296" s="9">
        <f t="shared" si="70"/>
        <v>5.6167027545331568E-3</v>
      </c>
      <c r="Q296" s="9">
        <f t="shared" si="70"/>
        <v>5.5801287712091523E-3</v>
      </c>
      <c r="R296" s="9">
        <f t="shared" si="70"/>
        <v>5.5949439758946184E-3</v>
      </c>
      <c r="S296" s="9">
        <f t="shared" si="70"/>
        <v>5.600890838923055E-3</v>
      </c>
      <c r="T296" s="9">
        <f t="shared" si="70"/>
        <v>5.6823005707625981E-3</v>
      </c>
      <c r="U296" s="9">
        <f t="shared" si="70"/>
        <v>5.6785100319133516E-3</v>
      </c>
      <c r="V296" s="9">
        <f t="shared" si="70"/>
        <v>5.6793012494197005E-3</v>
      </c>
      <c r="W296" s="9">
        <f t="shared" si="70"/>
        <v>5.5465106187379664E-3</v>
      </c>
      <c r="X296" s="9">
        <f t="shared" si="70"/>
        <v>5.5080653023646632E-3</v>
      </c>
      <c r="Y296" s="9">
        <f t="shared" si="70"/>
        <v>5.4009149719930838E-3</v>
      </c>
      <c r="Z296" s="9">
        <f t="shared" si="70"/>
        <v>5.4008918884872661E-3</v>
      </c>
      <c r="AA296" s="9">
        <f t="shared" si="70"/>
        <v>5.3478921518934023E-3</v>
      </c>
      <c r="AB296" s="9">
        <f t="shared" si="70"/>
        <v>5.3411788833977797E-3</v>
      </c>
      <c r="AC296" s="9">
        <f t="shared" si="70"/>
        <v>5.326536821009426E-3</v>
      </c>
      <c r="AD296" s="9">
        <f t="shared" si="70"/>
        <v>5.5452340202336754E-3</v>
      </c>
      <c r="AE296" s="9">
        <f t="shared" si="70"/>
        <v>5.5446290054605952E-3</v>
      </c>
      <c r="AF296" s="9">
        <f t="shared" si="70"/>
        <v>5.5537043119578975E-3</v>
      </c>
      <c r="AG296" s="9">
        <f t="shared" si="70"/>
        <v>5.3885531106971172E-3</v>
      </c>
      <c r="AH296" s="9">
        <f t="shared" si="70"/>
        <v>5.7689661541220662E-3</v>
      </c>
      <c r="AI296" s="9">
        <f t="shared" si="70"/>
        <v>5.5478226145964623E-3</v>
      </c>
      <c r="AJ296" s="9">
        <f t="shared" si="70"/>
        <v>5.6327263132286125E-3</v>
      </c>
      <c r="AK296" s="9">
        <f t="shared" si="70"/>
        <v>5.4708094170751558E-3</v>
      </c>
      <c r="AL296" s="9">
        <f t="shared" si="70"/>
        <v>5.4813015536930125E-3</v>
      </c>
      <c r="AM296" s="9">
        <f t="shared" si="70"/>
        <v>5.8433083518390234E-3</v>
      </c>
      <c r="AN296" s="9">
        <f t="shared" si="70"/>
        <v>5.557747906567813E-3</v>
      </c>
      <c r="AO296" s="9">
        <f t="shared" si="70"/>
        <v>5.5949953459704044E-3</v>
      </c>
      <c r="AP296" s="9">
        <f t="shared" si="70"/>
        <v>5.5593086614561501E-3</v>
      </c>
      <c r="AQ296" s="9">
        <f t="shared" si="70"/>
        <v>5.5177739434138125E-3</v>
      </c>
      <c r="AR296" s="9">
        <f t="shared" si="70"/>
        <v>5.547990859854501E-3</v>
      </c>
      <c r="AS296" s="9">
        <f t="shared" si="70"/>
        <v>5.6100044058427388E-3</v>
      </c>
      <c r="AT296" s="9">
        <f t="shared" si="70"/>
        <v>5.5929728812855522E-3</v>
      </c>
      <c r="AU296" s="9">
        <f t="shared" si="70"/>
        <v>5.6223038965673771E-3</v>
      </c>
      <c r="AV296" s="9">
        <f t="shared" si="70"/>
        <v>5.28230935962316E-3</v>
      </c>
      <c r="AW296" s="9">
        <f t="shared" si="70"/>
        <v>5.0466949665990725E-3</v>
      </c>
      <c r="AX296" s="9">
        <f t="shared" si="70"/>
        <v>5.0007167351386857E-3</v>
      </c>
      <c r="AY296" s="9">
        <f t="shared" si="70"/>
        <v>5.0053776204448596E-3</v>
      </c>
      <c r="AZ296" s="9">
        <f t="shared" si="70"/>
        <v>4.9116037119621963E-3</v>
      </c>
      <c r="BA296" s="9">
        <f t="shared" si="70"/>
        <v>4.9454205803930312E-3</v>
      </c>
      <c r="BB296" s="9">
        <f t="shared" si="70"/>
        <v>5.0046625227975015E-3</v>
      </c>
      <c r="BC296" s="9">
        <f t="shared" si="70"/>
        <v>4.8846824371134795E-3</v>
      </c>
      <c r="BD296" s="9">
        <f t="shared" si="70"/>
        <v>4.8477341680594416E-3</v>
      </c>
      <c r="BE296" s="9">
        <f t="shared" si="70"/>
        <v>4.7168412088224084E-3</v>
      </c>
      <c r="BF296" s="9">
        <f t="shared" si="70"/>
        <v>4.5589923896784323E-3</v>
      </c>
      <c r="BG296" s="9">
        <f t="shared" si="70"/>
        <v>4.4487170297424928E-3</v>
      </c>
      <c r="BH296" s="9">
        <f t="shared" si="70"/>
        <v>4.467357998205094E-3</v>
      </c>
      <c r="BI296" s="9">
        <f t="shared" si="70"/>
        <v>4.2962646645757462E-3</v>
      </c>
      <c r="BJ296" s="9">
        <f t="shared" si="70"/>
        <v>4.3062374205371989E-3</v>
      </c>
      <c r="BK296" s="9">
        <f t="shared" si="70"/>
        <v>3.788993062671323E-3</v>
      </c>
      <c r="BL296" s="9">
        <f t="shared" si="70"/>
        <v>3.9466911017478753E-3</v>
      </c>
      <c r="BM296" s="9">
        <f t="shared" si="70"/>
        <v>3.9605094721967176E-3</v>
      </c>
      <c r="BN296" s="9">
        <f t="shared" si="70"/>
        <v>3.9553670305443774E-3</v>
      </c>
      <c r="BO296" s="9">
        <f t="shared" si="70"/>
        <v>3.9710104021223177E-3</v>
      </c>
      <c r="BP296" s="9">
        <f t="shared" si="70"/>
        <v>4.1514706897210728E-3</v>
      </c>
      <c r="BQ296" s="9">
        <f t="shared" si="70"/>
        <v>4.1105651007589776E-3</v>
      </c>
      <c r="BR296" s="9">
        <f t="shared" si="70"/>
        <v>3.8754205077280186E-3</v>
      </c>
      <c r="BS296" s="9">
        <f t="shared" si="70"/>
        <v>3.9284513185829503E-3</v>
      </c>
      <c r="BT296" s="9">
        <f t="shared" si="70"/>
        <v>3.3702171126113616E-3</v>
      </c>
      <c r="BU296" s="9">
        <f t="shared" si="70"/>
        <v>3.3463460941802058E-3</v>
      </c>
    </row>
    <row r="297" spans="4:73" x14ac:dyDescent="0.2">
      <c r="D297" s="3" t="s">
        <v>83</v>
      </c>
      <c r="E297" s="3" t="s">
        <v>84</v>
      </c>
      <c r="F297" s="3" t="s">
        <v>94</v>
      </c>
      <c r="G297" s="7" t="s">
        <v>74</v>
      </c>
      <c r="H297" s="3" t="s">
        <v>89</v>
      </c>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10"/>
      <c r="AS297" s="10"/>
      <c r="AT297" s="10"/>
      <c r="AU297" s="10"/>
      <c r="AV297" s="10"/>
      <c r="AW297" s="10"/>
      <c r="AX297" s="10"/>
      <c r="AY297" s="10"/>
      <c r="AZ297" s="10"/>
      <c r="BA297" s="10"/>
      <c r="BB297" s="10"/>
      <c r="BC297" s="10"/>
      <c r="BD297" s="10"/>
      <c r="BE297" s="10"/>
      <c r="BF297" s="10"/>
      <c r="BG297" s="10"/>
      <c r="BH297" s="10"/>
      <c r="BI297" s="10"/>
      <c r="BJ297" s="10"/>
      <c r="BK297" s="10"/>
      <c r="BL297" s="10"/>
      <c r="BM297" s="10"/>
      <c r="BN297" s="10"/>
      <c r="BO297" s="10"/>
      <c r="BP297" s="10"/>
      <c r="BQ297" s="10"/>
      <c r="BR297" s="10"/>
      <c r="BS297" s="10"/>
      <c r="BT297" s="10"/>
      <c r="BU297" s="10"/>
    </row>
    <row r="298" spans="4:73" x14ac:dyDescent="0.2">
      <c r="D298" s="3" t="s">
        <v>83</v>
      </c>
      <c r="E298" s="3" t="s">
        <v>84</v>
      </c>
      <c r="F298" s="3" t="s">
        <v>94</v>
      </c>
      <c r="G298" s="7" t="s">
        <v>75</v>
      </c>
      <c r="H298" s="3" t="s">
        <v>89</v>
      </c>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10"/>
      <c r="AS298" s="10"/>
      <c r="AT298" s="10"/>
      <c r="AU298" s="10"/>
      <c r="AV298" s="10"/>
      <c r="AW298" s="10"/>
      <c r="AX298" s="10"/>
      <c r="AY298" s="10"/>
      <c r="AZ298" s="10"/>
      <c r="BA298" s="10"/>
      <c r="BB298" s="10"/>
      <c r="BC298" s="10"/>
      <c r="BD298" s="10"/>
      <c r="BE298" s="10"/>
      <c r="BF298" s="10"/>
      <c r="BG298" s="10"/>
      <c r="BH298" s="10"/>
      <c r="BI298" s="10"/>
      <c r="BJ298" s="10"/>
      <c r="BK298" s="10"/>
      <c r="BL298" s="10"/>
      <c r="BM298" s="10"/>
      <c r="BN298" s="10"/>
      <c r="BO298" s="10"/>
      <c r="BP298" s="10"/>
      <c r="BQ298" s="10"/>
      <c r="BR298" s="10"/>
      <c r="BS298" s="10"/>
      <c r="BT298" s="10"/>
      <c r="BU298" s="10"/>
    </row>
    <row r="299" spans="4:73" x14ac:dyDescent="0.2">
      <c r="D299" s="3" t="s">
        <v>83</v>
      </c>
      <c r="E299" s="3" t="s">
        <v>84</v>
      </c>
      <c r="F299" s="3" t="s">
        <v>94</v>
      </c>
      <c r="G299" s="7" t="s">
        <v>76</v>
      </c>
      <c r="H299" s="3" t="s">
        <v>89</v>
      </c>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10"/>
      <c r="AS299" s="10"/>
      <c r="AT299" s="10"/>
      <c r="AU299" s="10"/>
      <c r="AV299" s="10"/>
      <c r="AW299" s="10"/>
      <c r="AX299" s="10"/>
      <c r="AY299" s="10"/>
      <c r="AZ299" s="10"/>
      <c r="BA299" s="10"/>
      <c r="BB299" s="10"/>
      <c r="BC299" s="10"/>
      <c r="BD299" s="10"/>
      <c r="BE299" s="10"/>
      <c r="BF299" s="10"/>
      <c r="BG299" s="10"/>
      <c r="BH299" s="10"/>
      <c r="BI299" s="10"/>
      <c r="BJ299" s="10"/>
      <c r="BK299" s="10"/>
      <c r="BL299" s="10"/>
      <c r="BM299" s="10"/>
      <c r="BN299" s="10"/>
      <c r="BO299" s="10"/>
      <c r="BP299" s="10"/>
      <c r="BQ299" s="10"/>
      <c r="BR299" s="10"/>
      <c r="BS299" s="10"/>
      <c r="BT299" s="10"/>
      <c r="BU299" s="10"/>
    </row>
    <row r="300" spans="4:73" x14ac:dyDescent="0.2">
      <c r="D300" s="3" t="s">
        <v>83</v>
      </c>
      <c r="E300" s="3" t="s">
        <v>84</v>
      </c>
      <c r="F300" s="3" t="s">
        <v>94</v>
      </c>
      <c r="G300" s="6" t="s">
        <v>77</v>
      </c>
      <c r="H300" s="3" t="s">
        <v>89</v>
      </c>
      <c r="J300" s="9">
        <f t="shared" ref="J300:Y302" si="72">J136/J$85</f>
        <v>2.1152875556291967E-3</v>
      </c>
      <c r="K300" s="9">
        <f t="shared" si="72"/>
        <v>2.0357780676815746E-3</v>
      </c>
      <c r="L300" s="9">
        <f t="shared" si="72"/>
        <v>1.9929743603038395E-3</v>
      </c>
      <c r="M300" s="9">
        <f t="shared" si="72"/>
        <v>2.0740941345217885E-3</v>
      </c>
      <c r="N300" s="9">
        <f t="shared" si="72"/>
        <v>2.0868924291843017E-3</v>
      </c>
      <c r="O300" s="9">
        <f t="shared" si="72"/>
        <v>1.9366110164692021E-3</v>
      </c>
      <c r="P300" s="9">
        <f t="shared" si="72"/>
        <v>2.0316267118673367E-3</v>
      </c>
      <c r="Q300" s="9">
        <f t="shared" si="72"/>
        <v>2.0340642511543373E-3</v>
      </c>
      <c r="R300" s="9">
        <f t="shared" si="72"/>
        <v>2.0403747170142554E-3</v>
      </c>
      <c r="S300" s="9">
        <f t="shared" si="72"/>
        <v>2.0845063016272391E-3</v>
      </c>
      <c r="T300" s="9">
        <f t="shared" si="72"/>
        <v>2.0777295817623535E-3</v>
      </c>
      <c r="U300" s="9">
        <f t="shared" si="72"/>
        <v>2.0562786762335847E-3</v>
      </c>
      <c r="V300" s="9">
        <f t="shared" si="72"/>
        <v>2.0496989692116345E-3</v>
      </c>
      <c r="W300" s="9">
        <f t="shared" si="72"/>
        <v>2.0547185640676178E-3</v>
      </c>
      <c r="X300" s="9">
        <f t="shared" si="72"/>
        <v>2.0227129045842919E-3</v>
      </c>
      <c r="Y300" s="9">
        <f t="shared" si="72"/>
        <v>2.0339025130152229E-3</v>
      </c>
      <c r="Z300" s="9">
        <f t="shared" ref="K300:BU302" si="73">Z136/Z$85</f>
        <v>2.0179081464761503E-3</v>
      </c>
      <c r="AA300" s="9">
        <f t="shared" si="73"/>
        <v>2.0299842117698567E-3</v>
      </c>
      <c r="AB300" s="9">
        <f t="shared" si="73"/>
        <v>1.9768795476487332E-3</v>
      </c>
      <c r="AC300" s="9">
        <f t="shared" si="73"/>
        <v>1.962884325811585E-3</v>
      </c>
      <c r="AD300" s="9">
        <f t="shared" si="73"/>
        <v>2.0520825272237579E-3</v>
      </c>
      <c r="AE300" s="9">
        <f t="shared" si="73"/>
        <v>2.0066071774801314E-3</v>
      </c>
      <c r="AF300" s="9">
        <f t="shared" si="73"/>
        <v>2.0031960730985633E-3</v>
      </c>
      <c r="AG300" s="9">
        <f t="shared" si="73"/>
        <v>2.3906560383109622E-3</v>
      </c>
      <c r="AH300" s="9">
        <f t="shared" si="73"/>
        <v>2.3658771067178262E-3</v>
      </c>
      <c r="AI300" s="9">
        <f t="shared" si="73"/>
        <v>2.4026523548018163E-3</v>
      </c>
      <c r="AJ300" s="9">
        <f t="shared" si="73"/>
        <v>2.3846535219499694E-3</v>
      </c>
      <c r="AK300" s="9">
        <f t="shared" si="73"/>
        <v>2.3684261368081229E-3</v>
      </c>
      <c r="AL300" s="9">
        <f t="shared" si="73"/>
        <v>2.3719961330854918E-3</v>
      </c>
      <c r="AM300" s="9">
        <f t="shared" si="73"/>
        <v>2.3058470379967669E-3</v>
      </c>
      <c r="AN300" s="9">
        <f t="shared" si="73"/>
        <v>2.2977863935725899E-3</v>
      </c>
      <c r="AO300" s="9">
        <f t="shared" si="73"/>
        <v>2.2934834174033105E-3</v>
      </c>
      <c r="AP300" s="9">
        <f t="shared" si="73"/>
        <v>2.3146132794201039E-3</v>
      </c>
      <c r="AQ300" s="9">
        <f t="shared" si="73"/>
        <v>2.3052953918381185E-3</v>
      </c>
      <c r="AR300" s="9">
        <f t="shared" si="73"/>
        <v>2.3053418860040781E-3</v>
      </c>
      <c r="AS300" s="9">
        <f t="shared" si="73"/>
        <v>2.2911245437849705E-3</v>
      </c>
      <c r="AT300" s="9">
        <f t="shared" si="73"/>
        <v>2.2946725066683277E-3</v>
      </c>
      <c r="AU300" s="9">
        <f t="shared" si="73"/>
        <v>2.343228452340646E-3</v>
      </c>
      <c r="AV300" s="9">
        <f t="shared" si="73"/>
        <v>2.5819100287907122E-3</v>
      </c>
      <c r="AW300" s="9">
        <f t="shared" si="73"/>
        <v>2.4826606171176038E-3</v>
      </c>
      <c r="AX300" s="9">
        <f t="shared" si="73"/>
        <v>2.474196172392982E-3</v>
      </c>
      <c r="AY300" s="9">
        <f t="shared" si="73"/>
        <v>2.4537464219040479E-3</v>
      </c>
      <c r="AZ300" s="9">
        <f t="shared" si="73"/>
        <v>2.4512649284873134E-3</v>
      </c>
      <c r="BA300" s="9">
        <f t="shared" si="73"/>
        <v>2.454066793356996E-3</v>
      </c>
      <c r="BB300" s="9">
        <f t="shared" si="73"/>
        <v>2.4705214719768381E-3</v>
      </c>
      <c r="BC300" s="9">
        <f t="shared" si="73"/>
        <v>2.4508403496557984E-3</v>
      </c>
      <c r="BD300" s="9">
        <f t="shared" si="73"/>
        <v>2.4504890651795923E-3</v>
      </c>
      <c r="BE300" s="9">
        <f t="shared" si="73"/>
        <v>2.6382998198679645E-3</v>
      </c>
      <c r="BF300" s="9">
        <f t="shared" si="73"/>
        <v>2.610314657910142E-3</v>
      </c>
      <c r="BG300" s="9">
        <f t="shared" si="73"/>
        <v>2.6336120237720846E-3</v>
      </c>
      <c r="BH300" s="9">
        <f t="shared" si="73"/>
        <v>2.6411553150211134E-3</v>
      </c>
      <c r="BI300" s="9">
        <f t="shared" si="73"/>
        <v>2.558997984530696E-3</v>
      </c>
      <c r="BJ300" s="9">
        <f t="shared" si="73"/>
        <v>2.5841456188991098E-3</v>
      </c>
      <c r="BK300" s="9">
        <f t="shared" si="73"/>
        <v>2.6178865000586124E-3</v>
      </c>
      <c r="BL300" s="9">
        <f t="shared" si="73"/>
        <v>2.6462220408839331E-3</v>
      </c>
      <c r="BM300" s="9">
        <f t="shared" si="73"/>
        <v>2.6372729196402415E-3</v>
      </c>
      <c r="BN300" s="9">
        <f t="shared" si="73"/>
        <v>2.6642027184395722E-3</v>
      </c>
      <c r="BO300" s="9">
        <f t="shared" si="73"/>
        <v>2.6750351100951054E-3</v>
      </c>
      <c r="BP300" s="9">
        <f t="shared" si="73"/>
        <v>2.6631679405793281E-3</v>
      </c>
      <c r="BQ300" s="9">
        <f t="shared" si="73"/>
        <v>2.6190248307154124E-3</v>
      </c>
      <c r="BR300" s="9">
        <f t="shared" si="73"/>
        <v>2.5819772240954762E-3</v>
      </c>
      <c r="BS300" s="9">
        <f t="shared" si="73"/>
        <v>2.5682343220360146E-3</v>
      </c>
      <c r="BT300" s="9">
        <f t="shared" si="73"/>
        <v>2.5461462135835384E-3</v>
      </c>
      <c r="BU300" s="9">
        <f t="shared" si="73"/>
        <v>2.5757374836554922E-3</v>
      </c>
    </row>
    <row r="301" spans="4:73" x14ac:dyDescent="0.2">
      <c r="D301" s="3" t="s">
        <v>83</v>
      </c>
      <c r="E301" s="3" t="s">
        <v>84</v>
      </c>
      <c r="F301" s="3" t="s">
        <v>94</v>
      </c>
      <c r="G301" s="6" t="s">
        <v>78</v>
      </c>
      <c r="H301" s="3" t="s">
        <v>89</v>
      </c>
      <c r="J301" s="9">
        <f t="shared" si="72"/>
        <v>0.40640485788743846</v>
      </c>
      <c r="K301" s="9">
        <f t="shared" si="73"/>
        <v>0.40603352572436152</v>
      </c>
      <c r="L301" s="9">
        <f t="shared" si="73"/>
        <v>0.40535287798460062</v>
      </c>
      <c r="M301" s="9">
        <f t="shared" si="73"/>
        <v>0.39903507594808929</v>
      </c>
      <c r="N301" s="9">
        <f t="shared" si="73"/>
        <v>0.3992239459819531</v>
      </c>
      <c r="O301" s="9">
        <f t="shared" si="73"/>
        <v>0.3988474252254991</v>
      </c>
      <c r="P301" s="9">
        <f t="shared" si="73"/>
        <v>0.39732773374591407</v>
      </c>
      <c r="Q301" s="9">
        <f t="shared" si="73"/>
        <v>0.39655771072724472</v>
      </c>
      <c r="R301" s="9">
        <f t="shared" si="73"/>
        <v>0.39776934732978531</v>
      </c>
      <c r="S301" s="9">
        <f t="shared" si="73"/>
        <v>0.39705005984709052</v>
      </c>
      <c r="T301" s="9">
        <f t="shared" si="73"/>
        <v>0.39687268051315888</v>
      </c>
      <c r="U301" s="9">
        <f t="shared" si="73"/>
        <v>0.39689817668366539</v>
      </c>
      <c r="V301" s="9">
        <f t="shared" si="73"/>
        <v>0.39470501479083264</v>
      </c>
      <c r="W301" s="9">
        <f t="shared" si="73"/>
        <v>0.39430940434135536</v>
      </c>
      <c r="X301" s="9">
        <f t="shared" si="73"/>
        <v>0.39196125197373516</v>
      </c>
      <c r="Y301" s="9">
        <f t="shared" si="73"/>
        <v>0.38609761031266154</v>
      </c>
      <c r="Z301" s="9">
        <f t="shared" si="73"/>
        <v>0.38381175317113048</v>
      </c>
      <c r="AA301" s="9">
        <f t="shared" si="73"/>
        <v>0.38164675927262082</v>
      </c>
      <c r="AB301" s="9">
        <f t="shared" si="73"/>
        <v>0.37844107218504069</v>
      </c>
      <c r="AC301" s="9">
        <f t="shared" si="73"/>
        <v>0.37783086074526695</v>
      </c>
      <c r="AD301" s="9">
        <f t="shared" si="73"/>
        <v>0.37709243049860713</v>
      </c>
      <c r="AE301" s="9">
        <f t="shared" si="73"/>
        <v>0.37568340010418982</v>
      </c>
      <c r="AF301" s="9">
        <f t="shared" si="73"/>
        <v>0.37542407193345179</v>
      </c>
      <c r="AG301" s="9">
        <f t="shared" si="73"/>
        <v>0.37405944271145281</v>
      </c>
      <c r="AH301" s="9">
        <f t="shared" si="73"/>
        <v>0.37268764551105538</v>
      </c>
      <c r="AI301" s="9">
        <f t="shared" si="73"/>
        <v>0.37244687039757951</v>
      </c>
      <c r="AJ301" s="9">
        <f t="shared" si="73"/>
        <v>0.36980849672475741</v>
      </c>
      <c r="AK301" s="9">
        <f t="shared" si="73"/>
        <v>0.36447676722184374</v>
      </c>
      <c r="AL301" s="9">
        <f t="shared" si="73"/>
        <v>0.3644199237248823</v>
      </c>
      <c r="AM301" s="9">
        <f t="shared" si="73"/>
        <v>0.3640788711417971</v>
      </c>
      <c r="AN301" s="9">
        <f t="shared" si="73"/>
        <v>0.36286142129524313</v>
      </c>
      <c r="AO301" s="9">
        <f t="shared" si="73"/>
        <v>0.36261055363085387</v>
      </c>
      <c r="AP301" s="9">
        <f t="shared" si="73"/>
        <v>0.36258680933948079</v>
      </c>
      <c r="AQ301" s="9">
        <f t="shared" si="73"/>
        <v>0.36132477982473704</v>
      </c>
      <c r="AR301" s="9">
        <f t="shared" si="73"/>
        <v>0.36077161882275399</v>
      </c>
      <c r="AS301" s="9">
        <f t="shared" si="73"/>
        <v>0.35882628726118199</v>
      </c>
      <c r="AT301" s="9">
        <f t="shared" si="73"/>
        <v>0.3578266716652192</v>
      </c>
      <c r="AU301" s="9">
        <f t="shared" si="73"/>
        <v>0.35738611958518551</v>
      </c>
      <c r="AV301" s="9">
        <f t="shared" si="73"/>
        <v>0.35672736299400898</v>
      </c>
      <c r="AW301" s="9">
        <f t="shared" si="73"/>
        <v>0.3509016604108901</v>
      </c>
      <c r="AX301" s="9">
        <f t="shared" si="73"/>
        <v>0.35056418851761501</v>
      </c>
      <c r="AY301" s="9">
        <f t="shared" si="73"/>
        <v>0.34954708312331573</v>
      </c>
      <c r="AZ301" s="9">
        <f t="shared" si="73"/>
        <v>0.34859632331290269</v>
      </c>
      <c r="BA301" s="9">
        <f t="shared" si="73"/>
        <v>0.34862325349760742</v>
      </c>
      <c r="BB301" s="9">
        <f t="shared" si="73"/>
        <v>0.34971694142388471</v>
      </c>
      <c r="BC301" s="9">
        <f t="shared" si="73"/>
        <v>0.34742609030040911</v>
      </c>
      <c r="BD301" s="9">
        <f t="shared" si="73"/>
        <v>0.3460479812937492</v>
      </c>
      <c r="BE301" s="9">
        <f t="shared" si="73"/>
        <v>0.34659063197844053</v>
      </c>
      <c r="BF301" s="9">
        <f t="shared" si="73"/>
        <v>0.34334972366928374</v>
      </c>
      <c r="BG301" s="9">
        <f t="shared" si="73"/>
        <v>0.3429044479979339</v>
      </c>
      <c r="BH301" s="9">
        <f t="shared" si="73"/>
        <v>0.34091146974873815</v>
      </c>
      <c r="BI301" s="9">
        <f t="shared" si="73"/>
        <v>0.33425779697146196</v>
      </c>
      <c r="BJ301" s="9">
        <f t="shared" si="73"/>
        <v>0.33379682275831202</v>
      </c>
      <c r="BK301" s="9">
        <f t="shared" si="73"/>
        <v>0.33428842139030135</v>
      </c>
      <c r="BL301" s="9">
        <f t="shared" si="73"/>
        <v>0.33213615871557783</v>
      </c>
      <c r="BM301" s="9">
        <f t="shared" si="73"/>
        <v>0.33187628393226221</v>
      </c>
      <c r="BN301" s="9">
        <f t="shared" si="73"/>
        <v>0.33268451332572835</v>
      </c>
      <c r="BO301" s="9">
        <f t="shared" si="73"/>
        <v>0.33111167397556551</v>
      </c>
      <c r="BP301" s="9">
        <f t="shared" si="73"/>
        <v>0.33045678905825082</v>
      </c>
      <c r="BQ301" s="9">
        <f t="shared" si="73"/>
        <v>0.33074384010134067</v>
      </c>
      <c r="BR301" s="9">
        <f t="shared" si="73"/>
        <v>0.32895526104326767</v>
      </c>
      <c r="BS301" s="9">
        <f t="shared" si="73"/>
        <v>0.32817775430522284</v>
      </c>
      <c r="BT301" s="9">
        <f t="shared" si="73"/>
        <v>0.32423087650538623</v>
      </c>
      <c r="BU301" s="9">
        <f t="shared" si="73"/>
        <v>0.32139800369819105</v>
      </c>
    </row>
    <row r="302" spans="4:73" x14ac:dyDescent="0.2">
      <c r="D302" s="3" t="s">
        <v>83</v>
      </c>
      <c r="E302" s="3" t="s">
        <v>84</v>
      </c>
      <c r="F302" s="3" t="s">
        <v>94</v>
      </c>
      <c r="G302" s="6" t="s">
        <v>79</v>
      </c>
      <c r="H302" s="3" t="s">
        <v>89</v>
      </c>
      <c r="J302" s="9">
        <f t="shared" si="72"/>
        <v>1.352011012874142E-3</v>
      </c>
      <c r="K302" s="9">
        <f t="shared" si="73"/>
        <v>1.322843315767665E-3</v>
      </c>
      <c r="L302" s="9">
        <f t="shared" si="73"/>
        <v>1.2842532341274986E-3</v>
      </c>
      <c r="M302" s="9">
        <f t="shared" si="73"/>
        <v>1.2857680898428173E-3</v>
      </c>
      <c r="N302" s="9">
        <f t="shared" si="73"/>
        <v>1.283307745540742E-3</v>
      </c>
      <c r="O302" s="9">
        <f t="shared" si="73"/>
        <v>9.5588822373050657E-4</v>
      </c>
      <c r="P302" s="9">
        <f t="shared" si="73"/>
        <v>1.2847021514907054E-3</v>
      </c>
      <c r="Q302" s="9">
        <f t="shared" si="73"/>
        <v>1.2754211123110219E-3</v>
      </c>
      <c r="R302" s="9">
        <f t="shared" si="73"/>
        <v>1.2895096985787266E-3</v>
      </c>
      <c r="S302" s="9">
        <f t="shared" si="73"/>
        <v>1.2891662531285542E-3</v>
      </c>
      <c r="T302" s="9">
        <f t="shared" si="73"/>
        <v>1.2918777922280064E-3</v>
      </c>
      <c r="U302" s="9">
        <f t="shared" si="73"/>
        <v>1.3348906385014397E-3</v>
      </c>
      <c r="V302" s="9">
        <f t="shared" si="73"/>
        <v>1.2799797715685047E-3</v>
      </c>
      <c r="W302" s="9">
        <f t="shared" si="73"/>
        <v>1.2687198048222281E-3</v>
      </c>
      <c r="X302" s="9">
        <f t="shared" si="73"/>
        <v>1.254828175741074E-3</v>
      </c>
      <c r="Y302" s="9">
        <f t="shared" si="73"/>
        <v>1.227233360176628E-3</v>
      </c>
      <c r="Z302" s="9">
        <f t="shared" si="73"/>
        <v>1.2597916848767795E-3</v>
      </c>
      <c r="AA302" s="9">
        <f t="shared" si="73"/>
        <v>1.2448334928181202E-3</v>
      </c>
      <c r="AB302" s="9">
        <f t="shared" si="73"/>
        <v>1.2485935262171528E-3</v>
      </c>
      <c r="AC302" s="9">
        <f t="shared" si="73"/>
        <v>1.2292839226054977E-3</v>
      </c>
      <c r="AD302" s="9">
        <f t="shared" si="73"/>
        <v>1.2043502021947777E-3</v>
      </c>
      <c r="AE302" s="9">
        <f t="shared" si="73"/>
        <v>1.1795660767682419E-3</v>
      </c>
      <c r="AF302" s="9">
        <f t="shared" si="73"/>
        <v>1.1819536069306745E-3</v>
      </c>
      <c r="AG302" s="9">
        <f t="shared" si="73"/>
        <v>1.1916881531471037E-3</v>
      </c>
      <c r="AH302" s="9">
        <f t="shared" si="73"/>
        <v>1.1964963611755602E-3</v>
      </c>
      <c r="AI302" s="9">
        <f t="shared" si="73"/>
        <v>1.2221703118456542E-3</v>
      </c>
      <c r="AJ302" s="9">
        <f t="shared" si="73"/>
        <v>1.1017540162986616E-3</v>
      </c>
      <c r="AK302" s="9">
        <f t="shared" si="73"/>
        <v>1.0700753886698777E-3</v>
      </c>
      <c r="AL302" s="9">
        <f t="shared" si="73"/>
        <v>1.070123330371037E-3</v>
      </c>
      <c r="AM302" s="9">
        <f t="shared" si="73"/>
        <v>7.5226383904151127E-4</v>
      </c>
      <c r="AN302" s="9">
        <f t="shared" si="73"/>
        <v>7.6296971580739269E-4</v>
      </c>
      <c r="AO302" s="9">
        <f t="shared" si="73"/>
        <v>7.1209389668625304E-4</v>
      </c>
      <c r="AP302" s="9">
        <f t="shared" si="73"/>
        <v>7.0084568159964496E-4</v>
      </c>
      <c r="AQ302" s="9">
        <f t="shared" si="73"/>
        <v>7.1275308040208473E-4</v>
      </c>
      <c r="AR302" s="9">
        <f t="shared" si="73"/>
        <v>7.2068883819392923E-4</v>
      </c>
      <c r="AS302" s="9">
        <f t="shared" si="73"/>
        <v>7.1155007623414511E-4</v>
      </c>
      <c r="AT302" s="9">
        <f t="shared" si="73"/>
        <v>7.1147109046400747E-4</v>
      </c>
      <c r="AU302" s="9">
        <f t="shared" si="73"/>
        <v>7.0845331033865956E-4</v>
      </c>
      <c r="AV302" s="9">
        <f t="shared" si="73"/>
        <v>7.1007606137808374E-4</v>
      </c>
      <c r="AW302" s="9">
        <f t="shared" si="73"/>
        <v>6.8407845771657966E-4</v>
      </c>
      <c r="AX302" s="9">
        <f t="shared" si="73"/>
        <v>6.8173541626972414E-4</v>
      </c>
      <c r="AY302" s="9">
        <f t="shared" si="73"/>
        <v>6.8184095107671301E-4</v>
      </c>
      <c r="AZ302" s="9">
        <f t="shared" si="73"/>
        <v>6.8529024127146761E-4</v>
      </c>
      <c r="BA302" s="9">
        <f t="shared" si="73"/>
        <v>6.861195243127318E-4</v>
      </c>
      <c r="BB302" s="9">
        <f t="shared" si="73"/>
        <v>6.9678586352761411E-4</v>
      </c>
      <c r="BC302" s="9">
        <f t="shared" si="73"/>
        <v>6.7699442445410174E-4</v>
      </c>
      <c r="BD302" s="9">
        <f t="shared" si="73"/>
        <v>6.6817909718048065E-4</v>
      </c>
      <c r="BE302" s="9">
        <f t="shared" si="73"/>
        <v>6.6069216036936508E-4</v>
      </c>
      <c r="BF302" s="9">
        <f t="shared" si="73"/>
        <v>6.387993596576652E-4</v>
      </c>
      <c r="BG302" s="9">
        <f t="shared" si="73"/>
        <v>6.3988055053059714E-4</v>
      </c>
      <c r="BH302" s="9">
        <f t="shared" si="73"/>
        <v>6.3380516947988583E-4</v>
      </c>
      <c r="BI302" s="9">
        <f t="shared" si="73"/>
        <v>6.1818984354474393E-4</v>
      </c>
      <c r="BJ302" s="9">
        <f t="shared" si="73"/>
        <v>6.4970674195688385E-4</v>
      </c>
      <c r="BK302" s="9">
        <f t="shared" si="73"/>
        <v>6.5209776036070845E-4</v>
      </c>
      <c r="BL302" s="9">
        <f t="shared" si="73"/>
        <v>6.4677745271116572E-4</v>
      </c>
      <c r="BM302" s="9">
        <f t="shared" si="73"/>
        <v>6.4412656562641839E-4</v>
      </c>
      <c r="BN302" s="9">
        <f t="shared" si="73"/>
        <v>6.393147357956683E-4</v>
      </c>
      <c r="BO302" s="9">
        <f t="shared" si="73"/>
        <v>6.4057679291919191E-4</v>
      </c>
      <c r="BP302" s="9">
        <f t="shared" si="73"/>
        <v>6.3934052858007605E-4</v>
      </c>
      <c r="BQ302" s="9">
        <f t="shared" si="73"/>
        <v>6.4019435582245523E-4</v>
      </c>
      <c r="BR302" s="9">
        <f t="shared" si="73"/>
        <v>6.2397376926701705E-4</v>
      </c>
      <c r="BS302" s="9">
        <f t="shared" si="73"/>
        <v>6.1811779218255074E-4</v>
      </c>
      <c r="BT302" s="9">
        <f t="shared" si="73"/>
        <v>6.1239976457893826E-4</v>
      </c>
      <c r="BU302" s="9">
        <f t="shared" si="73"/>
        <v>6.0271564083975244E-4</v>
      </c>
    </row>
    <row r="303" spans="4:73" x14ac:dyDescent="0.2">
      <c r="D303" s="3" t="s">
        <v>83</v>
      </c>
      <c r="E303" s="3" t="s">
        <v>80</v>
      </c>
      <c r="F303" s="3" t="s">
        <v>94</v>
      </c>
      <c r="G303" s="3" t="s">
        <v>70</v>
      </c>
      <c r="H303" s="3" t="s">
        <v>90</v>
      </c>
      <c r="J303" s="8">
        <f>J139/J$85</f>
        <v>7.4095261166491441E-2</v>
      </c>
      <c r="K303" s="8">
        <f t="shared" ref="K303:BU305" si="74">K139/K$85</f>
        <v>7.4212496607575687E-2</v>
      </c>
      <c r="L303" s="8">
        <f t="shared" si="74"/>
        <v>7.4473644129313246E-2</v>
      </c>
      <c r="M303" s="8">
        <f t="shared" si="74"/>
        <v>7.4465695756012584E-2</v>
      </c>
      <c r="N303" s="8">
        <f t="shared" si="74"/>
        <v>7.4851606920523076E-2</v>
      </c>
      <c r="O303" s="8">
        <f t="shared" si="74"/>
        <v>7.5077612072868657E-2</v>
      </c>
      <c r="P303" s="8">
        <f t="shared" si="74"/>
        <v>7.5128876856093374E-2</v>
      </c>
      <c r="Q303" s="8">
        <f t="shared" si="74"/>
        <v>7.5213327779392505E-2</v>
      </c>
      <c r="R303" s="8">
        <f t="shared" si="74"/>
        <v>7.5305237718547177E-2</v>
      </c>
      <c r="S303" s="8">
        <f t="shared" si="74"/>
        <v>7.5990561894860267E-2</v>
      </c>
      <c r="T303" s="8">
        <f t="shared" si="74"/>
        <v>7.6841664511996033E-2</v>
      </c>
      <c r="U303" s="8">
        <f t="shared" si="74"/>
        <v>7.6800753794014909E-2</v>
      </c>
      <c r="V303" s="8">
        <f t="shared" si="74"/>
        <v>7.6532442595182132E-2</v>
      </c>
      <c r="W303" s="8">
        <f t="shared" si="74"/>
        <v>7.6622021465697632E-2</v>
      </c>
      <c r="X303" s="8">
        <f t="shared" si="74"/>
        <v>7.6103246323148813E-2</v>
      </c>
      <c r="Y303" s="8">
        <f t="shared" si="74"/>
        <v>7.6983361254739507E-2</v>
      </c>
      <c r="Z303" s="8">
        <f t="shared" si="74"/>
        <v>7.7427820467995609E-2</v>
      </c>
      <c r="AA303" s="8">
        <f t="shared" si="74"/>
        <v>8.0191209704499875E-2</v>
      </c>
      <c r="AB303" s="8">
        <f t="shared" si="74"/>
        <v>8.0533479745071801E-2</v>
      </c>
      <c r="AC303" s="8">
        <f t="shared" si="74"/>
        <v>8.1484151533965613E-2</v>
      </c>
      <c r="AD303" s="8">
        <f t="shared" si="74"/>
        <v>8.154327516146688E-2</v>
      </c>
      <c r="AE303" s="8">
        <f t="shared" si="74"/>
        <v>8.2300457037092822E-2</v>
      </c>
      <c r="AF303" s="8">
        <f t="shared" si="74"/>
        <v>8.2984138123807116E-2</v>
      </c>
      <c r="AG303" s="8">
        <f t="shared" si="74"/>
        <v>8.3915101935342629E-2</v>
      </c>
      <c r="AH303" s="8">
        <f t="shared" si="74"/>
        <v>8.4235769960789783E-2</v>
      </c>
      <c r="AI303" s="8">
        <f t="shared" si="74"/>
        <v>8.4557889975561323E-2</v>
      </c>
      <c r="AJ303" s="8">
        <f t="shared" si="74"/>
        <v>8.5181598452019391E-2</v>
      </c>
      <c r="AK303" s="8">
        <f t="shared" si="74"/>
        <v>8.5364770247145491E-2</v>
      </c>
      <c r="AL303" s="8">
        <f t="shared" si="74"/>
        <v>8.5469189602742399E-2</v>
      </c>
      <c r="AM303" s="8">
        <f t="shared" si="74"/>
        <v>8.5529587407831842E-2</v>
      </c>
      <c r="AN303" s="8">
        <f t="shared" si="74"/>
        <v>8.5487288612055595E-2</v>
      </c>
      <c r="AO303" s="8">
        <f t="shared" si="74"/>
        <v>8.5454496695948123E-2</v>
      </c>
      <c r="AP303" s="8">
        <f t="shared" si="74"/>
        <v>8.5346601247565268E-2</v>
      </c>
      <c r="AQ303" s="8">
        <f t="shared" si="74"/>
        <v>8.5446183428331698E-2</v>
      </c>
      <c r="AR303" s="8">
        <f t="shared" si="74"/>
        <v>8.5684277685936949E-2</v>
      </c>
      <c r="AS303" s="8">
        <f t="shared" si="74"/>
        <v>8.645009726871887E-2</v>
      </c>
      <c r="AT303" s="8">
        <f t="shared" si="74"/>
        <v>8.5601818282245071E-2</v>
      </c>
      <c r="AU303" s="8">
        <f t="shared" si="74"/>
        <v>8.5895825899121439E-2</v>
      </c>
      <c r="AV303" s="8">
        <f t="shared" si="74"/>
        <v>8.5536340731463545E-2</v>
      </c>
      <c r="AW303" s="8">
        <f t="shared" si="74"/>
        <v>8.5764710528866375E-2</v>
      </c>
      <c r="AX303" s="8">
        <f t="shared" si="74"/>
        <v>8.5984156766365144E-2</v>
      </c>
      <c r="AY303" s="8">
        <f t="shared" si="74"/>
        <v>8.6670323214674841E-2</v>
      </c>
      <c r="AZ303" s="8">
        <f t="shared" si="74"/>
        <v>8.7002497179413607E-2</v>
      </c>
      <c r="BA303" s="8">
        <f t="shared" si="74"/>
        <v>8.7421104508335457E-2</v>
      </c>
      <c r="BB303" s="8">
        <f t="shared" si="74"/>
        <v>8.7654379918646955E-2</v>
      </c>
      <c r="BC303" s="8">
        <f t="shared" si="74"/>
        <v>8.7789765802192984E-2</v>
      </c>
      <c r="BD303" s="8">
        <f t="shared" si="74"/>
        <v>8.8420409412672638E-2</v>
      </c>
      <c r="BE303" s="8">
        <f t="shared" si="74"/>
        <v>8.8309038738750595E-2</v>
      </c>
      <c r="BF303" s="8">
        <f t="shared" si="74"/>
        <v>8.7992491161669836E-2</v>
      </c>
      <c r="BG303" s="8">
        <f t="shared" si="74"/>
        <v>8.7986463556260941E-2</v>
      </c>
      <c r="BH303" s="8">
        <f t="shared" si="74"/>
        <v>8.7693935272709397E-2</v>
      </c>
      <c r="BI303" s="8">
        <f t="shared" si="74"/>
        <v>8.7649683404573478E-2</v>
      </c>
      <c r="BJ303" s="8">
        <f t="shared" si="74"/>
        <v>8.7847867146115394E-2</v>
      </c>
      <c r="BK303" s="8">
        <f t="shared" si="74"/>
        <v>8.8217729874566123E-2</v>
      </c>
      <c r="BL303" s="8">
        <f t="shared" si="74"/>
        <v>8.8833638961797773E-2</v>
      </c>
      <c r="BM303" s="8">
        <f t="shared" si="74"/>
        <v>8.9349096721625595E-2</v>
      </c>
      <c r="BN303" s="8">
        <f t="shared" si="74"/>
        <v>9.0165266381076803E-2</v>
      </c>
      <c r="BO303" s="8">
        <f t="shared" si="74"/>
        <v>9.0616328783308386E-2</v>
      </c>
      <c r="BP303" s="8">
        <f t="shared" si="74"/>
        <v>9.0967516560038583E-2</v>
      </c>
      <c r="BQ303" s="8">
        <f t="shared" si="74"/>
        <v>9.1522867359847215E-2</v>
      </c>
      <c r="BR303" s="8">
        <f t="shared" si="74"/>
        <v>9.1990822601296804E-2</v>
      </c>
      <c r="BS303" s="8">
        <f t="shared" si="74"/>
        <v>9.2501987392961643E-2</v>
      </c>
      <c r="BT303" s="8">
        <f t="shared" si="74"/>
        <v>9.3355268189158874E-2</v>
      </c>
      <c r="BU303" s="8">
        <f t="shared" si="74"/>
        <v>9.3928664564936815E-2</v>
      </c>
    </row>
    <row r="304" spans="4:73" x14ac:dyDescent="0.2">
      <c r="D304" s="3" t="s">
        <v>83</v>
      </c>
      <c r="E304" s="3" t="s">
        <v>80</v>
      </c>
      <c r="F304" s="3" t="s">
        <v>94</v>
      </c>
      <c r="G304" s="6" t="s">
        <v>72</v>
      </c>
      <c r="H304" s="3" t="s">
        <v>90</v>
      </c>
      <c r="J304" s="9">
        <f t="shared" ref="J304:Y305" si="75">J140/J$85</f>
        <v>5.4582147495844877E-3</v>
      </c>
      <c r="K304" s="9">
        <f t="shared" si="75"/>
        <v>5.4423947750034214E-3</v>
      </c>
      <c r="L304" s="9">
        <f t="shared" si="75"/>
        <v>5.5492183651777152E-3</v>
      </c>
      <c r="M304" s="9">
        <f t="shared" si="75"/>
        <v>5.6358116109541034E-3</v>
      </c>
      <c r="N304" s="9">
        <f t="shared" si="75"/>
        <v>5.8422548699517953E-3</v>
      </c>
      <c r="O304" s="9">
        <f t="shared" si="75"/>
        <v>6.0514240602967152E-3</v>
      </c>
      <c r="P304" s="9">
        <f t="shared" si="75"/>
        <v>5.9999972485985861E-3</v>
      </c>
      <c r="Q304" s="9">
        <f t="shared" si="75"/>
        <v>5.974682923201597E-3</v>
      </c>
      <c r="R304" s="9">
        <f t="shared" si="75"/>
        <v>6.1652355485901809E-3</v>
      </c>
      <c r="S304" s="9">
        <f t="shared" si="75"/>
        <v>6.3110634087202629E-3</v>
      </c>
      <c r="T304" s="9">
        <f t="shared" si="75"/>
        <v>6.3430930264567822E-3</v>
      </c>
      <c r="U304" s="9">
        <f t="shared" si="75"/>
        <v>6.5207346005743422E-3</v>
      </c>
      <c r="V304" s="9">
        <f t="shared" si="75"/>
        <v>6.3996975398539152E-3</v>
      </c>
      <c r="W304" s="9">
        <f t="shared" si="75"/>
        <v>6.2743690955670344E-3</v>
      </c>
      <c r="X304" s="9">
        <f t="shared" si="75"/>
        <v>6.5609518554366536E-3</v>
      </c>
      <c r="Y304" s="9">
        <f t="shared" si="75"/>
        <v>6.6236746736153722E-3</v>
      </c>
      <c r="Z304" s="9">
        <f t="shared" si="74"/>
        <v>6.7749654222089674E-3</v>
      </c>
      <c r="AA304" s="9">
        <f t="shared" si="74"/>
        <v>7.7519012159566053E-3</v>
      </c>
      <c r="AB304" s="9">
        <f t="shared" si="74"/>
        <v>7.6388558612957482E-3</v>
      </c>
      <c r="AC304" s="9">
        <f t="shared" si="74"/>
        <v>7.728356787122379E-3</v>
      </c>
      <c r="AD304" s="9">
        <f t="shared" si="74"/>
        <v>8.1881736201553697E-3</v>
      </c>
      <c r="AE304" s="9">
        <f t="shared" si="74"/>
        <v>7.7791041894728638E-3</v>
      </c>
      <c r="AF304" s="9">
        <f t="shared" si="74"/>
        <v>7.8589428379096937E-3</v>
      </c>
      <c r="AG304" s="9">
        <f t="shared" si="74"/>
        <v>8.0764449830473747E-3</v>
      </c>
      <c r="AH304" s="9">
        <f t="shared" si="74"/>
        <v>7.8549657076658341E-3</v>
      </c>
      <c r="AI304" s="9">
        <f t="shared" si="74"/>
        <v>7.9489324243444924E-3</v>
      </c>
      <c r="AJ304" s="9">
        <f t="shared" si="74"/>
        <v>8.4771893818901926E-3</v>
      </c>
      <c r="AK304" s="9">
        <f t="shared" si="74"/>
        <v>8.5237449130938364E-3</v>
      </c>
      <c r="AL304" s="9">
        <f t="shared" si="74"/>
        <v>8.571728949798121E-3</v>
      </c>
      <c r="AM304" s="9">
        <f t="shared" si="74"/>
        <v>8.6280307126361637E-3</v>
      </c>
      <c r="AN304" s="9">
        <f t="shared" si="74"/>
        <v>8.659733892513042E-3</v>
      </c>
      <c r="AO304" s="9">
        <f t="shared" si="74"/>
        <v>8.6395580583743734E-3</v>
      </c>
      <c r="AP304" s="9">
        <f t="shared" si="74"/>
        <v>8.8124460662245118E-3</v>
      </c>
      <c r="AQ304" s="9">
        <f t="shared" si="74"/>
        <v>8.8169540828233629E-3</v>
      </c>
      <c r="AR304" s="9">
        <f t="shared" si="74"/>
        <v>8.8303492594917297E-3</v>
      </c>
      <c r="AS304" s="9">
        <f t="shared" si="74"/>
        <v>9.5485821947845495E-3</v>
      </c>
      <c r="AT304" s="9">
        <f t="shared" si="74"/>
        <v>8.7044934871916002E-3</v>
      </c>
      <c r="AU304" s="9">
        <f t="shared" si="74"/>
        <v>8.7586580876203093E-3</v>
      </c>
      <c r="AV304" s="9">
        <f t="shared" si="74"/>
        <v>9.183155385745205E-3</v>
      </c>
      <c r="AW304" s="9">
        <f t="shared" si="74"/>
        <v>9.2133972806640995E-3</v>
      </c>
      <c r="AX304" s="9">
        <f t="shared" si="74"/>
        <v>9.2867227871707755E-3</v>
      </c>
      <c r="AY304" s="9">
        <f t="shared" si="74"/>
        <v>9.5961775429478716E-3</v>
      </c>
      <c r="AZ304" s="9">
        <f t="shared" si="74"/>
        <v>9.6651743615228693E-3</v>
      </c>
      <c r="BA304" s="9">
        <f t="shared" si="74"/>
        <v>9.7395181114386283E-3</v>
      </c>
      <c r="BB304" s="9">
        <f t="shared" si="74"/>
        <v>9.7990075734098285E-3</v>
      </c>
      <c r="BC304" s="9">
        <f t="shared" si="74"/>
        <v>1.00960405677435E-2</v>
      </c>
      <c r="BD304" s="9">
        <f t="shared" si="74"/>
        <v>1.0313973542011788E-2</v>
      </c>
      <c r="BE304" s="9">
        <f t="shared" si="74"/>
        <v>1.0385348798846243E-2</v>
      </c>
      <c r="BF304" s="9">
        <f t="shared" si="74"/>
        <v>1.0326149620067334E-2</v>
      </c>
      <c r="BG304" s="9">
        <f t="shared" si="74"/>
        <v>1.0257519696149877E-2</v>
      </c>
      <c r="BH304" s="9">
        <f t="shared" si="74"/>
        <v>1.0490750836095452E-2</v>
      </c>
      <c r="BI304" s="9">
        <f t="shared" si="74"/>
        <v>1.0558861347724928E-2</v>
      </c>
      <c r="BJ304" s="9">
        <f t="shared" si="74"/>
        <v>1.0539649112717844E-2</v>
      </c>
      <c r="BK304" s="9">
        <f t="shared" si="74"/>
        <v>1.0669501525031669E-2</v>
      </c>
      <c r="BL304" s="9">
        <f t="shared" si="74"/>
        <v>1.103495409494655E-2</v>
      </c>
      <c r="BM304" s="9">
        <f t="shared" si="74"/>
        <v>1.118613826606641E-2</v>
      </c>
      <c r="BN304" s="9">
        <f t="shared" si="74"/>
        <v>1.1459381493099456E-2</v>
      </c>
      <c r="BO304" s="9">
        <f t="shared" si="74"/>
        <v>1.1616710225385728E-2</v>
      </c>
      <c r="BP304" s="9">
        <f t="shared" si="74"/>
        <v>1.1542634679214982E-2</v>
      </c>
      <c r="BQ304" s="9">
        <f t="shared" si="74"/>
        <v>1.180664029481095E-2</v>
      </c>
      <c r="BR304" s="9">
        <f t="shared" si="74"/>
        <v>1.1911415661943979E-2</v>
      </c>
      <c r="BS304" s="9">
        <f t="shared" si="74"/>
        <v>1.2023065761366273E-2</v>
      </c>
      <c r="BT304" s="9">
        <f t="shared" si="74"/>
        <v>1.2503174319458427E-2</v>
      </c>
      <c r="BU304" s="9">
        <f t="shared" si="74"/>
        <v>1.2799323897321189E-2</v>
      </c>
    </row>
    <row r="305" spans="4:73" x14ac:dyDescent="0.2">
      <c r="D305" s="3" t="s">
        <v>83</v>
      </c>
      <c r="E305" s="3" t="s">
        <v>80</v>
      </c>
      <c r="F305" s="3" t="s">
        <v>94</v>
      </c>
      <c r="G305" s="6" t="s">
        <v>73</v>
      </c>
      <c r="H305" s="3" t="s">
        <v>90</v>
      </c>
      <c r="J305" s="9">
        <f t="shared" si="75"/>
        <v>1.2822753661791204E-4</v>
      </c>
      <c r="K305" s="9">
        <f t="shared" si="74"/>
        <v>1.2603321357280265E-4</v>
      </c>
      <c r="L305" s="9">
        <f t="shared" si="74"/>
        <v>1.2788252145282971E-4</v>
      </c>
      <c r="M305" s="9">
        <f t="shared" si="74"/>
        <v>1.3123226570459402E-4</v>
      </c>
      <c r="N305" s="9">
        <f t="shared" si="74"/>
        <v>1.27820947413394E-4</v>
      </c>
      <c r="O305" s="9">
        <f t="shared" si="74"/>
        <v>1.2376837323299411E-4</v>
      </c>
      <c r="P305" s="9">
        <f t="shared" si="74"/>
        <v>1.3093433788617439E-4</v>
      </c>
      <c r="Q305" s="9">
        <f t="shared" si="74"/>
        <v>1.2694491329190316E-4</v>
      </c>
      <c r="R305" s="9">
        <f t="shared" si="74"/>
        <v>1.2492833415492496E-4</v>
      </c>
      <c r="S305" s="9">
        <f t="shared" si="74"/>
        <v>1.3686478348144489E-4</v>
      </c>
      <c r="T305" s="9">
        <f t="shared" si="74"/>
        <v>1.3916921046436688E-4</v>
      </c>
      <c r="U305" s="9">
        <f t="shared" si="74"/>
        <v>1.4004126839867309E-4</v>
      </c>
      <c r="V305" s="9">
        <f t="shared" si="74"/>
        <v>1.3613122389660631E-4</v>
      </c>
      <c r="W305" s="9">
        <f t="shared" si="74"/>
        <v>1.1696362274631069E-4</v>
      </c>
      <c r="X305" s="9">
        <f t="shared" si="74"/>
        <v>1.4083247147318284E-4</v>
      </c>
      <c r="Y305" s="9">
        <f t="shared" si="74"/>
        <v>1.4263313174597985E-4</v>
      </c>
      <c r="Z305" s="9">
        <f t="shared" si="74"/>
        <v>1.4023125986559651E-4</v>
      </c>
      <c r="AA305" s="9">
        <f t="shared" si="74"/>
        <v>2.6026984616866312E-4</v>
      </c>
      <c r="AB305" s="9">
        <f t="shared" si="74"/>
        <v>2.1512251046364319E-4</v>
      </c>
      <c r="AC305" s="9">
        <f t="shared" si="74"/>
        <v>2.3327460314703408E-4</v>
      </c>
      <c r="AD305" s="9">
        <f t="shared" si="74"/>
        <v>2.371186939235185E-4</v>
      </c>
      <c r="AE305" s="9">
        <f t="shared" si="74"/>
        <v>2.5902230182018671E-4</v>
      </c>
      <c r="AF305" s="9">
        <f t="shared" si="74"/>
        <v>2.2963011835146625E-4</v>
      </c>
      <c r="AG305" s="9">
        <f t="shared" si="74"/>
        <v>2.5403480141527538E-4</v>
      </c>
      <c r="AH305" s="9">
        <f t="shared" si="74"/>
        <v>2.381734191883495E-4</v>
      </c>
      <c r="AI305" s="9">
        <f t="shared" si="74"/>
        <v>2.317377300033556E-4</v>
      </c>
      <c r="AJ305" s="9">
        <f t="shared" si="74"/>
        <v>2.4466712151585338E-4</v>
      </c>
      <c r="AK305" s="9">
        <f t="shared" si="74"/>
        <v>2.3940012117676387E-4</v>
      </c>
      <c r="AL305" s="9">
        <f t="shared" si="74"/>
        <v>2.4138595347017195E-4</v>
      </c>
      <c r="AM305" s="9">
        <f t="shared" si="74"/>
        <v>2.5683871178222551E-4</v>
      </c>
      <c r="AN305" s="9">
        <f t="shared" si="74"/>
        <v>2.5550687142251912E-4</v>
      </c>
      <c r="AO305" s="9">
        <f t="shared" si="74"/>
        <v>2.5592535721749479E-4</v>
      </c>
      <c r="AP305" s="9">
        <f t="shared" si="74"/>
        <v>2.4856628615103926E-4</v>
      </c>
      <c r="AQ305" s="9">
        <f t="shared" si="74"/>
        <v>2.3624807092897333E-4</v>
      </c>
      <c r="AR305" s="9">
        <f t="shared" si="74"/>
        <v>2.4915410691110222E-4</v>
      </c>
      <c r="AS305" s="9">
        <f t="shared" si="74"/>
        <v>3.4119875726121459E-4</v>
      </c>
      <c r="AT305" s="9">
        <f t="shared" si="74"/>
        <v>3.243966578643567E-4</v>
      </c>
      <c r="AU305" s="9">
        <f t="shared" si="74"/>
        <v>3.3771377494708752E-4</v>
      </c>
      <c r="AV305" s="9">
        <f t="shared" si="74"/>
        <v>3.4218084718913051E-4</v>
      </c>
      <c r="AW305" s="9">
        <f t="shared" si="74"/>
        <v>3.275654084834402E-4</v>
      </c>
      <c r="AX305" s="9">
        <f t="shared" si="74"/>
        <v>3.3006412307319522E-4</v>
      </c>
      <c r="AY305" s="9">
        <f t="shared" si="74"/>
        <v>3.5041268705211673E-4</v>
      </c>
      <c r="AZ305" s="9">
        <f t="shared" si="74"/>
        <v>3.4320980259847951E-4</v>
      </c>
      <c r="BA305" s="9">
        <f t="shared" si="74"/>
        <v>3.5084730614870681E-4</v>
      </c>
      <c r="BB305" s="9">
        <f t="shared" si="74"/>
        <v>3.4660630134450546E-4</v>
      </c>
      <c r="BC305" s="9">
        <f t="shared" si="74"/>
        <v>3.2787329835322766E-4</v>
      </c>
      <c r="BD305" s="9">
        <f t="shared" si="74"/>
        <v>3.3051947757807299E-4</v>
      </c>
      <c r="BE305" s="9">
        <f t="shared" si="74"/>
        <v>2.9378649650010365E-4</v>
      </c>
      <c r="BF305" s="9">
        <f t="shared" si="74"/>
        <v>2.9155320170399715E-4</v>
      </c>
      <c r="BG305" s="9">
        <f t="shared" si="74"/>
        <v>2.8033262925690391E-4</v>
      </c>
      <c r="BH305" s="9">
        <f t="shared" si="74"/>
        <v>2.8013996719401427E-4</v>
      </c>
      <c r="BI305" s="9">
        <f t="shared" si="74"/>
        <v>2.8439254623298897E-4</v>
      </c>
      <c r="BJ305" s="9">
        <f t="shared" si="74"/>
        <v>2.8970941654874046E-4</v>
      </c>
      <c r="BK305" s="9">
        <f t="shared" si="74"/>
        <v>3.0328266012565579E-4</v>
      </c>
      <c r="BL305" s="9">
        <f t="shared" si="74"/>
        <v>3.140242246173566E-4</v>
      </c>
      <c r="BM305" s="9">
        <f t="shared" si="74"/>
        <v>3.1621378217315272E-4</v>
      </c>
      <c r="BN305" s="9">
        <f t="shared" si="74"/>
        <v>3.3969039095410169E-4</v>
      </c>
      <c r="BO305" s="9">
        <f t="shared" si="74"/>
        <v>3.5338266409495607E-4</v>
      </c>
      <c r="BP305" s="9">
        <f t="shared" si="74"/>
        <v>3.5038324011682346E-4</v>
      </c>
      <c r="BQ305" s="9">
        <f t="shared" si="74"/>
        <v>3.556969993209866E-4</v>
      </c>
      <c r="BR305" s="9">
        <f t="shared" si="74"/>
        <v>3.5395989493855717E-4</v>
      </c>
      <c r="BS305" s="9">
        <f t="shared" si="74"/>
        <v>3.606122012769265E-4</v>
      </c>
      <c r="BT305" s="9">
        <f t="shared" si="74"/>
        <v>3.806940675193168E-4</v>
      </c>
      <c r="BU305" s="9">
        <f t="shared" si="74"/>
        <v>3.8198817692193017E-4</v>
      </c>
    </row>
    <row r="306" spans="4:73" x14ac:dyDescent="0.2">
      <c r="D306" s="3" t="s">
        <v>83</v>
      </c>
      <c r="E306" s="3" t="s">
        <v>80</v>
      </c>
      <c r="F306" s="3" t="s">
        <v>94</v>
      </c>
      <c r="G306" s="7" t="s">
        <v>74</v>
      </c>
      <c r="H306" s="3" t="s">
        <v>90</v>
      </c>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c r="AY306" s="10"/>
      <c r="AZ306" s="10"/>
      <c r="BA306" s="10"/>
      <c r="BB306" s="10"/>
      <c r="BC306" s="10"/>
      <c r="BD306" s="10"/>
      <c r="BE306" s="10"/>
      <c r="BF306" s="10"/>
      <c r="BG306" s="10"/>
      <c r="BH306" s="10"/>
      <c r="BI306" s="10"/>
      <c r="BJ306" s="10"/>
      <c r="BK306" s="10"/>
      <c r="BL306" s="10"/>
      <c r="BM306" s="10"/>
      <c r="BN306" s="10"/>
      <c r="BO306" s="10"/>
      <c r="BP306" s="10"/>
      <c r="BQ306" s="10"/>
      <c r="BR306" s="10"/>
      <c r="BS306" s="10"/>
      <c r="BT306" s="10"/>
      <c r="BU306" s="10"/>
    </row>
    <row r="307" spans="4:73" x14ac:dyDescent="0.2">
      <c r="D307" s="3" t="s">
        <v>83</v>
      </c>
      <c r="E307" s="3" t="s">
        <v>80</v>
      </c>
      <c r="F307" s="3" t="s">
        <v>94</v>
      </c>
      <c r="G307" s="7" t="s">
        <v>75</v>
      </c>
      <c r="H307" s="3" t="s">
        <v>90</v>
      </c>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10"/>
      <c r="AS307" s="10"/>
      <c r="AT307" s="10"/>
      <c r="AU307" s="10"/>
      <c r="AV307" s="10"/>
      <c r="AW307" s="10"/>
      <c r="AX307" s="10"/>
      <c r="AY307" s="10"/>
      <c r="AZ307" s="10"/>
      <c r="BA307" s="10"/>
      <c r="BB307" s="10"/>
      <c r="BC307" s="10"/>
      <c r="BD307" s="10"/>
      <c r="BE307" s="10"/>
      <c r="BF307" s="10"/>
      <c r="BG307" s="10"/>
      <c r="BH307" s="10"/>
      <c r="BI307" s="10"/>
      <c r="BJ307" s="10"/>
      <c r="BK307" s="10"/>
      <c r="BL307" s="10"/>
      <c r="BM307" s="10"/>
      <c r="BN307" s="10"/>
      <c r="BO307" s="10"/>
      <c r="BP307" s="10"/>
      <c r="BQ307" s="10"/>
      <c r="BR307" s="10"/>
      <c r="BS307" s="10"/>
      <c r="BT307" s="10"/>
      <c r="BU307" s="10"/>
    </row>
    <row r="308" spans="4:73" x14ac:dyDescent="0.2">
      <c r="D308" s="3" t="s">
        <v>83</v>
      </c>
      <c r="E308" s="3" t="s">
        <v>80</v>
      </c>
      <c r="F308" s="3" t="s">
        <v>94</v>
      </c>
      <c r="G308" s="7" t="s">
        <v>76</v>
      </c>
      <c r="H308" s="3" t="s">
        <v>90</v>
      </c>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0"/>
      <c r="BE308" s="10"/>
      <c r="BF308" s="10"/>
      <c r="BG308" s="10"/>
      <c r="BH308" s="10"/>
      <c r="BI308" s="10"/>
      <c r="BJ308" s="10"/>
      <c r="BK308" s="10"/>
      <c r="BL308" s="10"/>
      <c r="BM308" s="10"/>
      <c r="BN308" s="10"/>
      <c r="BO308" s="10"/>
      <c r="BP308" s="10"/>
      <c r="BQ308" s="10"/>
      <c r="BR308" s="10"/>
      <c r="BS308" s="10"/>
      <c r="BT308" s="10"/>
      <c r="BU308" s="10"/>
    </row>
    <row r="309" spans="4:73" x14ac:dyDescent="0.2">
      <c r="D309" s="3" t="s">
        <v>83</v>
      </c>
      <c r="E309" s="3" t="s">
        <v>80</v>
      </c>
      <c r="F309" s="3" t="s">
        <v>94</v>
      </c>
      <c r="G309" s="6" t="s">
        <v>77</v>
      </c>
      <c r="H309" s="3" t="s">
        <v>90</v>
      </c>
      <c r="J309" s="9">
        <f t="shared" ref="J309:Y311" si="76">J145/J$85</f>
        <v>9.579518405136829E-5</v>
      </c>
      <c r="K309" s="9">
        <f t="shared" si="76"/>
        <v>7.8320928678382657E-5</v>
      </c>
      <c r="L309" s="9">
        <f t="shared" si="76"/>
        <v>9.4625774505483113E-5</v>
      </c>
      <c r="M309" s="9">
        <f t="shared" si="76"/>
        <v>1.1440761625528709E-4</v>
      </c>
      <c r="N309" s="9">
        <f t="shared" si="76"/>
        <v>1.1422555699525524E-4</v>
      </c>
      <c r="O309" s="9">
        <f t="shared" si="76"/>
        <v>1.1766084893293459E-4</v>
      </c>
      <c r="P309" s="9">
        <f t="shared" si="76"/>
        <v>1.3736776178107602E-4</v>
      </c>
      <c r="Q309" s="9">
        <f t="shared" si="76"/>
        <v>1.3703271631891389E-4</v>
      </c>
      <c r="R309" s="9">
        <f t="shared" si="76"/>
        <v>1.373523699779123E-4</v>
      </c>
      <c r="S309" s="9">
        <f t="shared" si="76"/>
        <v>1.3682445797069611E-4</v>
      </c>
      <c r="T309" s="9">
        <f t="shared" si="76"/>
        <v>1.3643567311266933E-4</v>
      </c>
      <c r="U309" s="9">
        <f t="shared" si="76"/>
        <v>1.4298653275854144E-4</v>
      </c>
      <c r="V309" s="9">
        <f t="shared" si="76"/>
        <v>1.4273445392294271E-4</v>
      </c>
      <c r="W309" s="9">
        <f t="shared" si="76"/>
        <v>1.4243766493839621E-4</v>
      </c>
      <c r="X309" s="9">
        <f t="shared" si="76"/>
        <v>1.4706399675960686E-4</v>
      </c>
      <c r="Y309" s="9">
        <f t="shared" si="76"/>
        <v>1.6544476005008401E-4</v>
      </c>
      <c r="Z309" s="9">
        <f t="shared" ref="K309:BU311" si="77">Z145/Z$85</f>
        <v>1.6497558987911911E-4</v>
      </c>
      <c r="AA309" s="9">
        <f t="shared" si="77"/>
        <v>1.9414723660148922E-4</v>
      </c>
      <c r="AB309" s="9">
        <f t="shared" si="77"/>
        <v>1.588936602473066E-4</v>
      </c>
      <c r="AC309" s="9">
        <f t="shared" si="77"/>
        <v>1.4206979604940316E-4</v>
      </c>
      <c r="AD309" s="9">
        <f t="shared" si="77"/>
        <v>1.6861062802859742E-4</v>
      </c>
      <c r="AE309" s="9">
        <f t="shared" si="77"/>
        <v>1.6898121594935989E-4</v>
      </c>
      <c r="AF309" s="9">
        <f t="shared" si="77"/>
        <v>1.6869730369117403E-4</v>
      </c>
      <c r="AG309" s="9">
        <f t="shared" si="77"/>
        <v>1.7288369040882977E-4</v>
      </c>
      <c r="AH309" s="9">
        <f t="shared" si="77"/>
        <v>1.5238658844207983E-4</v>
      </c>
      <c r="AI309" s="9">
        <f t="shared" si="77"/>
        <v>1.7857925430366114E-4</v>
      </c>
      <c r="AJ309" s="9">
        <f t="shared" si="77"/>
        <v>1.7849380751156559E-4</v>
      </c>
      <c r="AK309" s="9">
        <f t="shared" si="77"/>
        <v>1.7862962572342623E-4</v>
      </c>
      <c r="AL309" s="9">
        <f t="shared" si="77"/>
        <v>1.782354070698439E-4</v>
      </c>
      <c r="AM309" s="9">
        <f t="shared" si="77"/>
        <v>1.6506252341916107E-4</v>
      </c>
      <c r="AN309" s="9">
        <f t="shared" si="77"/>
        <v>1.6456441641496717E-4</v>
      </c>
      <c r="AO309" s="9">
        <f t="shared" si="77"/>
        <v>1.6428998158353413E-4</v>
      </c>
      <c r="AP309" s="9">
        <f t="shared" si="77"/>
        <v>1.644616484627333E-4</v>
      </c>
      <c r="AQ309" s="9">
        <f t="shared" si="77"/>
        <v>1.6310588826405579E-4</v>
      </c>
      <c r="AR309" s="9">
        <f t="shared" si="77"/>
        <v>1.6875525963692495E-4</v>
      </c>
      <c r="AS309" s="9">
        <f t="shared" si="77"/>
        <v>1.6891221826236531E-4</v>
      </c>
      <c r="AT309" s="9">
        <f t="shared" si="77"/>
        <v>1.6883825569319856E-4</v>
      </c>
      <c r="AU309" s="9">
        <f t="shared" si="77"/>
        <v>1.6825180557414717E-4</v>
      </c>
      <c r="AV309" s="9">
        <f t="shared" si="77"/>
        <v>1.6288371072228141E-4</v>
      </c>
      <c r="AW309" s="9">
        <f t="shared" si="77"/>
        <v>1.5587191172915043E-4</v>
      </c>
      <c r="AX309" s="9">
        <f t="shared" si="77"/>
        <v>1.5537696569770256E-4</v>
      </c>
      <c r="AY309" s="9">
        <f t="shared" si="77"/>
        <v>1.6407687171013008E-4</v>
      </c>
      <c r="AZ309" s="9">
        <f t="shared" si="77"/>
        <v>1.6391354353080678E-4</v>
      </c>
      <c r="BA309" s="9">
        <f t="shared" si="77"/>
        <v>1.6351900352995193E-4</v>
      </c>
      <c r="BB309" s="9">
        <f t="shared" si="77"/>
        <v>1.6848701649848329E-4</v>
      </c>
      <c r="BC309" s="9">
        <f t="shared" si="77"/>
        <v>1.8114738965220741E-4</v>
      </c>
      <c r="BD309" s="9">
        <f t="shared" si="77"/>
        <v>1.8000067716185649E-4</v>
      </c>
      <c r="BE309" s="9">
        <f t="shared" si="77"/>
        <v>1.8064055626658616E-4</v>
      </c>
      <c r="BF309" s="9">
        <f t="shared" si="77"/>
        <v>1.7164638204584983E-4</v>
      </c>
      <c r="BG309" s="9">
        <f t="shared" si="77"/>
        <v>1.7090001194158095E-4</v>
      </c>
      <c r="BH309" s="9">
        <f t="shared" si="77"/>
        <v>2.0051639491926431E-4</v>
      </c>
      <c r="BI309" s="9">
        <f t="shared" si="77"/>
        <v>1.6552311034277956E-4</v>
      </c>
      <c r="BJ309" s="9">
        <f t="shared" si="77"/>
        <v>1.6476581232626277E-4</v>
      </c>
      <c r="BK309" s="9">
        <f t="shared" si="77"/>
        <v>1.6519809929137945E-4</v>
      </c>
      <c r="BL309" s="9">
        <f t="shared" si="77"/>
        <v>1.8975937599367241E-4</v>
      </c>
      <c r="BM309" s="9">
        <f t="shared" si="77"/>
        <v>1.8911492360571095E-4</v>
      </c>
      <c r="BN309" s="9">
        <f t="shared" si="77"/>
        <v>2.1956799183410049E-4</v>
      </c>
      <c r="BO309" s="9">
        <f t="shared" si="77"/>
        <v>2.2545587683667526E-4</v>
      </c>
      <c r="BP309" s="9">
        <f t="shared" si="77"/>
        <v>2.2445252994195998E-4</v>
      </c>
      <c r="BQ309" s="9">
        <f t="shared" si="77"/>
        <v>2.2632525277002755E-4</v>
      </c>
      <c r="BR309" s="9">
        <f t="shared" si="77"/>
        <v>2.0045860010866514E-4</v>
      </c>
      <c r="BS309" s="9">
        <f t="shared" si="77"/>
        <v>1.9939163372237749E-4</v>
      </c>
      <c r="BT309" s="9">
        <f t="shared" si="77"/>
        <v>2.0389652806262866E-4</v>
      </c>
      <c r="BU309" s="9">
        <f t="shared" si="77"/>
        <v>2.1953514811002853E-4</v>
      </c>
    </row>
    <row r="310" spans="4:73" x14ac:dyDescent="0.2">
      <c r="D310" s="3" t="s">
        <v>83</v>
      </c>
      <c r="E310" s="3" t="s">
        <v>80</v>
      </c>
      <c r="F310" s="3" t="s">
        <v>94</v>
      </c>
      <c r="G310" s="6" t="s">
        <v>78</v>
      </c>
      <c r="H310" s="3" t="s">
        <v>90</v>
      </c>
      <c r="J310" s="9">
        <f t="shared" si="76"/>
        <v>6.8350919191323023E-2</v>
      </c>
      <c r="K310" s="9">
        <f t="shared" si="77"/>
        <v>6.8415494427043394E-2</v>
      </c>
      <c r="L310" s="9">
        <f t="shared" si="77"/>
        <v>6.8558925608586313E-2</v>
      </c>
      <c r="M310" s="9">
        <f t="shared" si="77"/>
        <v>6.8501256172923339E-2</v>
      </c>
      <c r="N310" s="9">
        <f t="shared" si="77"/>
        <v>6.8684478867037838E-2</v>
      </c>
      <c r="O310" s="9">
        <f t="shared" si="77"/>
        <v>6.8678423152095713E-2</v>
      </c>
      <c r="P310" s="9">
        <f t="shared" si="77"/>
        <v>6.8770914191153942E-2</v>
      </c>
      <c r="Q310" s="9">
        <f t="shared" si="77"/>
        <v>6.8883998052973322E-2</v>
      </c>
      <c r="R310" s="9">
        <f t="shared" si="77"/>
        <v>6.8785856445243765E-2</v>
      </c>
      <c r="S310" s="9">
        <f t="shared" si="77"/>
        <v>6.931725442308348E-2</v>
      </c>
      <c r="T310" s="9">
        <f t="shared" si="77"/>
        <v>7.0128257572541638E-2</v>
      </c>
      <c r="U310" s="9">
        <f t="shared" si="77"/>
        <v>6.9885797576176537E-2</v>
      </c>
      <c r="V310" s="9">
        <f t="shared" si="77"/>
        <v>6.976735290600504E-2</v>
      </c>
      <c r="W310" s="9">
        <f t="shared" si="77"/>
        <v>7.0000417870723655E-2</v>
      </c>
      <c r="X310" s="9">
        <f t="shared" si="77"/>
        <v>6.9161568374406124E-2</v>
      </c>
      <c r="Y310" s="9">
        <f t="shared" si="77"/>
        <v>6.9971002228889537E-2</v>
      </c>
      <c r="Z310" s="9">
        <f t="shared" si="77"/>
        <v>7.0204605080492977E-2</v>
      </c>
      <c r="AA310" s="9">
        <f t="shared" si="77"/>
        <v>7.1760918651664743E-2</v>
      </c>
      <c r="AB310" s="9">
        <f t="shared" si="77"/>
        <v>7.2377527162728744E-2</v>
      </c>
      <c r="AC310" s="9">
        <f t="shared" si="77"/>
        <v>7.3237780256684509E-2</v>
      </c>
      <c r="AD310" s="9">
        <f t="shared" si="77"/>
        <v>7.2811796185104555E-2</v>
      </c>
      <c r="AE310" s="9">
        <f t="shared" si="77"/>
        <v>7.3960734685923124E-2</v>
      </c>
      <c r="AF310" s="9">
        <f t="shared" si="77"/>
        <v>7.4590305271415358E-2</v>
      </c>
      <c r="AG310" s="9">
        <f t="shared" si="77"/>
        <v>7.5262404504236727E-2</v>
      </c>
      <c r="AH310" s="9">
        <f t="shared" si="77"/>
        <v>7.5849710828212777E-2</v>
      </c>
      <c r="AI310" s="9">
        <f t="shared" si="77"/>
        <v>7.605091221368189E-2</v>
      </c>
      <c r="AJ310" s="9">
        <f t="shared" si="77"/>
        <v>7.6138532249774349E-2</v>
      </c>
      <c r="AK310" s="9">
        <f t="shared" si="77"/>
        <v>7.6279640561720499E-2</v>
      </c>
      <c r="AL310" s="9">
        <f t="shared" si="77"/>
        <v>7.6334832332732222E-2</v>
      </c>
      <c r="AM310" s="9">
        <f t="shared" si="77"/>
        <v>7.6395520688522539E-2</v>
      </c>
      <c r="AN310" s="9">
        <f t="shared" si="77"/>
        <v>7.6299457209661387E-2</v>
      </c>
      <c r="AO310" s="9">
        <f t="shared" si="77"/>
        <v>7.6286903075959742E-2</v>
      </c>
      <c r="AP310" s="9">
        <f t="shared" si="77"/>
        <v>7.6015957000912251E-2</v>
      </c>
      <c r="AQ310" s="9">
        <f t="shared" si="77"/>
        <v>7.6126941814902399E-2</v>
      </c>
      <c r="AR310" s="9">
        <f t="shared" si="77"/>
        <v>7.6333354710306223E-2</v>
      </c>
      <c r="AS310" s="9">
        <f t="shared" si="77"/>
        <v>7.6287074809593167E-2</v>
      </c>
      <c r="AT310" s="9">
        <f t="shared" si="77"/>
        <v>7.6296675845043307E-2</v>
      </c>
      <c r="AU310" s="9">
        <f t="shared" si="77"/>
        <v>7.6523848990764365E-2</v>
      </c>
      <c r="AV310" s="9">
        <f t="shared" si="77"/>
        <v>7.5740456530839578E-2</v>
      </c>
      <c r="AW310" s="9">
        <f t="shared" si="77"/>
        <v>7.5958726524137252E-2</v>
      </c>
      <c r="AX310" s="9">
        <f t="shared" si="77"/>
        <v>7.6103217334883663E-2</v>
      </c>
      <c r="AY310" s="9">
        <f t="shared" si="77"/>
        <v>7.6447191923161031E-2</v>
      </c>
      <c r="AZ310" s="9">
        <f t="shared" si="77"/>
        <v>7.6687704899231351E-2</v>
      </c>
      <c r="BA310" s="9">
        <f t="shared" si="77"/>
        <v>7.7025141105053666E-2</v>
      </c>
      <c r="BB310" s="9">
        <f t="shared" si="77"/>
        <v>7.7198241909059676E-2</v>
      </c>
      <c r="BC310" s="9">
        <f t="shared" si="77"/>
        <v>7.7044893839864542E-2</v>
      </c>
      <c r="BD310" s="9">
        <f t="shared" si="77"/>
        <v>7.7456990049329169E-2</v>
      </c>
      <c r="BE310" s="9">
        <f t="shared" si="77"/>
        <v>7.7309804833462031E-2</v>
      </c>
      <c r="BF310" s="9">
        <f t="shared" si="77"/>
        <v>7.7064849937613131E-2</v>
      </c>
      <c r="BG310" s="9">
        <f t="shared" si="77"/>
        <v>7.7139859015905088E-2</v>
      </c>
      <c r="BH310" s="9">
        <f t="shared" si="77"/>
        <v>7.6572217486955016E-2</v>
      </c>
      <c r="BI310" s="9">
        <f t="shared" si="77"/>
        <v>7.6489711814024766E-2</v>
      </c>
      <c r="BJ310" s="9">
        <f t="shared" si="77"/>
        <v>7.6703239960714834E-2</v>
      </c>
      <c r="BK310" s="9">
        <f t="shared" si="77"/>
        <v>7.6924616965021092E-2</v>
      </c>
      <c r="BL310" s="9">
        <f t="shared" si="77"/>
        <v>7.7138648951232791E-2</v>
      </c>
      <c r="BM310" s="9">
        <f t="shared" si="77"/>
        <v>7.7501908091964444E-2</v>
      </c>
      <c r="BN310" s="9">
        <f t="shared" si="77"/>
        <v>7.7990830934577648E-2</v>
      </c>
      <c r="BO310" s="9">
        <f t="shared" si="77"/>
        <v>7.8267094386661573E-2</v>
      </c>
      <c r="BP310" s="9">
        <f t="shared" si="77"/>
        <v>7.869122473210062E-2</v>
      </c>
      <c r="BQ310" s="9">
        <f t="shared" si="77"/>
        <v>7.8978514425288596E-2</v>
      </c>
      <c r="BR310" s="9">
        <f t="shared" si="77"/>
        <v>7.9370063065197505E-2</v>
      </c>
      <c r="BS310" s="9">
        <f t="shared" si="77"/>
        <v>7.9767351824878902E-2</v>
      </c>
      <c r="BT310" s="9">
        <f t="shared" si="77"/>
        <v>8.0114478088804397E-2</v>
      </c>
      <c r="BU310" s="9">
        <f t="shared" si="77"/>
        <v>8.0373822304033296E-2</v>
      </c>
    </row>
    <row r="311" spans="4:73" x14ac:dyDescent="0.2">
      <c r="D311" s="3" t="s">
        <v>83</v>
      </c>
      <c r="E311" s="3" t="s">
        <v>80</v>
      </c>
      <c r="F311" s="3" t="s">
        <v>94</v>
      </c>
      <c r="G311" s="6" t="s">
        <v>79</v>
      </c>
      <c r="H311" s="3" t="s">
        <v>90</v>
      </c>
      <c r="J311" s="9">
        <f t="shared" si="76"/>
        <v>6.214509609434103E-5</v>
      </c>
      <c r="K311" s="9">
        <f t="shared" si="77"/>
        <v>1.5017239499819988E-4</v>
      </c>
      <c r="L311" s="9">
        <f t="shared" si="77"/>
        <v>1.4299185959090556E-4</v>
      </c>
      <c r="M311" s="9">
        <f t="shared" si="77"/>
        <v>8.2988090175256082E-5</v>
      </c>
      <c r="N311" s="9">
        <f t="shared" si="77"/>
        <v>8.2826679124791867E-5</v>
      </c>
      <c r="O311" s="9">
        <f t="shared" si="77"/>
        <v>1.0633563831030768E-4</v>
      </c>
      <c r="P311" s="9">
        <f t="shared" si="77"/>
        <v>8.9663316673597771E-5</v>
      </c>
      <c r="Q311" s="9">
        <f t="shared" si="77"/>
        <v>9.0669173606772521E-5</v>
      </c>
      <c r="R311" s="9">
        <f t="shared" si="77"/>
        <v>9.1865020580395097E-5</v>
      </c>
      <c r="S311" s="9">
        <f t="shared" si="77"/>
        <v>8.8595147115125056E-5</v>
      </c>
      <c r="T311" s="9">
        <f t="shared" si="77"/>
        <v>9.4668830341878692E-5</v>
      </c>
      <c r="U311" s="9">
        <f t="shared" si="77"/>
        <v>1.111938161068116E-4</v>
      </c>
      <c r="V311" s="9">
        <f t="shared" si="77"/>
        <v>8.6526471503640037E-5</v>
      </c>
      <c r="W311" s="9">
        <f t="shared" si="77"/>
        <v>8.7833211722238114E-5</v>
      </c>
      <c r="X311" s="9">
        <f t="shared" si="77"/>
        <v>9.2829625073245553E-5</v>
      </c>
      <c r="Y311" s="9">
        <f t="shared" si="77"/>
        <v>8.0566157208311311E-5</v>
      </c>
      <c r="Z311" s="9">
        <f t="shared" si="77"/>
        <v>1.4300294618204627E-4</v>
      </c>
      <c r="AA311" s="9">
        <f t="shared" si="77"/>
        <v>2.2397275410838469E-4</v>
      </c>
      <c r="AB311" s="9">
        <f t="shared" si="77"/>
        <v>1.4304041553963139E-4</v>
      </c>
      <c r="AC311" s="9">
        <f t="shared" si="77"/>
        <v>1.4263007130142896E-4</v>
      </c>
      <c r="AD311" s="9">
        <f t="shared" si="77"/>
        <v>1.375360412216192E-4</v>
      </c>
      <c r="AE311" s="9">
        <f t="shared" si="77"/>
        <v>1.3261464392729376E-4</v>
      </c>
      <c r="AF311" s="9">
        <f t="shared" si="77"/>
        <v>1.3656259243942934E-4</v>
      </c>
      <c r="AG311" s="9">
        <f t="shared" si="77"/>
        <v>1.4937373619078597E-4</v>
      </c>
      <c r="AH311" s="9">
        <f t="shared" si="77"/>
        <v>1.4057305999365638E-4</v>
      </c>
      <c r="AI311" s="9">
        <f t="shared" si="77"/>
        <v>1.4772835322794558E-4</v>
      </c>
      <c r="AJ311" s="9">
        <f t="shared" si="77"/>
        <v>1.4271589132742917E-4</v>
      </c>
      <c r="AK311" s="9">
        <f t="shared" si="77"/>
        <v>1.4339461533028586E-4</v>
      </c>
      <c r="AL311" s="9">
        <f t="shared" si="77"/>
        <v>1.4304645344714704E-4</v>
      </c>
      <c r="AM311" s="9">
        <f t="shared" si="77"/>
        <v>8.413477147174798E-5</v>
      </c>
      <c r="AN311" s="9">
        <f t="shared" si="77"/>
        <v>1.0806567647101294E-4</v>
      </c>
      <c r="AO311" s="9">
        <f t="shared" si="77"/>
        <v>1.078596020031879E-4</v>
      </c>
      <c r="AP311" s="9">
        <f t="shared" si="77"/>
        <v>1.0513079711038241E-4</v>
      </c>
      <c r="AQ311" s="9">
        <f t="shared" si="77"/>
        <v>1.0289426878922845E-4</v>
      </c>
      <c r="AR311" s="9">
        <f t="shared" si="77"/>
        <v>1.0262514976294297E-4</v>
      </c>
      <c r="AS311" s="9">
        <f t="shared" si="77"/>
        <v>1.0436852510520133E-4</v>
      </c>
      <c r="AT311" s="9">
        <f t="shared" si="77"/>
        <v>1.0741403645261031E-4</v>
      </c>
      <c r="AU311" s="9">
        <f t="shared" si="77"/>
        <v>1.0735324021552313E-4</v>
      </c>
      <c r="AV311" s="9">
        <f t="shared" si="77"/>
        <v>1.0766425696734292E-4</v>
      </c>
      <c r="AW311" s="9">
        <f t="shared" si="77"/>
        <v>1.0914940385244267E-4</v>
      </c>
      <c r="AX311" s="9">
        <f t="shared" si="77"/>
        <v>1.0877555553980979E-4</v>
      </c>
      <c r="AY311" s="9">
        <f t="shared" si="77"/>
        <v>1.1246418980368859E-4</v>
      </c>
      <c r="AZ311" s="9">
        <f t="shared" si="77"/>
        <v>1.4245562894646977E-4</v>
      </c>
      <c r="BA311" s="9">
        <f t="shared" si="77"/>
        <v>1.4207898216450456E-4</v>
      </c>
      <c r="BB311" s="9">
        <f t="shared" si="77"/>
        <v>1.4207595812619912E-4</v>
      </c>
      <c r="BC311" s="9">
        <f t="shared" si="77"/>
        <v>1.3981070657951346E-4</v>
      </c>
      <c r="BD311" s="9">
        <f t="shared" si="77"/>
        <v>1.3892566659175914E-4</v>
      </c>
      <c r="BE311" s="9">
        <f t="shared" si="77"/>
        <v>1.3941952935141294E-4</v>
      </c>
      <c r="BF311" s="9">
        <f t="shared" si="77"/>
        <v>1.3829202023953421E-4</v>
      </c>
      <c r="BG311" s="9">
        <f t="shared" si="77"/>
        <v>1.3781395322862942E-4</v>
      </c>
      <c r="BH311" s="9">
        <f t="shared" si="77"/>
        <v>1.5031058754563827E-4</v>
      </c>
      <c r="BI311" s="9">
        <f t="shared" si="77"/>
        <v>1.5119458624800986E-4</v>
      </c>
      <c r="BJ311" s="9">
        <f t="shared" si="77"/>
        <v>1.5050284380771508E-4</v>
      </c>
      <c r="BK311" s="9">
        <f t="shared" si="77"/>
        <v>1.5509249072438602E-4</v>
      </c>
      <c r="BL311" s="9">
        <f t="shared" si="77"/>
        <v>1.5629030487246612E-4</v>
      </c>
      <c r="BM311" s="9">
        <f t="shared" si="77"/>
        <v>1.557595186614404E-4</v>
      </c>
      <c r="BN311" s="9">
        <f t="shared" si="77"/>
        <v>1.5575770100270016E-4</v>
      </c>
      <c r="BO311" s="9">
        <f t="shared" si="77"/>
        <v>1.5368563032944993E-4</v>
      </c>
      <c r="BP311" s="9">
        <f t="shared" si="77"/>
        <v>1.5882137866418379E-4</v>
      </c>
      <c r="BQ311" s="9">
        <f t="shared" si="77"/>
        <v>1.5565273580956477E-4</v>
      </c>
      <c r="BR311" s="9">
        <f t="shared" si="77"/>
        <v>1.5492537910809901E-4</v>
      </c>
      <c r="BS311" s="9">
        <f t="shared" si="77"/>
        <v>1.5156597171717834E-4</v>
      </c>
      <c r="BT311" s="9">
        <f t="shared" si="77"/>
        <v>1.5306256322941602E-4</v>
      </c>
      <c r="BU311" s="9">
        <f t="shared" si="77"/>
        <v>1.5395777868137099E-4</v>
      </c>
    </row>
    <row r="312" spans="4:73" x14ac:dyDescent="0.2">
      <c r="D312" s="3" t="s">
        <v>83</v>
      </c>
      <c r="E312" s="3" t="s">
        <v>81</v>
      </c>
      <c r="F312" s="3" t="s">
        <v>94</v>
      </c>
      <c r="G312" s="3" t="s">
        <v>70</v>
      </c>
      <c r="H312" s="3" t="s">
        <v>91</v>
      </c>
      <c r="J312" s="8">
        <f>J148/J$85</f>
        <v>0.41500434285031423</v>
      </c>
      <c r="K312" s="8">
        <f t="shared" ref="K312:BU314" si="78">K148/K$85</f>
        <v>0.41477292025384882</v>
      </c>
      <c r="L312" s="8">
        <f t="shared" si="78"/>
        <v>0.41181606953050065</v>
      </c>
      <c r="M312" s="8">
        <f t="shared" si="78"/>
        <v>0.40511878810631069</v>
      </c>
      <c r="N312" s="8">
        <f t="shared" si="78"/>
        <v>0.40546487758342253</v>
      </c>
      <c r="O312" s="8">
        <f t="shared" si="78"/>
        <v>0.40828379295217576</v>
      </c>
      <c r="P312" s="8">
        <f t="shared" si="78"/>
        <v>0.40744556736689025</v>
      </c>
      <c r="Q312" s="8">
        <f t="shared" si="78"/>
        <v>0.40687559636569548</v>
      </c>
      <c r="R312" s="8">
        <f t="shared" si="78"/>
        <v>0.40858230541299045</v>
      </c>
      <c r="S312" s="8">
        <f t="shared" si="78"/>
        <v>0.40776898385923044</v>
      </c>
      <c r="T312" s="8">
        <f t="shared" si="78"/>
        <v>0.40723531961805082</v>
      </c>
      <c r="U312" s="8">
        <f t="shared" si="78"/>
        <v>0.40821247024123042</v>
      </c>
      <c r="V312" s="8">
        <f t="shared" si="78"/>
        <v>0.40640179124693543</v>
      </c>
      <c r="W312" s="8">
        <f t="shared" si="78"/>
        <v>0.40618243753636279</v>
      </c>
      <c r="X312" s="8">
        <f t="shared" si="78"/>
        <v>0.40563603268937559</v>
      </c>
      <c r="Y312" s="8">
        <f t="shared" si="78"/>
        <v>0.39791399347095729</v>
      </c>
      <c r="Z312" s="8">
        <f t="shared" si="78"/>
        <v>0.39560278794687614</v>
      </c>
      <c r="AA312" s="8">
        <f t="shared" si="78"/>
        <v>0.39253198786752619</v>
      </c>
      <c r="AB312" s="8">
        <f t="shared" si="78"/>
        <v>0.38825796319518735</v>
      </c>
      <c r="AC312" s="8">
        <f t="shared" si="78"/>
        <v>0.38680595002712936</v>
      </c>
      <c r="AD312" s="8">
        <f t="shared" si="78"/>
        <v>0.38698718683205385</v>
      </c>
      <c r="AE312" s="8">
        <f t="shared" si="78"/>
        <v>0.38418876144805958</v>
      </c>
      <c r="AF312" s="8">
        <f t="shared" si="78"/>
        <v>0.38331221008998945</v>
      </c>
      <c r="AG312" s="8">
        <f t="shared" si="78"/>
        <v>0.38281604538861203</v>
      </c>
      <c r="AH312" s="8">
        <f t="shared" si="78"/>
        <v>0.38094593617991002</v>
      </c>
      <c r="AI312" s="8">
        <f t="shared" si="78"/>
        <v>0.3808141885034354</v>
      </c>
      <c r="AJ312" s="8">
        <f t="shared" si="78"/>
        <v>0.37842598778017944</v>
      </c>
      <c r="AK312" s="8">
        <f t="shared" si="78"/>
        <v>0.37197347096682654</v>
      </c>
      <c r="AL312" s="8">
        <f t="shared" si="78"/>
        <v>0.37214609094958284</v>
      </c>
      <c r="AM312" s="8">
        <f t="shared" si="78"/>
        <v>0.37305781313892933</v>
      </c>
      <c r="AN312" s="8">
        <f t="shared" si="78"/>
        <v>0.3715183933778427</v>
      </c>
      <c r="AO312" s="8">
        <f t="shared" si="78"/>
        <v>0.37140282418888815</v>
      </c>
      <c r="AP312" s="8">
        <f t="shared" si="78"/>
        <v>0.37343796444685523</v>
      </c>
      <c r="AQ312" s="8">
        <f t="shared" si="78"/>
        <v>0.37178804220818806</v>
      </c>
      <c r="AR312" s="8">
        <f t="shared" si="78"/>
        <v>0.37095553814386312</v>
      </c>
      <c r="AS312" s="8">
        <f t="shared" si="78"/>
        <v>0.36984144341513281</v>
      </c>
      <c r="AT312" s="8">
        <f t="shared" si="78"/>
        <v>0.3704466065665154</v>
      </c>
      <c r="AU312" s="8">
        <f t="shared" si="78"/>
        <v>0.37013742034535962</v>
      </c>
      <c r="AV312" s="8">
        <f t="shared" si="78"/>
        <v>0.37030583839622389</v>
      </c>
      <c r="AW312" s="8">
        <f t="shared" si="78"/>
        <v>0.36093102175678898</v>
      </c>
      <c r="AX312" s="8">
        <f t="shared" si="78"/>
        <v>0.36117202429751588</v>
      </c>
      <c r="AY312" s="8">
        <f t="shared" si="78"/>
        <v>0.35958204642724467</v>
      </c>
      <c r="AZ312" s="8">
        <f t="shared" si="78"/>
        <v>0.35776656366997484</v>
      </c>
      <c r="BA312" s="8">
        <f t="shared" si="78"/>
        <v>0.35821109899413289</v>
      </c>
      <c r="BB312" s="8">
        <f t="shared" si="78"/>
        <v>0.35943621090488526</v>
      </c>
      <c r="BC312" s="8">
        <f t="shared" si="78"/>
        <v>0.35693514996852033</v>
      </c>
      <c r="BD312" s="8">
        <f t="shared" si="78"/>
        <v>0.3553850989535392</v>
      </c>
      <c r="BE312" s="8">
        <f t="shared" si="78"/>
        <v>0.35660503005937444</v>
      </c>
      <c r="BF312" s="8">
        <f t="shared" si="78"/>
        <v>0.35373540449206869</v>
      </c>
      <c r="BG312" s="8">
        <f t="shared" si="78"/>
        <v>0.35378073436668422</v>
      </c>
      <c r="BH312" s="8">
        <f t="shared" si="78"/>
        <v>0.35315662397741143</v>
      </c>
      <c r="BI312" s="8">
        <f t="shared" si="78"/>
        <v>0.34437606575562218</v>
      </c>
      <c r="BJ312" s="8">
        <f t="shared" si="78"/>
        <v>0.34394018955371058</v>
      </c>
      <c r="BK312" s="8">
        <f t="shared" si="78"/>
        <v>0.34439094107316681</v>
      </c>
      <c r="BL312" s="8">
        <f t="shared" si="78"/>
        <v>0.3415954451671383</v>
      </c>
      <c r="BM312" s="8">
        <f t="shared" si="78"/>
        <v>0.34099431137009273</v>
      </c>
      <c r="BN312" s="8">
        <f t="shared" si="78"/>
        <v>0.34221712699258994</v>
      </c>
      <c r="BO312" s="8">
        <f t="shared" si="78"/>
        <v>0.34026251240516464</v>
      </c>
      <c r="BP312" s="8">
        <f t="shared" si="78"/>
        <v>0.33958297335698162</v>
      </c>
      <c r="BQ312" s="8">
        <f t="shared" si="78"/>
        <v>0.33935568351995971</v>
      </c>
      <c r="BR312" s="8">
        <f t="shared" si="78"/>
        <v>0.33727835908315057</v>
      </c>
      <c r="BS312" s="8">
        <f t="shared" si="78"/>
        <v>0.33678573976681797</v>
      </c>
      <c r="BT312" s="8">
        <f t="shared" si="78"/>
        <v>0.3314661569515111</v>
      </c>
      <c r="BU312" s="8">
        <f t="shared" si="78"/>
        <v>0.32762088619841168</v>
      </c>
    </row>
    <row r="313" spans="4:73" x14ac:dyDescent="0.2">
      <c r="D313" s="3" t="s">
        <v>83</v>
      </c>
      <c r="E313" s="3" t="s">
        <v>81</v>
      </c>
      <c r="F313" s="3" t="s">
        <v>94</v>
      </c>
      <c r="G313" s="6" t="s">
        <v>72</v>
      </c>
      <c r="H313" s="3" t="s">
        <v>91</v>
      </c>
      <c r="J313" s="9">
        <f t="shared" ref="J313:Y314" si="79">J149/J$85</f>
        <v>0.11243432042693477</v>
      </c>
      <c r="K313" s="9">
        <f t="shared" si="79"/>
        <v>0.11263794915455451</v>
      </c>
      <c r="L313" s="9">
        <f t="shared" si="79"/>
        <v>0.11044517052083064</v>
      </c>
      <c r="M313" s="9">
        <f t="shared" si="79"/>
        <v>0.10952830574969218</v>
      </c>
      <c r="N313" s="9">
        <f t="shared" si="79"/>
        <v>0.10930924532271025</v>
      </c>
      <c r="O313" s="9">
        <f t="shared" si="79"/>
        <v>0.11310135958344579</v>
      </c>
      <c r="P313" s="9">
        <f t="shared" si="79"/>
        <v>0.11318735368512592</v>
      </c>
      <c r="Q313" s="9">
        <f t="shared" si="79"/>
        <v>0.11327489105878878</v>
      </c>
      <c r="R313" s="9">
        <f t="shared" si="79"/>
        <v>0.11347737957416475</v>
      </c>
      <c r="S313" s="9">
        <f t="shared" si="79"/>
        <v>0.11335037328115535</v>
      </c>
      <c r="T313" s="9">
        <f t="shared" si="79"/>
        <v>0.11333945324107485</v>
      </c>
      <c r="U313" s="9">
        <f t="shared" si="79"/>
        <v>0.11376749300429108</v>
      </c>
      <c r="V313" s="9">
        <f t="shared" si="79"/>
        <v>0.11338498884497025</v>
      </c>
      <c r="W313" s="9">
        <f t="shared" si="79"/>
        <v>0.11335309915429394</v>
      </c>
      <c r="X313" s="9">
        <f t="shared" si="79"/>
        <v>0.11319151587883101</v>
      </c>
      <c r="Y313" s="9">
        <f t="shared" si="79"/>
        <v>0.11170479560478766</v>
      </c>
      <c r="Z313" s="9">
        <f t="shared" si="78"/>
        <v>0.11133610866167237</v>
      </c>
      <c r="AA313" s="9">
        <f t="shared" si="78"/>
        <v>0.11079950635954799</v>
      </c>
      <c r="AB313" s="9">
        <f t="shared" si="78"/>
        <v>0.10952890377622282</v>
      </c>
      <c r="AC313" s="9">
        <f t="shared" si="78"/>
        <v>0.10904032933299473</v>
      </c>
      <c r="AD313" s="9">
        <f t="shared" si="78"/>
        <v>0.1081741960550472</v>
      </c>
      <c r="AE313" s="9">
        <f t="shared" si="78"/>
        <v>0.10716337515369752</v>
      </c>
      <c r="AF313" s="9">
        <f t="shared" si="78"/>
        <v>0.10680863032684972</v>
      </c>
      <c r="AG313" s="9">
        <f t="shared" si="78"/>
        <v>0.10707725999479362</v>
      </c>
      <c r="AH313" s="9">
        <f t="shared" si="78"/>
        <v>0.10596441662160279</v>
      </c>
      <c r="AI313" s="9">
        <f t="shared" si="78"/>
        <v>0.1060616008643315</v>
      </c>
      <c r="AJ313" s="9">
        <f t="shared" si="78"/>
        <v>0.10443360016508502</v>
      </c>
      <c r="AK313" s="9">
        <f t="shared" si="78"/>
        <v>0.10265775703900493</v>
      </c>
      <c r="AL313" s="9">
        <f t="shared" si="78"/>
        <v>0.10267409981640925</v>
      </c>
      <c r="AM313" s="9">
        <f t="shared" si="78"/>
        <v>0.10303536083483231</v>
      </c>
      <c r="AN313" s="9">
        <f t="shared" si="78"/>
        <v>0.10220756200914255</v>
      </c>
      <c r="AO313" s="9">
        <f t="shared" si="78"/>
        <v>0.10206286706573801</v>
      </c>
      <c r="AP313" s="9">
        <f t="shared" si="78"/>
        <v>0.10284490248773391</v>
      </c>
      <c r="AQ313" s="9">
        <f t="shared" si="78"/>
        <v>0.10186512958821776</v>
      </c>
      <c r="AR313" s="9">
        <f t="shared" si="78"/>
        <v>0.10140266392623283</v>
      </c>
      <c r="AS313" s="9">
        <f t="shared" si="78"/>
        <v>0.10069137870076177</v>
      </c>
      <c r="AT313" s="9">
        <f t="shared" si="78"/>
        <v>0.10159084027000018</v>
      </c>
      <c r="AU313" s="9">
        <f t="shared" si="78"/>
        <v>0.10150135653506213</v>
      </c>
      <c r="AV313" s="9">
        <f t="shared" si="78"/>
        <v>0.10084819113106011</v>
      </c>
      <c r="AW313" s="9">
        <f t="shared" si="78"/>
        <v>9.6532881296976195E-2</v>
      </c>
      <c r="AX313" s="9">
        <f t="shared" si="78"/>
        <v>9.7106165331525246E-2</v>
      </c>
      <c r="AY313" s="9">
        <f t="shared" si="78"/>
        <v>9.6576683620107268E-2</v>
      </c>
      <c r="AZ313" s="9">
        <f t="shared" si="78"/>
        <v>9.5193851618170164E-2</v>
      </c>
      <c r="BA313" s="9">
        <f t="shared" si="78"/>
        <v>9.5710313928133131E-2</v>
      </c>
      <c r="BB313" s="9">
        <f t="shared" si="78"/>
        <v>9.5495628950419506E-2</v>
      </c>
      <c r="BC313" s="9">
        <f t="shared" si="78"/>
        <v>9.409588928320993E-2</v>
      </c>
      <c r="BD313" s="9">
        <f t="shared" si="78"/>
        <v>9.4094096783934156E-2</v>
      </c>
      <c r="BE313" s="9">
        <f t="shared" si="78"/>
        <v>9.434618558723358E-2</v>
      </c>
      <c r="BF313" s="9">
        <f t="shared" si="78"/>
        <v>9.3110831209119782E-2</v>
      </c>
      <c r="BG313" s="9">
        <f t="shared" si="78"/>
        <v>9.3370617177776782E-2</v>
      </c>
      <c r="BH313" s="9">
        <f t="shared" si="78"/>
        <v>9.2534327405762368E-2</v>
      </c>
      <c r="BI313" s="9">
        <f t="shared" si="78"/>
        <v>8.9721282313496492E-2</v>
      </c>
      <c r="BJ313" s="9">
        <f t="shared" si="78"/>
        <v>8.978401757927984E-2</v>
      </c>
      <c r="BK313" s="9">
        <f t="shared" si="78"/>
        <v>9.0251931677543987E-2</v>
      </c>
      <c r="BL313" s="9">
        <f t="shared" si="78"/>
        <v>8.9341791396891149E-2</v>
      </c>
      <c r="BM313" s="9">
        <f t="shared" si="78"/>
        <v>8.9286285578830421E-2</v>
      </c>
      <c r="BN313" s="9">
        <f t="shared" si="78"/>
        <v>9.0212868479340944E-2</v>
      </c>
      <c r="BO313" s="9">
        <f t="shared" si="78"/>
        <v>8.9842092634833962E-2</v>
      </c>
      <c r="BP313" s="9">
        <f t="shared" si="78"/>
        <v>8.9999607264392253E-2</v>
      </c>
      <c r="BQ313" s="9">
        <f t="shared" si="78"/>
        <v>8.9842804291497283E-2</v>
      </c>
      <c r="BR313" s="9">
        <f t="shared" si="78"/>
        <v>9.0087384059864911E-2</v>
      </c>
      <c r="BS313" s="9">
        <f t="shared" si="78"/>
        <v>9.0643421779620093E-2</v>
      </c>
      <c r="BT313" s="9">
        <f t="shared" si="78"/>
        <v>9.0198777996338922E-2</v>
      </c>
      <c r="BU313" s="9">
        <f t="shared" si="78"/>
        <v>8.9310080243971662E-2</v>
      </c>
    </row>
    <row r="314" spans="4:73" x14ac:dyDescent="0.2">
      <c r="D314" s="3" t="s">
        <v>83</v>
      </c>
      <c r="E314" s="3" t="s">
        <v>81</v>
      </c>
      <c r="F314" s="3" t="s">
        <v>94</v>
      </c>
      <c r="G314" s="6" t="s">
        <v>73</v>
      </c>
      <c r="H314" s="3" t="s">
        <v>91</v>
      </c>
      <c r="J314" s="9">
        <f t="shared" si="79"/>
        <v>5.4759530951058637E-3</v>
      </c>
      <c r="K314" s="9">
        <f t="shared" si="78"/>
        <v>5.3836439699596998E-3</v>
      </c>
      <c r="L314" s="9">
        <f t="shared" si="78"/>
        <v>5.3379306768983484E-3</v>
      </c>
      <c r="M314" s="9">
        <f t="shared" si="78"/>
        <v>5.378130955773875E-3</v>
      </c>
      <c r="N314" s="9">
        <f t="shared" si="78"/>
        <v>5.707069752728576E-3</v>
      </c>
      <c r="O314" s="9">
        <f t="shared" si="78"/>
        <v>5.3673408915092544E-3</v>
      </c>
      <c r="P314" s="9">
        <f t="shared" si="78"/>
        <v>5.4335322515632212E-3</v>
      </c>
      <c r="Q314" s="9">
        <f t="shared" si="78"/>
        <v>5.4020588721763593E-3</v>
      </c>
      <c r="R314" s="9">
        <f t="shared" si="78"/>
        <v>5.4163130504136202E-3</v>
      </c>
      <c r="S314" s="9">
        <f t="shared" si="78"/>
        <v>5.4078122934577751E-3</v>
      </c>
      <c r="T314" s="9">
        <f t="shared" si="78"/>
        <v>5.4897067847040244E-3</v>
      </c>
      <c r="U314" s="9">
        <f t="shared" si="78"/>
        <v>5.4861802346052339E-3</v>
      </c>
      <c r="V314" s="9">
        <f t="shared" si="78"/>
        <v>5.4919144656235437E-3</v>
      </c>
      <c r="W314" s="9">
        <f t="shared" si="78"/>
        <v>5.3759470397073622E-3</v>
      </c>
      <c r="X314" s="9">
        <f t="shared" si="78"/>
        <v>5.3125964253156717E-3</v>
      </c>
      <c r="Y314" s="9">
        <f t="shared" si="78"/>
        <v>5.2068952217175397E-3</v>
      </c>
      <c r="Z314" s="9">
        <f t="shared" si="78"/>
        <v>5.210529258724143E-3</v>
      </c>
      <c r="AA314" s="9">
        <f t="shared" si="78"/>
        <v>5.0411555965091445E-3</v>
      </c>
      <c r="AB314" s="9">
        <f t="shared" si="78"/>
        <v>5.0781755604372841E-3</v>
      </c>
      <c r="AC314" s="9">
        <f t="shared" si="78"/>
        <v>5.0459189590662109E-3</v>
      </c>
      <c r="AD314" s="9">
        <f t="shared" si="78"/>
        <v>5.2578440835606439E-3</v>
      </c>
      <c r="AE314" s="9">
        <f t="shared" si="78"/>
        <v>5.2368659479215566E-3</v>
      </c>
      <c r="AF314" s="9">
        <f t="shared" si="78"/>
        <v>5.2762494811872708E-3</v>
      </c>
      <c r="AG314" s="9">
        <f t="shared" si="78"/>
        <v>5.0876575206712567E-3</v>
      </c>
      <c r="AH314" s="9">
        <f t="shared" si="78"/>
        <v>5.4833800502883667E-3</v>
      </c>
      <c r="AI314" s="9">
        <f t="shared" si="78"/>
        <v>5.2708764487860004E-3</v>
      </c>
      <c r="AJ314" s="9">
        <f t="shared" si="78"/>
        <v>5.3451177768236123E-3</v>
      </c>
      <c r="AK314" s="9">
        <f t="shared" si="78"/>
        <v>5.1901566208088943E-3</v>
      </c>
      <c r="AL314" s="9">
        <f t="shared" si="78"/>
        <v>5.197301816879529E-3</v>
      </c>
      <c r="AM314" s="9">
        <f t="shared" si="78"/>
        <v>5.5468372135894011E-3</v>
      </c>
      <c r="AN314" s="9">
        <f t="shared" si="78"/>
        <v>5.2644831481855432E-3</v>
      </c>
      <c r="AO314" s="9">
        <f t="shared" si="78"/>
        <v>5.3022110667101992E-3</v>
      </c>
      <c r="AP314" s="9">
        <f t="shared" si="78"/>
        <v>5.2776054636455528E-3</v>
      </c>
      <c r="AQ314" s="9">
        <f t="shared" si="78"/>
        <v>5.2483937607242124E-3</v>
      </c>
      <c r="AR314" s="9">
        <f t="shared" si="78"/>
        <v>5.2706128767671875E-3</v>
      </c>
      <c r="AS314" s="9">
        <f t="shared" si="78"/>
        <v>5.2449499857003361E-3</v>
      </c>
      <c r="AT314" s="9">
        <f t="shared" si="78"/>
        <v>5.2438968496191733E-3</v>
      </c>
      <c r="AU314" s="9">
        <f t="shared" si="78"/>
        <v>5.2614798968175303E-3</v>
      </c>
      <c r="AV314" s="9">
        <f t="shared" si="78"/>
        <v>4.9141015087533586E-3</v>
      </c>
      <c r="AW314" s="9">
        <f t="shared" si="78"/>
        <v>4.6919398712576147E-3</v>
      </c>
      <c r="AX314" s="9">
        <f t="shared" si="78"/>
        <v>4.6433613935853877E-3</v>
      </c>
      <c r="AY314" s="9">
        <f t="shared" si="78"/>
        <v>4.6298992578143123E-3</v>
      </c>
      <c r="AZ314" s="9">
        <f t="shared" si="78"/>
        <v>4.542963749248341E-3</v>
      </c>
      <c r="BA314" s="9">
        <f t="shared" si="78"/>
        <v>4.5647825199195084E-3</v>
      </c>
      <c r="BB314" s="9">
        <f t="shared" si="78"/>
        <v>4.6301304112034789E-3</v>
      </c>
      <c r="BC314" s="9">
        <f t="shared" si="78"/>
        <v>4.5347113979026998E-3</v>
      </c>
      <c r="BD314" s="9">
        <f t="shared" si="78"/>
        <v>4.4957174886876726E-3</v>
      </c>
      <c r="BE314" s="9">
        <f t="shared" si="78"/>
        <v>4.4012884691381256E-3</v>
      </c>
      <c r="BF314" s="9">
        <f t="shared" si="78"/>
        <v>4.2480176608467079E-3</v>
      </c>
      <c r="BG314" s="9">
        <f t="shared" si="78"/>
        <v>4.1482267670269459E-3</v>
      </c>
      <c r="BH314" s="9">
        <f t="shared" si="78"/>
        <v>4.1711859244547957E-3</v>
      </c>
      <c r="BI314" s="9">
        <f t="shared" si="78"/>
        <v>4.002014093765556E-3</v>
      </c>
      <c r="BJ314" s="9">
        <f t="shared" si="78"/>
        <v>4.0068672199785613E-3</v>
      </c>
      <c r="BK314" s="9">
        <f t="shared" si="78"/>
        <v>3.4757954658384289E-3</v>
      </c>
      <c r="BL314" s="9">
        <f t="shared" si="78"/>
        <v>3.6244610662767387E-3</v>
      </c>
      <c r="BM314" s="9">
        <f t="shared" si="78"/>
        <v>3.635966303998889E-3</v>
      </c>
      <c r="BN314" s="9">
        <f t="shared" si="78"/>
        <v>3.6084814139178919E-3</v>
      </c>
      <c r="BO314" s="9">
        <f t="shared" si="78"/>
        <v>3.6117443126699642E-3</v>
      </c>
      <c r="BP314" s="9">
        <f t="shared" si="78"/>
        <v>3.7954930322470475E-3</v>
      </c>
      <c r="BQ314" s="9">
        <f t="shared" si="78"/>
        <v>3.7489567614471587E-3</v>
      </c>
      <c r="BR314" s="9">
        <f t="shared" si="78"/>
        <v>3.5155019443622267E-3</v>
      </c>
      <c r="BS314" s="9">
        <f t="shared" si="78"/>
        <v>3.5613530181720365E-3</v>
      </c>
      <c r="BT314" s="9">
        <f t="shared" si="78"/>
        <v>2.9833183111491672E-3</v>
      </c>
      <c r="BU314" s="9">
        <f t="shared" si="78"/>
        <v>2.9596259138960938E-3</v>
      </c>
    </row>
    <row r="315" spans="4:73" x14ac:dyDescent="0.2">
      <c r="D315" s="3" t="s">
        <v>83</v>
      </c>
      <c r="E315" s="3" t="s">
        <v>81</v>
      </c>
      <c r="F315" s="3" t="s">
        <v>94</v>
      </c>
      <c r="G315" s="7" t="s">
        <v>74</v>
      </c>
      <c r="H315" s="3" t="s">
        <v>91</v>
      </c>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c r="BC315" s="10"/>
      <c r="BD315" s="10"/>
      <c r="BE315" s="10"/>
      <c r="BF315" s="10"/>
      <c r="BG315" s="10"/>
      <c r="BH315" s="10"/>
      <c r="BI315" s="10"/>
      <c r="BJ315" s="10"/>
      <c r="BK315" s="10"/>
      <c r="BL315" s="10"/>
      <c r="BM315" s="10"/>
      <c r="BN315" s="10"/>
      <c r="BO315" s="10"/>
      <c r="BP315" s="10"/>
      <c r="BQ315" s="10"/>
      <c r="BR315" s="10"/>
      <c r="BS315" s="10"/>
      <c r="BT315" s="10"/>
      <c r="BU315" s="10"/>
    </row>
    <row r="316" spans="4:73" x14ac:dyDescent="0.2">
      <c r="D316" s="3" t="s">
        <v>83</v>
      </c>
      <c r="E316" s="3" t="s">
        <v>81</v>
      </c>
      <c r="F316" s="3" t="s">
        <v>94</v>
      </c>
      <c r="G316" s="7" t="s">
        <v>75</v>
      </c>
      <c r="H316" s="3" t="s">
        <v>91</v>
      </c>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c r="BC316" s="10"/>
      <c r="BD316" s="10"/>
      <c r="BE316" s="10"/>
      <c r="BF316" s="10"/>
      <c r="BG316" s="10"/>
      <c r="BH316" s="10"/>
      <c r="BI316" s="10"/>
      <c r="BJ316" s="10"/>
      <c r="BK316" s="10"/>
      <c r="BL316" s="10"/>
      <c r="BM316" s="10"/>
      <c r="BN316" s="10"/>
      <c r="BO316" s="10"/>
      <c r="BP316" s="10"/>
      <c r="BQ316" s="10"/>
      <c r="BR316" s="10"/>
      <c r="BS316" s="10"/>
      <c r="BT316" s="10"/>
      <c r="BU316" s="10"/>
    </row>
    <row r="317" spans="4:73" x14ac:dyDescent="0.2">
      <c r="D317" s="3" t="s">
        <v>83</v>
      </c>
      <c r="E317" s="3" t="s">
        <v>81</v>
      </c>
      <c r="F317" s="3" t="s">
        <v>94</v>
      </c>
      <c r="G317" s="7" t="s">
        <v>76</v>
      </c>
      <c r="H317" s="3" t="s">
        <v>91</v>
      </c>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c r="BC317" s="10"/>
      <c r="BD317" s="10"/>
      <c r="BE317" s="10"/>
      <c r="BF317" s="10"/>
      <c r="BG317" s="10"/>
      <c r="BH317" s="10"/>
      <c r="BI317" s="10"/>
      <c r="BJ317" s="10"/>
      <c r="BK317" s="10"/>
      <c r="BL317" s="10"/>
      <c r="BM317" s="10"/>
      <c r="BN317" s="10"/>
      <c r="BO317" s="10"/>
      <c r="BP317" s="10"/>
      <c r="BQ317" s="10"/>
      <c r="BR317" s="10"/>
      <c r="BS317" s="10"/>
      <c r="BT317" s="10"/>
      <c r="BU317" s="10"/>
    </row>
    <row r="318" spans="4:73" x14ac:dyDescent="0.2">
      <c r="D318" s="3" t="s">
        <v>83</v>
      </c>
      <c r="E318" s="3" t="s">
        <v>81</v>
      </c>
      <c r="F318" s="3" t="s">
        <v>94</v>
      </c>
      <c r="G318" s="6" t="s">
        <v>77</v>
      </c>
      <c r="H318" s="3" t="s">
        <v>91</v>
      </c>
      <c r="J318" s="9">
        <f t="shared" ref="J318:Y320" si="80">J154/J$85</f>
        <v>2.018274636187345E-3</v>
      </c>
      <c r="K318" s="9">
        <f t="shared" si="80"/>
        <v>1.95620368067122E-3</v>
      </c>
      <c r="L318" s="9">
        <f t="shared" si="80"/>
        <v>1.8980650325357115E-3</v>
      </c>
      <c r="M318" s="9">
        <f t="shared" si="80"/>
        <v>1.9593621876747079E-3</v>
      </c>
      <c r="N318" s="9">
        <f t="shared" si="80"/>
        <v>1.9723836348886688E-3</v>
      </c>
      <c r="O318" s="9">
        <f t="shared" si="80"/>
        <v>1.8186265900899067E-3</v>
      </c>
      <c r="P318" s="9">
        <f t="shared" si="80"/>
        <v>1.8939352558022405E-3</v>
      </c>
      <c r="Q318" s="9">
        <f t="shared" si="80"/>
        <v>1.8967087251385592E-3</v>
      </c>
      <c r="R318" s="9">
        <f t="shared" si="80"/>
        <v>1.9026985936598487E-3</v>
      </c>
      <c r="S318" s="9">
        <f t="shared" si="80"/>
        <v>1.9473592395705529E-3</v>
      </c>
      <c r="T318" s="9">
        <f t="shared" si="80"/>
        <v>1.9412939086496839E-3</v>
      </c>
      <c r="U318" s="9">
        <f t="shared" si="80"/>
        <v>1.9132921434750431E-3</v>
      </c>
      <c r="V318" s="9">
        <f t="shared" si="80"/>
        <v>1.9069645152886918E-3</v>
      </c>
      <c r="W318" s="9">
        <f t="shared" si="80"/>
        <v>1.9122808991292217E-3</v>
      </c>
      <c r="X318" s="9">
        <f t="shared" si="80"/>
        <v>1.8756489078246849E-3</v>
      </c>
      <c r="Y318" s="9">
        <f t="shared" si="80"/>
        <v>1.8684174497349193E-3</v>
      </c>
      <c r="Z318" s="9">
        <f t="shared" ref="K318:BU320" si="81">Z154/Z$85</f>
        <v>1.8529325565970311E-3</v>
      </c>
      <c r="AA318" s="9">
        <f t="shared" si="81"/>
        <v>1.8358771712836063E-3</v>
      </c>
      <c r="AB318" s="9">
        <f t="shared" si="81"/>
        <v>1.8179858874014263E-3</v>
      </c>
      <c r="AC318" s="9">
        <f t="shared" si="81"/>
        <v>1.8207745101013226E-3</v>
      </c>
      <c r="AD318" s="9">
        <f t="shared" si="81"/>
        <v>1.8834718991951602E-3</v>
      </c>
      <c r="AE318" s="9">
        <f t="shared" si="81"/>
        <v>1.837586173158756E-3</v>
      </c>
      <c r="AF318" s="9">
        <f t="shared" si="81"/>
        <v>1.8344987694073891E-3</v>
      </c>
      <c r="AG318" s="9">
        <f t="shared" si="81"/>
        <v>2.2177723479021327E-3</v>
      </c>
      <c r="AH318" s="9">
        <f t="shared" si="81"/>
        <v>2.2134905182757464E-3</v>
      </c>
      <c r="AI318" s="9">
        <f t="shared" si="81"/>
        <v>2.224073100498155E-3</v>
      </c>
      <c r="AJ318" s="9">
        <f t="shared" si="81"/>
        <v>2.206120137097492E-3</v>
      </c>
      <c r="AK318" s="9">
        <f t="shared" si="81"/>
        <v>2.1898361009840151E-3</v>
      </c>
      <c r="AL318" s="9">
        <f t="shared" si="81"/>
        <v>2.1938002197907577E-3</v>
      </c>
      <c r="AM318" s="9">
        <f t="shared" si="81"/>
        <v>2.140784514577606E-3</v>
      </c>
      <c r="AN318" s="9">
        <f t="shared" si="81"/>
        <v>2.1332614315849579E-3</v>
      </c>
      <c r="AO318" s="9">
        <f t="shared" si="81"/>
        <v>2.1291934358197762E-3</v>
      </c>
      <c r="AP318" s="9">
        <f t="shared" si="81"/>
        <v>2.1501516309573709E-3</v>
      </c>
      <c r="AQ318" s="9">
        <f t="shared" si="81"/>
        <v>2.1421895035740627E-3</v>
      </c>
      <c r="AR318" s="9">
        <f t="shared" si="81"/>
        <v>2.1365866263671532E-3</v>
      </c>
      <c r="AS318" s="9">
        <f t="shared" si="81"/>
        <v>2.1222515618102384E-3</v>
      </c>
      <c r="AT318" s="9">
        <f t="shared" si="81"/>
        <v>2.1258342509751292E-3</v>
      </c>
      <c r="AU318" s="9">
        <f t="shared" si="81"/>
        <v>2.1749766467664988E-3</v>
      </c>
      <c r="AV318" s="9">
        <f t="shared" si="81"/>
        <v>2.4190263180684309E-3</v>
      </c>
      <c r="AW318" s="9">
        <f t="shared" si="81"/>
        <v>2.3267887053884536E-3</v>
      </c>
      <c r="AX318" s="9">
        <f t="shared" si="81"/>
        <v>2.31881920669528E-3</v>
      </c>
      <c r="AY318" s="9">
        <f t="shared" si="81"/>
        <v>2.289669550193918E-3</v>
      </c>
      <c r="AZ318" s="9">
        <f t="shared" si="81"/>
        <v>2.2873124413728689E-3</v>
      </c>
      <c r="BA318" s="9">
        <f t="shared" si="81"/>
        <v>2.290547789827044E-3</v>
      </c>
      <c r="BB318" s="9">
        <f t="shared" si="81"/>
        <v>2.3020344554783548E-3</v>
      </c>
      <c r="BC318" s="9">
        <f t="shared" si="81"/>
        <v>2.2696929600035912E-3</v>
      </c>
      <c r="BD318" s="9">
        <f t="shared" si="81"/>
        <v>2.2704883880177362E-3</v>
      </c>
      <c r="BE318" s="9">
        <f t="shared" si="81"/>
        <v>2.4576207392771588E-3</v>
      </c>
      <c r="BF318" s="9">
        <f t="shared" si="81"/>
        <v>2.4386682758642921E-3</v>
      </c>
      <c r="BG318" s="9">
        <f t="shared" si="81"/>
        <v>2.4627120118305033E-3</v>
      </c>
      <c r="BH318" s="9">
        <f t="shared" si="81"/>
        <v>2.440600565779944E-3</v>
      </c>
      <c r="BI318" s="9">
        <f t="shared" si="81"/>
        <v>2.3934748741879165E-3</v>
      </c>
      <c r="BJ318" s="9">
        <f t="shared" si="81"/>
        <v>2.4193798065728473E-3</v>
      </c>
      <c r="BK318" s="9">
        <f t="shared" si="81"/>
        <v>2.4526884007672329E-3</v>
      </c>
      <c r="BL318" s="9">
        <f t="shared" si="81"/>
        <v>2.4565006547553241E-3</v>
      </c>
      <c r="BM318" s="9">
        <f t="shared" si="81"/>
        <v>2.4481579960345307E-3</v>
      </c>
      <c r="BN318" s="9">
        <f t="shared" si="81"/>
        <v>2.4446347266054718E-3</v>
      </c>
      <c r="BO318" s="9">
        <f t="shared" si="81"/>
        <v>2.4495792332584303E-3</v>
      </c>
      <c r="BP318" s="9">
        <f t="shared" si="81"/>
        <v>2.4386778642121521E-3</v>
      </c>
      <c r="BQ318" s="9">
        <f t="shared" si="81"/>
        <v>2.3926995779453854E-3</v>
      </c>
      <c r="BR318" s="9">
        <f t="shared" si="81"/>
        <v>2.381518623986811E-3</v>
      </c>
      <c r="BS318" s="9">
        <f t="shared" si="81"/>
        <v>2.3688799647454415E-3</v>
      </c>
      <c r="BT318" s="9">
        <f t="shared" si="81"/>
        <v>2.3422496855209098E-3</v>
      </c>
      <c r="BU318" s="9">
        <f t="shared" si="81"/>
        <v>2.3562395954144577E-3</v>
      </c>
    </row>
    <row r="319" spans="4:73" x14ac:dyDescent="0.2">
      <c r="D319" s="3" t="s">
        <v>83</v>
      </c>
      <c r="E319" s="3" t="s">
        <v>81</v>
      </c>
      <c r="F319" s="3" t="s">
        <v>94</v>
      </c>
      <c r="G319" s="6" t="s">
        <v>78</v>
      </c>
      <c r="H319" s="3" t="s">
        <v>91</v>
      </c>
      <c r="J319" s="9">
        <f t="shared" si="80"/>
        <v>0.29381832053669327</v>
      </c>
      <c r="K319" s="9">
        <f t="shared" si="81"/>
        <v>0.29369296966760228</v>
      </c>
      <c r="L319" s="9">
        <f t="shared" si="81"/>
        <v>0.29306432770331575</v>
      </c>
      <c r="M319" s="9">
        <f t="shared" si="81"/>
        <v>0.28708316930989342</v>
      </c>
      <c r="N319" s="9">
        <f t="shared" si="81"/>
        <v>0.28730863425846587</v>
      </c>
      <c r="O319" s="9">
        <f t="shared" si="81"/>
        <v>0.28717947328225069</v>
      </c>
      <c r="P319" s="9">
        <f t="shared" si="81"/>
        <v>0.28576860277119537</v>
      </c>
      <c r="Q319" s="9">
        <f t="shared" si="81"/>
        <v>0.28515003165754349</v>
      </c>
      <c r="R319" s="9">
        <f t="shared" si="81"/>
        <v>0.28662113048446819</v>
      </c>
      <c r="S319" s="9">
        <f t="shared" si="81"/>
        <v>0.28589565257927207</v>
      </c>
      <c r="T319" s="9">
        <f t="shared" si="81"/>
        <v>0.28530037877179909</v>
      </c>
      <c r="U319" s="9">
        <f t="shared" si="81"/>
        <v>0.28584682261047978</v>
      </c>
      <c r="V319" s="9">
        <f t="shared" si="81"/>
        <v>0.28444943355157548</v>
      </c>
      <c r="W319" s="9">
        <f t="shared" si="81"/>
        <v>0.28438477375514704</v>
      </c>
      <c r="X319" s="9">
        <f t="shared" si="81"/>
        <v>0.28411883719738151</v>
      </c>
      <c r="Y319" s="9">
        <f t="shared" si="81"/>
        <v>0.27801184326541284</v>
      </c>
      <c r="Z319" s="9">
        <f t="shared" si="81"/>
        <v>0.27611101238373376</v>
      </c>
      <c r="AA319" s="9">
        <f t="shared" si="81"/>
        <v>0.27384773213115865</v>
      </c>
      <c r="AB319" s="9">
        <f t="shared" si="81"/>
        <v>0.27073946556906026</v>
      </c>
      <c r="AC319" s="9">
        <f t="shared" si="81"/>
        <v>0.26982423925225985</v>
      </c>
      <c r="AD319" s="9">
        <f t="shared" si="81"/>
        <v>0.27061653859897605</v>
      </c>
      <c r="AE319" s="9">
        <f t="shared" si="81"/>
        <v>0.26891552136832525</v>
      </c>
      <c r="AF319" s="9">
        <f t="shared" si="81"/>
        <v>0.26835903918246112</v>
      </c>
      <c r="AG319" s="9">
        <f t="shared" si="81"/>
        <v>0.26740261707559404</v>
      </c>
      <c r="AH319" s="9">
        <f t="shared" si="81"/>
        <v>0.26624006350445467</v>
      </c>
      <c r="AI319" s="9">
        <f t="shared" si="81"/>
        <v>0.26619450812826312</v>
      </c>
      <c r="AJ319" s="9">
        <f t="shared" si="81"/>
        <v>0.26549347027304371</v>
      </c>
      <c r="AK319" s="9">
        <f t="shared" si="81"/>
        <v>0.26102000683480026</v>
      </c>
      <c r="AL319" s="9">
        <f t="shared" si="81"/>
        <v>0.26117095251797701</v>
      </c>
      <c r="AM319" s="9">
        <f t="shared" si="81"/>
        <v>0.2616810737069693</v>
      </c>
      <c r="AN319" s="9">
        <f t="shared" si="81"/>
        <v>0.26127159725488719</v>
      </c>
      <c r="AO319" s="9">
        <f t="shared" si="81"/>
        <v>0.26131774662980095</v>
      </c>
      <c r="AP319" s="9">
        <f t="shared" si="81"/>
        <v>0.26258221356542322</v>
      </c>
      <c r="AQ319" s="9">
        <f t="shared" si="81"/>
        <v>0.2619350080810125</v>
      </c>
      <c r="AR319" s="9">
        <f t="shared" si="81"/>
        <v>0.26154007657137612</v>
      </c>
      <c r="AS319" s="9">
        <f t="shared" si="81"/>
        <v>0.26118815875519896</v>
      </c>
      <c r="AT319" s="9">
        <f t="shared" si="81"/>
        <v>0.260894396176029</v>
      </c>
      <c r="AU319" s="9">
        <f t="shared" si="81"/>
        <v>0.26061096017245533</v>
      </c>
      <c r="AV319" s="9">
        <f t="shared" si="81"/>
        <v>0.26153605904581412</v>
      </c>
      <c r="AW319" s="9">
        <f t="shared" si="81"/>
        <v>0.2568183901978679</v>
      </c>
      <c r="AX319" s="9">
        <f t="shared" si="81"/>
        <v>0.25654453930749138</v>
      </c>
      <c r="AY319" s="9">
        <f t="shared" si="81"/>
        <v>0.25553029496803642</v>
      </c>
      <c r="AZ319" s="9">
        <f t="shared" si="81"/>
        <v>0.25521342622104981</v>
      </c>
      <c r="BA319" s="9">
        <f t="shared" si="81"/>
        <v>0.25511520263364257</v>
      </c>
      <c r="BB319" s="9">
        <f t="shared" si="81"/>
        <v>0.25646757298802791</v>
      </c>
      <c r="BC319" s="9">
        <f t="shared" si="81"/>
        <v>0.25551150301377251</v>
      </c>
      <c r="BD319" s="9">
        <f t="shared" si="81"/>
        <v>0.25400920894059409</v>
      </c>
      <c r="BE319" s="9">
        <f t="shared" si="81"/>
        <v>0.25489110598943066</v>
      </c>
      <c r="BF319" s="9">
        <f t="shared" si="81"/>
        <v>0.25344743621256577</v>
      </c>
      <c r="BG319" s="9">
        <f t="shared" si="81"/>
        <v>0.25330713325480902</v>
      </c>
      <c r="BH319" s="9">
        <f t="shared" si="81"/>
        <v>0.25353468636386106</v>
      </c>
      <c r="BI319" s="9">
        <f t="shared" si="81"/>
        <v>0.24779986467759749</v>
      </c>
      <c r="BJ319" s="9">
        <f t="shared" si="81"/>
        <v>0.24723832796627335</v>
      </c>
      <c r="BK319" s="9">
        <f t="shared" si="81"/>
        <v>0.247721147133771</v>
      </c>
      <c r="BL319" s="9">
        <f t="shared" si="81"/>
        <v>0.2456897648845241</v>
      </c>
      <c r="BM319" s="9">
        <f t="shared" si="81"/>
        <v>0.2451430687525317</v>
      </c>
      <c r="BN319" s="9">
        <f t="shared" si="81"/>
        <v>0.24547519712930188</v>
      </c>
      <c r="BO319" s="9">
        <f t="shared" si="81"/>
        <v>0.24387971020056973</v>
      </c>
      <c r="BP319" s="9">
        <f t="shared" si="81"/>
        <v>0.24287614778483227</v>
      </c>
      <c r="BQ319" s="9">
        <f t="shared" si="81"/>
        <v>0.24289417398662499</v>
      </c>
      <c r="BR319" s="9">
        <f t="shared" si="81"/>
        <v>0.24083236376928727</v>
      </c>
      <c r="BS319" s="9">
        <f t="shared" si="81"/>
        <v>0.23975298847017598</v>
      </c>
      <c r="BT319" s="9">
        <f t="shared" si="81"/>
        <v>0.23548991196230096</v>
      </c>
      <c r="BU319" s="9">
        <f t="shared" si="81"/>
        <v>0.23255363455676981</v>
      </c>
    </row>
    <row r="320" spans="4:73" x14ac:dyDescent="0.2">
      <c r="D320" s="3" t="s">
        <v>83</v>
      </c>
      <c r="E320" s="3" t="s">
        <v>81</v>
      </c>
      <c r="F320" s="3" t="s">
        <v>94</v>
      </c>
      <c r="G320" s="6" t="s">
        <v>79</v>
      </c>
      <c r="H320" s="3" t="s">
        <v>91</v>
      </c>
      <c r="J320" s="9">
        <f t="shared" si="80"/>
        <v>1.25747415539294E-3</v>
      </c>
      <c r="K320" s="9">
        <f t="shared" si="81"/>
        <v>1.1021133469213608E-3</v>
      </c>
      <c r="L320" s="9">
        <f t="shared" si="81"/>
        <v>1.0706161045290748E-3</v>
      </c>
      <c r="M320" s="9">
        <f t="shared" si="81"/>
        <v>1.1698199032765093E-3</v>
      </c>
      <c r="N320" s="9">
        <f t="shared" si="81"/>
        <v>1.1675850771006324E-3</v>
      </c>
      <c r="O320" s="9">
        <f t="shared" si="81"/>
        <v>8.1699260488014651E-4</v>
      </c>
      <c r="P320" s="9">
        <f t="shared" si="81"/>
        <v>1.1621434032035537E-3</v>
      </c>
      <c r="Q320" s="9">
        <f t="shared" si="81"/>
        <v>1.1519060520483022E-3</v>
      </c>
      <c r="R320" s="9">
        <f t="shared" si="81"/>
        <v>1.1647432411120489E-3</v>
      </c>
      <c r="S320" s="9">
        <f t="shared" si="81"/>
        <v>1.1677864657746503E-3</v>
      </c>
      <c r="T320" s="9">
        <f t="shared" si="81"/>
        <v>1.1645271109018615E-3</v>
      </c>
      <c r="U320" s="9">
        <f t="shared" si="81"/>
        <v>1.1986419022921864E-3</v>
      </c>
      <c r="V320" s="9">
        <f t="shared" si="81"/>
        <v>1.1684898694774952E-3</v>
      </c>
      <c r="W320" s="9">
        <f t="shared" si="81"/>
        <v>1.1562965082079454E-3</v>
      </c>
      <c r="X320" s="9">
        <f t="shared" si="81"/>
        <v>1.1374342800226345E-3</v>
      </c>
      <c r="Y320" s="9">
        <f t="shared" si="81"/>
        <v>1.1220419293043456E-3</v>
      </c>
      <c r="Z320" s="9">
        <f t="shared" si="81"/>
        <v>1.0922050861488309E-3</v>
      </c>
      <c r="AA320" s="9">
        <f t="shared" si="81"/>
        <v>1.0077166090267774E-3</v>
      </c>
      <c r="AB320" s="9">
        <f t="shared" si="81"/>
        <v>1.093512671659034E-3</v>
      </c>
      <c r="AC320" s="9">
        <f t="shared" si="81"/>
        <v>1.0746479530463727E-3</v>
      </c>
      <c r="AD320" s="9">
        <f t="shared" si="81"/>
        <v>1.0550962022415694E-3</v>
      </c>
      <c r="AE320" s="9">
        <f t="shared" si="81"/>
        <v>1.0353332282124544E-3</v>
      </c>
      <c r="AF320" s="9">
        <f t="shared" si="81"/>
        <v>1.0337923300839406E-3</v>
      </c>
      <c r="AG320" s="9">
        <f t="shared" si="81"/>
        <v>1.0307384496509866E-3</v>
      </c>
      <c r="AH320" s="9">
        <f t="shared" si="81"/>
        <v>1.0445458425755363E-3</v>
      </c>
      <c r="AI320" s="9">
        <f t="shared" si="81"/>
        <v>1.0630904091193365E-3</v>
      </c>
      <c r="AJ320" s="9">
        <f t="shared" si="81"/>
        <v>9.4767942812958722E-4</v>
      </c>
      <c r="AK320" s="9">
        <f t="shared" si="81"/>
        <v>9.1575396112778646E-4</v>
      </c>
      <c r="AL320" s="9">
        <f t="shared" si="81"/>
        <v>9.0993657852630257E-4</v>
      </c>
      <c r="AM320" s="9">
        <f t="shared" si="81"/>
        <v>6.5375686896070712E-4</v>
      </c>
      <c r="AN320" s="9">
        <f t="shared" si="81"/>
        <v>6.4148953404242418E-4</v>
      </c>
      <c r="AO320" s="9">
        <f t="shared" si="81"/>
        <v>5.9084537000943097E-4</v>
      </c>
      <c r="AP320" s="9">
        <f t="shared" si="81"/>
        <v>5.8313074779950196E-4</v>
      </c>
      <c r="AQ320" s="9">
        <f t="shared" si="81"/>
        <v>5.9736057728322503E-4</v>
      </c>
      <c r="AR320" s="9">
        <f t="shared" si="81"/>
        <v>6.0559814311982659E-4</v>
      </c>
      <c r="AS320" s="9">
        <f t="shared" si="81"/>
        <v>5.9466517537384639E-4</v>
      </c>
      <c r="AT320" s="9">
        <f t="shared" si="81"/>
        <v>5.9159984628275747E-4</v>
      </c>
      <c r="AU320" s="9">
        <f t="shared" si="81"/>
        <v>5.8864709425813578E-4</v>
      </c>
      <c r="AV320" s="9">
        <f t="shared" si="81"/>
        <v>5.8849947211296442E-4</v>
      </c>
      <c r="AW320" s="9">
        <f t="shared" si="81"/>
        <v>5.6102168529882938E-4</v>
      </c>
      <c r="AX320" s="9">
        <f t="shared" si="81"/>
        <v>5.5910012638053276E-4</v>
      </c>
      <c r="AY320" s="9">
        <f t="shared" si="81"/>
        <v>5.5549903109274263E-4</v>
      </c>
      <c r="AZ320" s="9">
        <f t="shared" si="81"/>
        <v>5.2897069654999967E-4</v>
      </c>
      <c r="BA320" s="9">
        <f t="shared" si="81"/>
        <v>5.3021328199225027E-4</v>
      </c>
      <c r="BB320" s="9">
        <f t="shared" si="81"/>
        <v>5.4088293954768967E-4</v>
      </c>
      <c r="BC320" s="9">
        <f t="shared" si="81"/>
        <v>5.2343057845974806E-4</v>
      </c>
      <c r="BD320" s="9">
        <f t="shared" si="81"/>
        <v>5.1558735230558636E-4</v>
      </c>
      <c r="BE320" s="9">
        <f t="shared" si="81"/>
        <v>5.0879074997074074E-4</v>
      </c>
      <c r="BF320" s="9">
        <f t="shared" si="81"/>
        <v>4.9045113367215314E-4</v>
      </c>
      <c r="BG320" s="9">
        <f t="shared" si="81"/>
        <v>4.92045155240935E-4</v>
      </c>
      <c r="BH320" s="9">
        <f t="shared" si="81"/>
        <v>4.7582371755325043E-4</v>
      </c>
      <c r="BI320" s="9">
        <f t="shared" si="81"/>
        <v>4.5939158717710953E-4</v>
      </c>
      <c r="BJ320" s="9">
        <f t="shared" si="81"/>
        <v>4.9163501618865939E-4</v>
      </c>
      <c r="BK320" s="9">
        <f t="shared" si="81"/>
        <v>4.8937839524613861E-4</v>
      </c>
      <c r="BL320" s="9">
        <f t="shared" si="81"/>
        <v>4.8288917482593988E-4</v>
      </c>
      <c r="BM320" s="9">
        <f t="shared" si="81"/>
        <v>4.8079487785163632E-4</v>
      </c>
      <c r="BN320" s="9">
        <f t="shared" si="81"/>
        <v>4.7598311303256462E-4</v>
      </c>
      <c r="BO320" s="9">
        <f t="shared" si="81"/>
        <v>4.7938602383254921E-4</v>
      </c>
      <c r="BP320" s="9">
        <f t="shared" si="81"/>
        <v>4.7304741129788463E-4</v>
      </c>
      <c r="BQ320" s="9">
        <f t="shared" si="81"/>
        <v>4.7704890244489251E-4</v>
      </c>
      <c r="BR320" s="9">
        <f t="shared" si="81"/>
        <v>4.6159068564936037E-4</v>
      </c>
      <c r="BS320" s="9">
        <f t="shared" si="81"/>
        <v>4.5909653410446832E-4</v>
      </c>
      <c r="BT320" s="9">
        <f t="shared" si="81"/>
        <v>4.5189899620113304E-4</v>
      </c>
      <c r="BU320" s="9">
        <f t="shared" si="81"/>
        <v>4.4134314822866395E-4</v>
      </c>
    </row>
    <row r="321" spans="4:73" x14ac:dyDescent="0.2">
      <c r="D321" s="3" t="s">
        <v>83</v>
      </c>
      <c r="E321" s="3" t="s">
        <v>82</v>
      </c>
      <c r="F321" s="3" t="s">
        <v>94</v>
      </c>
      <c r="G321" s="3" t="s">
        <v>70</v>
      </c>
      <c r="H321" s="3" t="s">
        <v>92</v>
      </c>
      <c r="J321" s="8">
        <f>J157/J$85</f>
        <v>4.5024913648353891E-2</v>
      </c>
      <c r="K321" s="8">
        <f t="shared" ref="K321:BU323" si="82">K157/K$85</f>
        <v>4.4737504799532389E-2</v>
      </c>
      <c r="L321" s="8">
        <f t="shared" si="82"/>
        <v>4.4583606084566928E-2</v>
      </c>
      <c r="M321" s="8">
        <f t="shared" si="82"/>
        <v>4.4368749287992996E-2</v>
      </c>
      <c r="N321" s="8">
        <f t="shared" si="82"/>
        <v>4.4151799169863837E-2</v>
      </c>
      <c r="O321" s="8">
        <f t="shared" si="82"/>
        <v>4.3948976366793152E-2</v>
      </c>
      <c r="P321" s="8">
        <f t="shared" si="82"/>
        <v>4.3774958346614913E-2</v>
      </c>
      <c r="Q321" s="8">
        <f t="shared" si="82"/>
        <v>4.35036102027717E-2</v>
      </c>
      <c r="R321" s="8">
        <f t="shared" si="82"/>
        <v>4.3347663332263191E-2</v>
      </c>
      <c r="S321" s="8">
        <f t="shared" si="82"/>
        <v>4.281343345996351E-2</v>
      </c>
      <c r="T321" s="8">
        <f t="shared" si="82"/>
        <v>4.2393305213273794E-2</v>
      </c>
      <c r="U321" s="8">
        <f t="shared" si="82"/>
        <v>4.2093476154716106E-2</v>
      </c>
      <c r="V321" s="8">
        <f t="shared" si="82"/>
        <v>4.1422988017955957E-2</v>
      </c>
      <c r="W321" s="8">
        <f t="shared" si="82"/>
        <v>4.0853533096968514E-2</v>
      </c>
      <c r="X321" s="8">
        <f t="shared" si="82"/>
        <v>3.9598207330886953E-2</v>
      </c>
      <c r="Y321" s="8">
        <f t="shared" si="82"/>
        <v>3.8850177860170115E-2</v>
      </c>
      <c r="Z321" s="8">
        <f t="shared" si="82"/>
        <v>3.8228463434950045E-2</v>
      </c>
      <c r="AA321" s="8">
        <f t="shared" si="82"/>
        <v>3.665946003915263E-2</v>
      </c>
      <c r="AB321" s="8">
        <f t="shared" si="82"/>
        <v>3.5908843441582905E-2</v>
      </c>
      <c r="AC321" s="8">
        <f t="shared" si="82"/>
        <v>3.5349606554708202E-2</v>
      </c>
      <c r="AD321" s="8">
        <f t="shared" si="82"/>
        <v>3.4141412565931013E-2</v>
      </c>
      <c r="AE321" s="8">
        <f t="shared" si="82"/>
        <v>3.3233675397946388E-2</v>
      </c>
      <c r="AF321" s="8">
        <f t="shared" si="82"/>
        <v>3.2899271106100192E-2</v>
      </c>
      <c r="AG321" s="8">
        <f t="shared" si="82"/>
        <v>3.1801409865301888E-2</v>
      </c>
      <c r="AH321" s="8">
        <f t="shared" si="82"/>
        <v>3.0982484779081269E-2</v>
      </c>
      <c r="AI321" s="8">
        <f t="shared" si="82"/>
        <v>3.0586572137396306E-2</v>
      </c>
      <c r="AJ321" s="8">
        <f t="shared" si="82"/>
        <v>2.8518759046143344E-2</v>
      </c>
      <c r="AK321" s="8">
        <f t="shared" si="82"/>
        <v>2.750365731489901E-2</v>
      </c>
      <c r="AL321" s="8">
        <f t="shared" si="82"/>
        <v>2.7250704825657498E-2</v>
      </c>
      <c r="AM321" s="8">
        <f t="shared" si="82"/>
        <v>2.6315851988684684E-2</v>
      </c>
      <c r="AN321" s="8">
        <f t="shared" si="82"/>
        <v>2.5588721210203013E-2</v>
      </c>
      <c r="AO321" s="8">
        <f t="shared" si="82"/>
        <v>2.5296404211320865E-2</v>
      </c>
      <c r="AP321" s="8">
        <f t="shared" si="82"/>
        <v>2.4253536822899973E-2</v>
      </c>
      <c r="AQ321" s="8">
        <f t="shared" si="82"/>
        <v>2.3510239944875715E-2</v>
      </c>
      <c r="AR321" s="8">
        <f t="shared" si="82"/>
        <v>2.3142245670339796E-2</v>
      </c>
      <c r="AS321" s="8">
        <f t="shared" si="82"/>
        <v>2.1553081341414912E-2</v>
      </c>
      <c r="AT321" s="8">
        <f t="shared" si="82"/>
        <v>2.0822771148950207E-2</v>
      </c>
      <c r="AU321" s="8">
        <f t="shared" si="82"/>
        <v>2.0434318418376812E-2</v>
      </c>
      <c r="AV321" s="8">
        <f t="shared" si="82"/>
        <v>1.9602280809641468E-2</v>
      </c>
      <c r="AW321" s="8">
        <f t="shared" si="82"/>
        <v>1.8255101064573908E-2</v>
      </c>
      <c r="AX321" s="8">
        <f t="shared" si="82"/>
        <v>1.804829401074939E-2</v>
      </c>
      <c r="AY321" s="8">
        <f t="shared" si="82"/>
        <v>1.7699602496588068E-2</v>
      </c>
      <c r="AZ321" s="8">
        <f t="shared" si="82"/>
        <v>1.680357218588505E-2</v>
      </c>
      <c r="BA321" s="8">
        <f t="shared" si="82"/>
        <v>1.65966350896323E-2</v>
      </c>
      <c r="BB321" s="8">
        <f t="shared" si="82"/>
        <v>1.6158013633621373E-2</v>
      </c>
      <c r="BC321" s="8">
        <f t="shared" si="82"/>
        <v>1.4953834844652687E-2</v>
      </c>
      <c r="BD321" s="8">
        <f t="shared" si="82"/>
        <v>1.4655026341365888E-2</v>
      </c>
      <c r="BE321" s="8">
        <f t="shared" si="82"/>
        <v>1.4482179533675383E-2</v>
      </c>
      <c r="BF321" s="8">
        <f t="shared" si="82"/>
        <v>1.2940033847192651E-2</v>
      </c>
      <c r="BG321" s="8">
        <f t="shared" si="82"/>
        <v>1.2560959628811907E-2</v>
      </c>
      <c r="BH321" s="8">
        <f t="shared" si="82"/>
        <v>1.0864820537634776E-2</v>
      </c>
      <c r="BI321" s="8">
        <f t="shared" si="82"/>
        <v>1.0017892696701596E-2</v>
      </c>
      <c r="BJ321" s="8">
        <f t="shared" si="82"/>
        <v>9.9030643017980237E-3</v>
      </c>
      <c r="BK321" s="8">
        <f t="shared" si="82"/>
        <v>9.7184302885757572E-3</v>
      </c>
      <c r="BL321" s="8">
        <f t="shared" si="82"/>
        <v>9.398046789077609E-3</v>
      </c>
      <c r="BM321" s="8">
        <f t="shared" si="82"/>
        <v>9.321718786979398E-3</v>
      </c>
      <c r="BN321" s="8">
        <f t="shared" si="82"/>
        <v>9.3175521584749205E-3</v>
      </c>
      <c r="BO321" s="8">
        <f t="shared" si="82"/>
        <v>9.0580613374247766E-3</v>
      </c>
      <c r="BP321" s="8">
        <f t="shared" si="82"/>
        <v>8.9819309330504433E-3</v>
      </c>
      <c r="BQ321" s="8">
        <f t="shared" si="82"/>
        <v>8.9653566108096484E-3</v>
      </c>
      <c r="BR321" s="8">
        <f t="shared" si="82"/>
        <v>8.8485851385412904E-3</v>
      </c>
      <c r="BS321" s="8">
        <f t="shared" si="82"/>
        <v>8.7534008220646053E-3</v>
      </c>
      <c r="BT321" s="8">
        <f t="shared" si="82"/>
        <v>8.7224729408188761E-3</v>
      </c>
      <c r="BU321" s="8">
        <f t="shared" si="82"/>
        <v>8.5643671875136815E-3</v>
      </c>
    </row>
    <row r="322" spans="4:73" x14ac:dyDescent="0.2">
      <c r="D322" s="3" t="s">
        <v>83</v>
      </c>
      <c r="E322" s="3" t="s">
        <v>82</v>
      </c>
      <c r="F322" s="3" t="s">
        <v>94</v>
      </c>
      <c r="G322" s="6" t="s">
        <v>72</v>
      </c>
      <c r="H322" s="3" t="s">
        <v>92</v>
      </c>
      <c r="J322" s="9">
        <f t="shared" ref="J322:Y323" si="83">J158/J$85</f>
        <v>1.0704705905943577E-3</v>
      </c>
      <c r="K322" s="9">
        <f t="shared" si="83"/>
        <v>1.0482955069260448E-3</v>
      </c>
      <c r="L322" s="9">
        <f t="shared" si="83"/>
        <v>1.051415497887123E-3</v>
      </c>
      <c r="M322" s="9">
        <f t="shared" si="83"/>
        <v>1.1512519768963102E-3</v>
      </c>
      <c r="N322" s="9">
        <f t="shared" si="83"/>
        <v>1.1484463280893834E-3</v>
      </c>
      <c r="O322" s="9">
        <f t="shared" si="83"/>
        <v>1.187043861974481E-3</v>
      </c>
      <c r="P322" s="9">
        <f t="shared" si="83"/>
        <v>1.2041427365551759E-3</v>
      </c>
      <c r="Q322" s="9">
        <f t="shared" si="83"/>
        <v>1.1962520341550415E-3</v>
      </c>
      <c r="R322" s="9">
        <f t="shared" si="83"/>
        <v>1.1893889668977144E-3</v>
      </c>
      <c r="S322" s="9">
        <f t="shared" si="83"/>
        <v>1.1735933393224784E-3</v>
      </c>
      <c r="T322" s="9">
        <f t="shared" si="83"/>
        <v>1.1443873724724426E-3</v>
      </c>
      <c r="U322" s="9">
        <f t="shared" si="83"/>
        <v>1.1235174880719818E-3</v>
      </c>
      <c r="V322" s="9">
        <f t="shared" si="83"/>
        <v>1.1172745731756666E-3</v>
      </c>
      <c r="W322" s="9">
        <f t="shared" si="83"/>
        <v>1.106232381123815E-3</v>
      </c>
      <c r="X322" s="9">
        <f t="shared" si="83"/>
        <v>1.0803454677212015E-3</v>
      </c>
      <c r="Y322" s="9">
        <f t="shared" si="83"/>
        <v>8.7812678001735216E-4</v>
      </c>
      <c r="Z322" s="9">
        <f t="shared" si="82"/>
        <v>8.7372389955215962E-4</v>
      </c>
      <c r="AA322" s="9">
        <f t="shared" si="82"/>
        <v>7.7212717761449413E-4</v>
      </c>
      <c r="AB322" s="9">
        <f t="shared" si="82"/>
        <v>7.329817926487902E-4</v>
      </c>
      <c r="AC322" s="9">
        <f t="shared" si="82"/>
        <v>7.2735733611208519E-4</v>
      </c>
      <c r="AD322" s="9">
        <f t="shared" si="82"/>
        <v>6.1809232831640725E-4</v>
      </c>
      <c r="AE322" s="9">
        <f t="shared" si="82"/>
        <v>5.6539276633868713E-4</v>
      </c>
      <c r="AF322" s="9">
        <f t="shared" si="82"/>
        <v>5.6325118114924607E-4</v>
      </c>
      <c r="AG322" s="9">
        <f t="shared" si="82"/>
        <v>5.4363288383043424E-4</v>
      </c>
      <c r="AH322" s="9">
        <f t="shared" si="82"/>
        <v>5.1908168289817726E-4</v>
      </c>
      <c r="AI322" s="9">
        <f t="shared" si="82"/>
        <v>5.1979813068853034E-4</v>
      </c>
      <c r="AJ322" s="9">
        <f t="shared" si="82"/>
        <v>4.7591752446265551E-4</v>
      </c>
      <c r="AK322" s="9">
        <f t="shared" si="82"/>
        <v>4.5860939370127879E-4</v>
      </c>
      <c r="AL322" s="9">
        <f t="shared" si="82"/>
        <v>4.5899665432433547E-4</v>
      </c>
      <c r="AM322" s="9">
        <f t="shared" si="82"/>
        <v>4.3742162598582195E-4</v>
      </c>
      <c r="AN322" s="9">
        <f t="shared" si="82"/>
        <v>4.2425345713501363E-4</v>
      </c>
      <c r="AO322" s="9">
        <f t="shared" si="82"/>
        <v>4.1600176544785586E-4</v>
      </c>
      <c r="AP322" s="9">
        <f t="shared" si="82"/>
        <v>3.9484208190537242E-4</v>
      </c>
      <c r="AQ322" s="9">
        <f t="shared" si="82"/>
        <v>3.7596889810456811E-4</v>
      </c>
      <c r="AR322" s="9">
        <f t="shared" si="82"/>
        <v>3.7592635073591411E-4</v>
      </c>
      <c r="AS322" s="9">
        <f t="shared" si="82"/>
        <v>3.3178204822916635E-4</v>
      </c>
      <c r="AT322" s="9">
        <f t="shared" si="82"/>
        <v>3.1765879708031257E-4</v>
      </c>
      <c r="AU322" s="9">
        <f t="shared" si="82"/>
        <v>3.1218322254674129E-4</v>
      </c>
      <c r="AV322" s="9">
        <f t="shared" si="82"/>
        <v>2.744168466151296E-4</v>
      </c>
      <c r="AW322" s="9">
        <f t="shared" si="82"/>
        <v>2.4939505876664066E-4</v>
      </c>
      <c r="AX322" s="9">
        <f t="shared" si="82"/>
        <v>2.4904696807020879E-4</v>
      </c>
      <c r="AY322" s="9">
        <f t="shared" si="82"/>
        <v>2.4535515099633138E-4</v>
      </c>
      <c r="AZ322" s="9">
        <f t="shared" si="82"/>
        <v>2.2069328847447903E-4</v>
      </c>
      <c r="BA322" s="9">
        <f t="shared" si="82"/>
        <v>2.1925529095643198E-4</v>
      </c>
      <c r="BB322" s="9">
        <f t="shared" si="82"/>
        <v>2.1124962718654922E-4</v>
      </c>
      <c r="BC322" s="9">
        <f t="shared" si="82"/>
        <v>1.9250531939367659E-4</v>
      </c>
      <c r="BD322" s="9">
        <f t="shared" si="82"/>
        <v>1.9266867107599865E-4</v>
      </c>
      <c r="BE322" s="9">
        <f t="shared" si="82"/>
        <v>1.9358472920443494E-4</v>
      </c>
      <c r="BF322" s="9">
        <f t="shared" si="82"/>
        <v>1.4888558049102224E-4</v>
      </c>
      <c r="BG322" s="9">
        <f t="shared" si="82"/>
        <v>1.4802664418395663E-4</v>
      </c>
      <c r="BH322" s="9">
        <f t="shared" si="82"/>
        <v>1.0881121124444393E-4</v>
      </c>
      <c r="BI322" s="9">
        <f t="shared" si="82"/>
        <v>1.0221013854269052E-4</v>
      </c>
      <c r="BJ322" s="9">
        <f t="shared" si="82"/>
        <v>1.0018309087427887E-4</v>
      </c>
      <c r="BK322" s="9">
        <f t="shared" si="82"/>
        <v>9.567913922485482E-5</v>
      </c>
      <c r="BL322" s="9">
        <f t="shared" si="82"/>
        <v>9.5088632254687104E-5</v>
      </c>
      <c r="BM322" s="9">
        <f t="shared" si="82"/>
        <v>9.4652113916772243E-5</v>
      </c>
      <c r="BN322" s="9">
        <f t="shared" si="82"/>
        <v>9.762785149160248E-5</v>
      </c>
      <c r="BO322" s="9">
        <f t="shared" si="82"/>
        <v>9.3003377765011916E-5</v>
      </c>
      <c r="BP322" s="9">
        <f t="shared" si="82"/>
        <v>9.2589484582949699E-5</v>
      </c>
      <c r="BQ322" s="9">
        <f t="shared" si="82"/>
        <v>9.266119565247675E-5</v>
      </c>
      <c r="BR322" s="9">
        <f t="shared" si="82"/>
        <v>9.2490526279339231E-5</v>
      </c>
      <c r="BS322" s="9">
        <f t="shared" si="82"/>
        <v>9.2221892284382486E-5</v>
      </c>
      <c r="BT322" s="9">
        <f t="shared" si="82"/>
        <v>9.2248695006153541E-5</v>
      </c>
      <c r="BU322" s="9">
        <f t="shared" si="82"/>
        <v>9.1584757986159227E-5</v>
      </c>
    </row>
    <row r="323" spans="4:73" x14ac:dyDescent="0.2">
      <c r="D323" s="3" t="s">
        <v>83</v>
      </c>
      <c r="E323" s="3" t="s">
        <v>82</v>
      </c>
      <c r="F323" s="3" t="s">
        <v>94</v>
      </c>
      <c r="G323" s="6" t="s">
        <v>73</v>
      </c>
      <c r="H323" s="3" t="s">
        <v>92</v>
      </c>
      <c r="J323" s="9">
        <f t="shared" si="83"/>
        <v>5.6462330938751388E-5</v>
      </c>
      <c r="K323" s="9">
        <f t="shared" si="82"/>
        <v>5.8265595366829844E-5</v>
      </c>
      <c r="L323" s="9">
        <f t="shared" si="82"/>
        <v>5.5941007958935003E-5</v>
      </c>
      <c r="M323" s="9">
        <f t="shared" si="82"/>
        <v>5.2825345138426326E-5</v>
      </c>
      <c r="N323" s="9">
        <f t="shared" si="82"/>
        <v>5.3410462356973751E-5</v>
      </c>
      <c r="O323" s="9">
        <f t="shared" si="82"/>
        <v>4.8213039507754572E-5</v>
      </c>
      <c r="P323" s="9">
        <f t="shared" si="82"/>
        <v>5.1872009014238419E-5</v>
      </c>
      <c r="Q323" s="9">
        <f t="shared" si="82"/>
        <v>5.0802176044026083E-5</v>
      </c>
      <c r="R323" s="9">
        <f t="shared" si="82"/>
        <v>5.333836877751575E-5</v>
      </c>
      <c r="S323" s="9">
        <f t="shared" si="82"/>
        <v>5.6213761983834474E-5</v>
      </c>
      <c r="T323" s="9">
        <f t="shared" si="82"/>
        <v>5.3424575594206699E-5</v>
      </c>
      <c r="U323" s="9">
        <f t="shared" si="82"/>
        <v>5.2288528909444052E-5</v>
      </c>
      <c r="V323" s="9">
        <f t="shared" si="82"/>
        <v>5.1255559899550378E-5</v>
      </c>
      <c r="W323" s="9">
        <f t="shared" si="82"/>
        <v>5.3599956284293525E-5</v>
      </c>
      <c r="X323" s="9">
        <f t="shared" si="82"/>
        <v>5.4636405575808015E-5</v>
      </c>
      <c r="Y323" s="9">
        <f t="shared" si="82"/>
        <v>5.138661852956324E-5</v>
      </c>
      <c r="Z323" s="9">
        <f t="shared" si="82"/>
        <v>5.0091200530621268E-5</v>
      </c>
      <c r="AA323" s="9">
        <f t="shared" si="82"/>
        <v>4.6466709215594522E-5</v>
      </c>
      <c r="AB323" s="9">
        <f t="shared" si="82"/>
        <v>4.7880812496851926E-5</v>
      </c>
      <c r="AC323" s="9">
        <f t="shared" si="82"/>
        <v>4.7223199813604429E-5</v>
      </c>
      <c r="AD323" s="9">
        <f t="shared" si="82"/>
        <v>5.0151263649872193E-5</v>
      </c>
      <c r="AE323" s="9">
        <f t="shared" si="82"/>
        <v>4.8581602230790777E-5</v>
      </c>
      <c r="AF323" s="9">
        <f t="shared" si="82"/>
        <v>4.7665826331388947E-5</v>
      </c>
      <c r="AG323" s="9">
        <f t="shared" si="82"/>
        <v>4.6741448741457654E-5</v>
      </c>
      <c r="AH323" s="9">
        <f t="shared" si="82"/>
        <v>4.7254113793693847E-5</v>
      </c>
      <c r="AI323" s="9">
        <f t="shared" si="82"/>
        <v>4.5050226058000007E-5</v>
      </c>
      <c r="AJ323" s="9">
        <f t="shared" si="82"/>
        <v>4.294141488914605E-5</v>
      </c>
      <c r="AK323" s="9">
        <f t="shared" si="82"/>
        <v>4.1292264988815061E-5</v>
      </c>
      <c r="AL323" s="9">
        <f t="shared" si="82"/>
        <v>4.2613783343310784E-5</v>
      </c>
      <c r="AM323" s="9">
        <f t="shared" si="82"/>
        <v>3.9592833633763754E-5</v>
      </c>
      <c r="AN323" s="9">
        <f t="shared" si="82"/>
        <v>3.7797341387086681E-5</v>
      </c>
      <c r="AO323" s="9">
        <f t="shared" si="82"/>
        <v>3.6858922042710431E-5</v>
      </c>
      <c r="AP323" s="9">
        <f t="shared" si="82"/>
        <v>3.3136911659557683E-5</v>
      </c>
      <c r="AQ323" s="9">
        <f t="shared" si="82"/>
        <v>3.3092809136948186E-5</v>
      </c>
      <c r="AR323" s="9">
        <f t="shared" si="82"/>
        <v>2.8184676348187932E-5</v>
      </c>
      <c r="AS323" s="9">
        <f t="shared" si="82"/>
        <v>2.3855662881188875E-5</v>
      </c>
      <c r="AT323" s="9">
        <f t="shared" si="82"/>
        <v>2.4679373802022063E-5</v>
      </c>
      <c r="AU323" s="9">
        <f t="shared" si="82"/>
        <v>2.311022480275989E-5</v>
      </c>
      <c r="AV323" s="9">
        <f t="shared" si="82"/>
        <v>2.5909764925353305E-5</v>
      </c>
      <c r="AW323" s="9">
        <f t="shared" si="82"/>
        <v>2.7111555573942457E-5</v>
      </c>
      <c r="AX323" s="9">
        <f t="shared" si="82"/>
        <v>2.7213354803982481E-5</v>
      </c>
      <c r="AY323" s="9">
        <f t="shared" si="82"/>
        <v>2.4948728413989844E-5</v>
      </c>
      <c r="AZ323" s="9">
        <f t="shared" si="82"/>
        <v>2.535227294810055E-5</v>
      </c>
      <c r="BA323" s="9">
        <f t="shared" si="82"/>
        <v>2.9674232469568478E-5</v>
      </c>
      <c r="BB323" s="9">
        <f t="shared" si="82"/>
        <v>2.7343213373658883E-5</v>
      </c>
      <c r="BC323" s="9">
        <f t="shared" si="82"/>
        <v>2.1518254646252835E-5</v>
      </c>
      <c r="BD323" s="9">
        <f t="shared" si="82"/>
        <v>2.0921383888507525E-5</v>
      </c>
      <c r="BE323" s="9">
        <f t="shared" si="82"/>
        <v>2.1149853996663639E-5</v>
      </c>
      <c r="BF323" s="9">
        <f t="shared" si="82"/>
        <v>1.942152712772809E-5</v>
      </c>
      <c r="BG323" s="9">
        <f t="shared" si="82"/>
        <v>2.0157633458642159E-5</v>
      </c>
      <c r="BH323" s="9">
        <f t="shared" si="82"/>
        <v>1.6070460878188935E-5</v>
      </c>
      <c r="BI323" s="9">
        <f t="shared" si="82"/>
        <v>9.8580245772015523E-6</v>
      </c>
      <c r="BJ323" s="9">
        <f t="shared" si="82"/>
        <v>9.6607840098962928E-6</v>
      </c>
      <c r="BK323" s="9">
        <f t="shared" si="82"/>
        <v>9.9149367072388404E-6</v>
      </c>
      <c r="BL323" s="9">
        <f t="shared" si="82"/>
        <v>8.2058108537804296E-6</v>
      </c>
      <c r="BM323" s="9">
        <f t="shared" si="82"/>
        <v>8.3293860246759572E-6</v>
      </c>
      <c r="BN323" s="9">
        <f t="shared" si="82"/>
        <v>7.1952256723834248E-6</v>
      </c>
      <c r="BO323" s="9">
        <f t="shared" si="82"/>
        <v>5.8834253573973472E-6</v>
      </c>
      <c r="BP323" s="9">
        <f t="shared" si="82"/>
        <v>5.6319637824178656E-6</v>
      </c>
      <c r="BQ323" s="9">
        <f t="shared" si="82"/>
        <v>5.8736881437571611E-6</v>
      </c>
      <c r="BR323" s="9">
        <f t="shared" si="82"/>
        <v>5.9586684272345775E-6</v>
      </c>
      <c r="BS323" s="9">
        <f t="shared" si="82"/>
        <v>6.4488227021819609E-6</v>
      </c>
      <c r="BT323" s="9">
        <f t="shared" si="82"/>
        <v>6.2047339428774268E-6</v>
      </c>
      <c r="BU323" s="9">
        <f t="shared" si="82"/>
        <v>4.7320033621815377E-6</v>
      </c>
    </row>
    <row r="324" spans="4:73" x14ac:dyDescent="0.2">
      <c r="D324" s="3" t="s">
        <v>83</v>
      </c>
      <c r="E324" s="3" t="s">
        <v>82</v>
      </c>
      <c r="F324" s="3" t="s">
        <v>94</v>
      </c>
      <c r="G324" s="7" t="s">
        <v>74</v>
      </c>
      <c r="H324" s="3" t="s">
        <v>92</v>
      </c>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c r="BC324" s="10"/>
      <c r="BD324" s="10"/>
      <c r="BE324" s="10"/>
      <c r="BF324" s="10"/>
      <c r="BG324" s="10"/>
      <c r="BH324" s="10"/>
      <c r="BI324" s="10"/>
      <c r="BJ324" s="10"/>
      <c r="BK324" s="10"/>
      <c r="BL324" s="10"/>
      <c r="BM324" s="10"/>
      <c r="BN324" s="10"/>
      <c r="BO324" s="10"/>
      <c r="BP324" s="10"/>
      <c r="BQ324" s="10"/>
      <c r="BR324" s="10"/>
      <c r="BS324" s="10"/>
      <c r="BT324" s="10"/>
      <c r="BU324" s="10"/>
    </row>
    <row r="325" spans="4:73" x14ac:dyDescent="0.2">
      <c r="D325" s="3" t="s">
        <v>83</v>
      </c>
      <c r="E325" s="3" t="s">
        <v>82</v>
      </c>
      <c r="F325" s="3" t="s">
        <v>94</v>
      </c>
      <c r="G325" s="7" t="s">
        <v>75</v>
      </c>
      <c r="H325" s="3" t="s">
        <v>92</v>
      </c>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c r="BC325" s="10"/>
      <c r="BD325" s="10"/>
      <c r="BE325" s="10"/>
      <c r="BF325" s="10"/>
      <c r="BG325" s="10"/>
      <c r="BH325" s="10"/>
      <c r="BI325" s="10"/>
      <c r="BJ325" s="10"/>
      <c r="BK325" s="10"/>
      <c r="BL325" s="10"/>
      <c r="BM325" s="10"/>
      <c r="BN325" s="10"/>
      <c r="BO325" s="10"/>
      <c r="BP325" s="10"/>
      <c r="BQ325" s="10"/>
      <c r="BR325" s="10"/>
      <c r="BS325" s="10"/>
      <c r="BT325" s="10"/>
      <c r="BU325" s="10"/>
    </row>
    <row r="326" spans="4:73" x14ac:dyDescent="0.2">
      <c r="D326" s="3" t="s">
        <v>83</v>
      </c>
      <c r="E326" s="3" t="s">
        <v>82</v>
      </c>
      <c r="F326" s="3" t="s">
        <v>94</v>
      </c>
      <c r="G326" s="7" t="s">
        <v>76</v>
      </c>
      <c r="H326" s="3" t="s">
        <v>92</v>
      </c>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0"/>
      <c r="BB326" s="10"/>
      <c r="BC326" s="10"/>
      <c r="BD326" s="10"/>
      <c r="BE326" s="10"/>
      <c r="BF326" s="10"/>
      <c r="BG326" s="10"/>
      <c r="BH326" s="10"/>
      <c r="BI326" s="10"/>
      <c r="BJ326" s="10"/>
      <c r="BK326" s="10"/>
      <c r="BL326" s="10"/>
      <c r="BM326" s="10"/>
      <c r="BN326" s="10"/>
      <c r="BO326" s="10"/>
      <c r="BP326" s="10"/>
      <c r="BQ326" s="10"/>
      <c r="BR326" s="10"/>
      <c r="BS326" s="10"/>
      <c r="BT326" s="10"/>
      <c r="BU326" s="10"/>
    </row>
    <row r="327" spans="4:73" x14ac:dyDescent="0.2">
      <c r="D327" s="3" t="s">
        <v>83</v>
      </c>
      <c r="E327" s="3" t="s">
        <v>82</v>
      </c>
      <c r="F327" s="3" t="s">
        <v>94</v>
      </c>
      <c r="G327" s="6" t="s">
        <v>77</v>
      </c>
      <c r="H327" s="3" t="s">
        <v>92</v>
      </c>
      <c r="J327" s="9">
        <f t="shared" ref="J327:Y329" si="84">J163/J$85</f>
        <v>0</v>
      </c>
      <c r="K327" s="9">
        <f t="shared" si="84"/>
        <v>0</v>
      </c>
      <c r="L327" s="9">
        <f t="shared" si="84"/>
        <v>0</v>
      </c>
      <c r="M327" s="9">
        <f t="shared" si="84"/>
        <v>0</v>
      </c>
      <c r="N327" s="9">
        <f t="shared" si="84"/>
        <v>0</v>
      </c>
      <c r="O327" s="9">
        <f t="shared" si="84"/>
        <v>0</v>
      </c>
      <c r="P327" s="9">
        <f t="shared" si="84"/>
        <v>0</v>
      </c>
      <c r="Q327" s="9">
        <f t="shared" si="84"/>
        <v>0</v>
      </c>
      <c r="R327" s="9">
        <f t="shared" si="84"/>
        <v>0</v>
      </c>
      <c r="S327" s="9">
        <f t="shared" si="84"/>
        <v>0</v>
      </c>
      <c r="T327" s="9">
        <f t="shared" si="84"/>
        <v>0</v>
      </c>
      <c r="U327" s="9">
        <f t="shared" si="84"/>
        <v>0</v>
      </c>
      <c r="V327" s="9">
        <f t="shared" si="84"/>
        <v>0</v>
      </c>
      <c r="W327" s="9">
        <f t="shared" si="84"/>
        <v>0</v>
      </c>
      <c r="X327" s="9">
        <f t="shared" si="84"/>
        <v>0</v>
      </c>
      <c r="Y327" s="9">
        <f t="shared" si="84"/>
        <v>0</v>
      </c>
      <c r="Z327" s="9">
        <f t="shared" ref="K327:BU329" si="85">Z163/Z$85</f>
        <v>0</v>
      </c>
      <c r="AA327" s="9">
        <f t="shared" si="85"/>
        <v>0</v>
      </c>
      <c r="AB327" s="9">
        <f t="shared" si="85"/>
        <v>0</v>
      </c>
      <c r="AC327" s="9">
        <f t="shared" si="85"/>
        <v>0</v>
      </c>
      <c r="AD327" s="9">
        <f t="shared" si="85"/>
        <v>0</v>
      </c>
      <c r="AE327" s="9">
        <f t="shared" si="85"/>
        <v>0</v>
      </c>
      <c r="AF327" s="9">
        <f t="shared" si="85"/>
        <v>0</v>
      </c>
      <c r="AG327" s="9">
        <f t="shared" si="85"/>
        <v>0</v>
      </c>
      <c r="AH327" s="9">
        <f t="shared" si="85"/>
        <v>0</v>
      </c>
      <c r="AI327" s="9">
        <f t="shared" si="85"/>
        <v>0</v>
      </c>
      <c r="AJ327" s="9">
        <f t="shared" si="85"/>
        <v>0</v>
      </c>
      <c r="AK327" s="9">
        <f t="shared" si="85"/>
        <v>0</v>
      </c>
      <c r="AL327" s="9">
        <f t="shared" si="85"/>
        <v>0</v>
      </c>
      <c r="AM327" s="9">
        <f t="shared" si="85"/>
        <v>0</v>
      </c>
      <c r="AN327" s="9">
        <f t="shared" si="85"/>
        <v>0</v>
      </c>
      <c r="AO327" s="9">
        <f t="shared" si="85"/>
        <v>0</v>
      </c>
      <c r="AP327" s="9">
        <f t="shared" si="85"/>
        <v>0</v>
      </c>
      <c r="AQ327" s="9">
        <f t="shared" si="85"/>
        <v>0</v>
      </c>
      <c r="AR327" s="9">
        <f t="shared" si="85"/>
        <v>0</v>
      </c>
      <c r="AS327" s="9">
        <f t="shared" si="85"/>
        <v>0</v>
      </c>
      <c r="AT327" s="9">
        <f t="shared" si="85"/>
        <v>0</v>
      </c>
      <c r="AU327" s="9">
        <f t="shared" si="85"/>
        <v>0</v>
      </c>
      <c r="AV327" s="9">
        <f t="shared" si="85"/>
        <v>0</v>
      </c>
      <c r="AW327" s="9">
        <f t="shared" si="85"/>
        <v>0</v>
      </c>
      <c r="AX327" s="9">
        <f t="shared" si="85"/>
        <v>0</v>
      </c>
      <c r="AY327" s="9">
        <f t="shared" si="85"/>
        <v>0</v>
      </c>
      <c r="AZ327" s="9">
        <f t="shared" si="85"/>
        <v>0</v>
      </c>
      <c r="BA327" s="9">
        <f t="shared" si="85"/>
        <v>0</v>
      </c>
      <c r="BB327" s="9">
        <f t="shared" si="85"/>
        <v>0</v>
      </c>
      <c r="BC327" s="9">
        <f t="shared" si="85"/>
        <v>0</v>
      </c>
      <c r="BD327" s="9">
        <f t="shared" si="85"/>
        <v>0</v>
      </c>
      <c r="BE327" s="9">
        <f t="shared" si="85"/>
        <v>0</v>
      </c>
      <c r="BF327" s="9">
        <f t="shared" si="85"/>
        <v>0</v>
      </c>
      <c r="BG327" s="9">
        <f t="shared" si="85"/>
        <v>0</v>
      </c>
      <c r="BH327" s="9">
        <f t="shared" si="85"/>
        <v>0</v>
      </c>
      <c r="BI327" s="9">
        <f t="shared" si="85"/>
        <v>0</v>
      </c>
      <c r="BJ327" s="9">
        <f t="shared" si="85"/>
        <v>0</v>
      </c>
      <c r="BK327" s="9">
        <f t="shared" si="85"/>
        <v>0</v>
      </c>
      <c r="BL327" s="9">
        <f t="shared" si="85"/>
        <v>0</v>
      </c>
      <c r="BM327" s="9">
        <f t="shared" si="85"/>
        <v>0</v>
      </c>
      <c r="BN327" s="9">
        <f t="shared" si="85"/>
        <v>0</v>
      </c>
      <c r="BO327" s="9">
        <f t="shared" si="85"/>
        <v>0</v>
      </c>
      <c r="BP327" s="9">
        <f t="shared" si="85"/>
        <v>0</v>
      </c>
      <c r="BQ327" s="9">
        <f t="shared" si="85"/>
        <v>0</v>
      </c>
      <c r="BR327" s="9">
        <f t="shared" si="85"/>
        <v>0</v>
      </c>
      <c r="BS327" s="9">
        <f t="shared" si="85"/>
        <v>0</v>
      </c>
      <c r="BT327" s="9">
        <f t="shared" si="85"/>
        <v>0</v>
      </c>
      <c r="BU327" s="9">
        <f t="shared" si="85"/>
        <v>0</v>
      </c>
    </row>
    <row r="328" spans="4:73" x14ac:dyDescent="0.2">
      <c r="D328" s="3" t="s">
        <v>83</v>
      </c>
      <c r="E328" s="3" t="s">
        <v>82</v>
      </c>
      <c r="F328" s="3" t="s">
        <v>94</v>
      </c>
      <c r="G328" s="6" t="s">
        <v>78</v>
      </c>
      <c r="H328" s="3" t="s">
        <v>92</v>
      </c>
      <c r="J328" s="9">
        <f t="shared" si="84"/>
        <v>4.386433063886376E-2</v>
      </c>
      <c r="K328" s="9">
        <f t="shared" si="85"/>
        <v>4.3559173099199183E-2</v>
      </c>
      <c r="L328" s="9">
        <f t="shared" si="85"/>
        <v>4.3405280247841752E-2</v>
      </c>
      <c r="M328" s="9">
        <f t="shared" si="85"/>
        <v>4.3131387538975413E-2</v>
      </c>
      <c r="N328" s="9">
        <f t="shared" si="85"/>
        <v>4.2916722690330297E-2</v>
      </c>
      <c r="O328" s="9">
        <f t="shared" si="85"/>
        <v>4.26808763545053E-2</v>
      </c>
      <c r="P328" s="9">
        <f t="shared" si="85"/>
        <v>4.2485764936933429E-2</v>
      </c>
      <c r="Q328" s="9">
        <f t="shared" si="85"/>
        <v>4.2223467998644036E-2</v>
      </c>
      <c r="R328" s="9">
        <f t="shared" si="85"/>
        <v>4.2071751275497248E-2</v>
      </c>
      <c r="S328" s="9">
        <f t="shared" si="85"/>
        <v>4.155055943984317E-2</v>
      </c>
      <c r="T328" s="9">
        <f t="shared" si="85"/>
        <v>4.1162811414222879E-2</v>
      </c>
      <c r="U328" s="9">
        <f t="shared" si="85"/>
        <v>4.0892574871545115E-2</v>
      </c>
      <c r="V328" s="9">
        <f t="shared" si="85"/>
        <v>4.0229494454293371E-2</v>
      </c>
      <c r="W328" s="9">
        <f t="shared" si="85"/>
        <v>3.9669110674668356E-2</v>
      </c>
      <c r="X328" s="9">
        <f t="shared" si="85"/>
        <v>3.8438620983555806E-2</v>
      </c>
      <c r="Y328" s="9">
        <f t="shared" si="85"/>
        <v>3.7896039187959231E-2</v>
      </c>
      <c r="Z328" s="9">
        <f t="shared" si="85"/>
        <v>3.728010485168827E-2</v>
      </c>
      <c r="AA328" s="9">
        <f t="shared" si="85"/>
        <v>3.5827762218754819E-2</v>
      </c>
      <c r="AB328" s="9">
        <f t="shared" si="85"/>
        <v>3.5115980532215499E-2</v>
      </c>
      <c r="AC328" s="9">
        <f t="shared" si="85"/>
        <v>3.4563060140185675E-2</v>
      </c>
      <c r="AD328" s="9">
        <f t="shared" si="85"/>
        <v>3.3461491008266363E-2</v>
      </c>
      <c r="AE328" s="9">
        <f t="shared" si="85"/>
        <v>3.2608043036376398E-2</v>
      </c>
      <c r="AF328" s="9">
        <f t="shared" si="85"/>
        <v>3.2276755414212252E-2</v>
      </c>
      <c r="AG328" s="9">
        <f t="shared" si="85"/>
        <v>3.119941978546829E-2</v>
      </c>
      <c r="AH328" s="9">
        <f t="shared" si="85"/>
        <v>3.0404731881070114E-2</v>
      </c>
      <c r="AI328" s="9">
        <f t="shared" si="85"/>
        <v>3.0010411783588677E-2</v>
      </c>
      <c r="AJ328" s="9">
        <f t="shared" si="85"/>
        <v>2.7988501832608984E-2</v>
      </c>
      <c r="AK328" s="9">
        <f t="shared" si="85"/>
        <v>2.6992828843997115E-2</v>
      </c>
      <c r="AL328" s="9">
        <f t="shared" si="85"/>
        <v>2.6731954089592266E-2</v>
      </c>
      <c r="AM328" s="9">
        <f t="shared" si="85"/>
        <v>2.5824465330456042E-2</v>
      </c>
      <c r="AN328" s="9">
        <f t="shared" si="85"/>
        <v>2.5113255906386956E-2</v>
      </c>
      <c r="AO328" s="9">
        <f t="shared" si="85"/>
        <v>2.4830154599156665E-2</v>
      </c>
      <c r="AP328" s="9">
        <f t="shared" si="85"/>
        <v>2.3813013141349638E-2</v>
      </c>
      <c r="AQ328" s="9">
        <f t="shared" si="85"/>
        <v>2.3088680003304565E-2</v>
      </c>
      <c r="AR328" s="9">
        <f t="shared" si="85"/>
        <v>2.2725669097944538E-2</v>
      </c>
      <c r="AS328" s="9">
        <f t="shared" si="85"/>
        <v>2.1184927254549461E-2</v>
      </c>
      <c r="AT328" s="9">
        <f t="shared" si="85"/>
        <v>2.0467975770339233E-2</v>
      </c>
      <c r="AU328" s="9">
        <f t="shared" si="85"/>
        <v>2.0086571995162311E-2</v>
      </c>
      <c r="AV328" s="9">
        <f t="shared" si="85"/>
        <v>1.92880027862181E-2</v>
      </c>
      <c r="AW328" s="9">
        <f t="shared" si="85"/>
        <v>1.7964687081668016E-2</v>
      </c>
      <c r="AX328" s="9">
        <f t="shared" si="85"/>
        <v>1.7758212885363878E-2</v>
      </c>
      <c r="AY328" s="9">
        <f t="shared" si="85"/>
        <v>1.7415420886997462E-2</v>
      </c>
      <c r="AZ328" s="9">
        <f t="shared" si="85"/>
        <v>1.654366270868747E-2</v>
      </c>
      <c r="BA328" s="9">
        <f t="shared" si="85"/>
        <v>1.6333878306050324E-2</v>
      </c>
      <c r="BB328" s="9">
        <f t="shared" si="85"/>
        <v>1.5905593827207441E-2</v>
      </c>
      <c r="BC328" s="9">
        <f t="shared" si="85"/>
        <v>1.4726058131197917E-2</v>
      </c>
      <c r="BD328" s="9">
        <f t="shared" si="85"/>
        <v>1.4427770208118248E-2</v>
      </c>
      <c r="BE328" s="9">
        <f t="shared" si="85"/>
        <v>1.4254963069427072E-2</v>
      </c>
      <c r="BF328" s="9">
        <f t="shared" si="85"/>
        <v>1.2761708916292603E-2</v>
      </c>
      <c r="BG328" s="9">
        <f t="shared" si="85"/>
        <v>1.2382753909108275E-2</v>
      </c>
      <c r="BH328" s="9">
        <f t="shared" si="85"/>
        <v>1.0732344709774955E-2</v>
      </c>
      <c r="BI328" s="9">
        <f t="shared" si="85"/>
        <v>9.8981826540644937E-3</v>
      </c>
      <c r="BJ328" s="9">
        <f t="shared" si="85"/>
        <v>9.7856515449533388E-3</v>
      </c>
      <c r="BK328" s="9">
        <f t="shared" si="85"/>
        <v>9.6052093382534807E-3</v>
      </c>
      <c r="BL328" s="9">
        <f t="shared" si="85"/>
        <v>9.2871923628214462E-3</v>
      </c>
      <c r="BM328" s="9">
        <f t="shared" si="85"/>
        <v>9.2111651179246079E-3</v>
      </c>
      <c r="BN328" s="9">
        <f t="shared" si="85"/>
        <v>9.2051930291593333E-3</v>
      </c>
      <c r="BO328" s="9">
        <f t="shared" si="85"/>
        <v>8.9516316812800652E-3</v>
      </c>
      <c r="BP328" s="9">
        <f t="shared" si="85"/>
        <v>8.8762377460670696E-3</v>
      </c>
      <c r="BQ328" s="9">
        <f t="shared" si="85"/>
        <v>8.8593290094454158E-3</v>
      </c>
      <c r="BR328" s="9">
        <f t="shared" si="85"/>
        <v>8.7426782393251572E-3</v>
      </c>
      <c r="BS328" s="9">
        <f t="shared" si="85"/>
        <v>8.6473493735807466E-3</v>
      </c>
      <c r="BT328" s="9">
        <f t="shared" si="85"/>
        <v>8.6165813067214537E-3</v>
      </c>
      <c r="BU328" s="9">
        <f t="shared" si="85"/>
        <v>8.4606357122356222E-3</v>
      </c>
    </row>
    <row r="329" spans="4:73" x14ac:dyDescent="0.2">
      <c r="D329" s="3" t="s">
        <v>83</v>
      </c>
      <c r="E329" s="3" t="s">
        <v>82</v>
      </c>
      <c r="F329" s="3" t="s">
        <v>94</v>
      </c>
      <c r="G329" s="6" t="s">
        <v>79</v>
      </c>
      <c r="H329" s="3" t="s">
        <v>92</v>
      </c>
      <c r="J329" s="9">
        <f t="shared" si="84"/>
        <v>3.2432352566543753E-5</v>
      </c>
      <c r="K329" s="9">
        <f t="shared" si="85"/>
        <v>7.0557573848104149E-5</v>
      </c>
      <c r="L329" s="9">
        <f t="shared" si="85"/>
        <v>7.0685777616467479E-5</v>
      </c>
      <c r="M329" s="9">
        <f t="shared" si="85"/>
        <v>3.2960096391051882E-5</v>
      </c>
      <c r="N329" s="9">
        <f t="shared" si="85"/>
        <v>3.2895989315317923E-5</v>
      </c>
      <c r="O329" s="9">
        <f t="shared" si="85"/>
        <v>3.2559980540052376E-5</v>
      </c>
      <c r="P329" s="9">
        <f t="shared" si="85"/>
        <v>3.2895431613553697E-5</v>
      </c>
      <c r="Q329" s="9">
        <f t="shared" si="85"/>
        <v>3.280553544383892E-5</v>
      </c>
      <c r="R329" s="9">
        <f t="shared" si="85"/>
        <v>3.290143688628247E-5</v>
      </c>
      <c r="S329" s="9">
        <f t="shared" si="85"/>
        <v>3.2784640238778643E-5</v>
      </c>
      <c r="T329" s="9">
        <f t="shared" si="85"/>
        <v>3.2681850984266399E-5</v>
      </c>
      <c r="U329" s="9">
        <f t="shared" si="85"/>
        <v>2.5054920102441941E-5</v>
      </c>
      <c r="V329" s="9">
        <f t="shared" si="85"/>
        <v>2.5003694185090956E-5</v>
      </c>
      <c r="W329" s="9">
        <f t="shared" si="85"/>
        <v>2.4549905014770124E-5</v>
      </c>
      <c r="X329" s="9">
        <f t="shared" si="85"/>
        <v>2.4564270645194038E-5</v>
      </c>
      <c r="Y329" s="9">
        <f t="shared" si="85"/>
        <v>2.4625273663971091E-5</v>
      </c>
      <c r="Z329" s="9">
        <f t="shared" si="85"/>
        <v>2.4543483178997269E-5</v>
      </c>
      <c r="AA329" s="9">
        <f t="shared" si="85"/>
        <v>1.3103933567719564E-5</v>
      </c>
      <c r="AB329" s="9">
        <f t="shared" si="85"/>
        <v>1.2040439018487493E-5</v>
      </c>
      <c r="AC329" s="9">
        <f t="shared" si="85"/>
        <v>1.2005898257696041E-5</v>
      </c>
      <c r="AD329" s="9">
        <f t="shared" si="85"/>
        <v>1.1677965698375343E-5</v>
      </c>
      <c r="AE329" s="9">
        <f t="shared" si="85"/>
        <v>1.1618204628493781E-5</v>
      </c>
      <c r="AF329" s="9">
        <f t="shared" si="85"/>
        <v>1.1598684407304643E-5</v>
      </c>
      <c r="AG329" s="9">
        <f t="shared" si="85"/>
        <v>1.1615747261706924E-5</v>
      </c>
      <c r="AH329" s="9">
        <f t="shared" si="85"/>
        <v>1.1377458606367562E-5</v>
      </c>
      <c r="AI329" s="9">
        <f t="shared" si="85"/>
        <v>1.1351549498372259E-5</v>
      </c>
      <c r="AJ329" s="9">
        <f t="shared" si="85"/>
        <v>1.1358696841645083E-5</v>
      </c>
      <c r="AK329" s="9">
        <f t="shared" si="85"/>
        <v>1.092681221180533E-5</v>
      </c>
      <c r="AL329" s="9">
        <f t="shared" si="85"/>
        <v>1.710080462247782E-5</v>
      </c>
      <c r="AM329" s="9">
        <f t="shared" si="85"/>
        <v>1.4372198609056241E-5</v>
      </c>
      <c r="AN329" s="9">
        <f t="shared" si="85"/>
        <v>1.345395972129077E-5</v>
      </c>
      <c r="AO329" s="9">
        <f t="shared" si="85"/>
        <v>1.3428303863850705E-5</v>
      </c>
      <c r="AP329" s="9">
        <f t="shared" si="85"/>
        <v>1.2584136689760595E-5</v>
      </c>
      <c r="AQ329" s="9">
        <f t="shared" si="85"/>
        <v>0</v>
      </c>
      <c r="AR329" s="9">
        <f t="shared" si="85"/>
        <v>0</v>
      </c>
      <c r="AS329" s="9">
        <f t="shared" si="85"/>
        <v>0</v>
      </c>
      <c r="AT329" s="9">
        <f t="shared" si="85"/>
        <v>0</v>
      </c>
      <c r="AU329" s="9">
        <f t="shared" si="85"/>
        <v>0</v>
      </c>
      <c r="AV329" s="9">
        <f t="shared" si="85"/>
        <v>1.3912332297776436E-5</v>
      </c>
      <c r="AW329" s="9">
        <f t="shared" si="85"/>
        <v>1.3907368565307657E-5</v>
      </c>
      <c r="AX329" s="9">
        <f t="shared" si="85"/>
        <v>1.3859734349381636E-5</v>
      </c>
      <c r="AY329" s="9">
        <f t="shared" si="85"/>
        <v>1.3877730180281852E-5</v>
      </c>
      <c r="AZ329" s="9">
        <f t="shared" si="85"/>
        <v>1.3863915774998152E-5</v>
      </c>
      <c r="BA329" s="9">
        <f t="shared" si="85"/>
        <v>1.3827260155976934E-5</v>
      </c>
      <c r="BB329" s="9">
        <f t="shared" si="85"/>
        <v>1.382696585372523E-5</v>
      </c>
      <c r="BC329" s="9">
        <f t="shared" si="85"/>
        <v>1.3753139414840231E-5</v>
      </c>
      <c r="BD329" s="9">
        <f t="shared" si="85"/>
        <v>1.3666078283135192E-5</v>
      </c>
      <c r="BE329" s="9">
        <f t="shared" si="85"/>
        <v>1.2443356722991538E-5</v>
      </c>
      <c r="BF329" s="9">
        <f t="shared" si="85"/>
        <v>0</v>
      </c>
      <c r="BG329" s="9">
        <f t="shared" si="85"/>
        <v>0</v>
      </c>
      <c r="BH329" s="9">
        <f t="shared" si="85"/>
        <v>0</v>
      </c>
      <c r="BI329" s="9">
        <f t="shared" si="85"/>
        <v>0</v>
      </c>
      <c r="BJ329" s="9">
        <f t="shared" si="85"/>
        <v>0</v>
      </c>
      <c r="BK329" s="9">
        <f t="shared" si="85"/>
        <v>0</v>
      </c>
      <c r="BL329" s="9">
        <f t="shared" si="85"/>
        <v>0</v>
      </c>
      <c r="BM329" s="9">
        <f t="shared" si="85"/>
        <v>0</v>
      </c>
      <c r="BN329" s="9">
        <f t="shared" si="85"/>
        <v>0</v>
      </c>
      <c r="BO329" s="9">
        <f t="shared" si="85"/>
        <v>0</v>
      </c>
      <c r="BP329" s="9">
        <f t="shared" si="85"/>
        <v>0</v>
      </c>
      <c r="BQ329" s="9">
        <f t="shared" si="85"/>
        <v>0</v>
      </c>
      <c r="BR329" s="9">
        <f t="shared" si="85"/>
        <v>0</v>
      </c>
      <c r="BS329" s="9">
        <f t="shared" si="85"/>
        <v>0</v>
      </c>
      <c r="BT329" s="9">
        <f t="shared" si="85"/>
        <v>0</v>
      </c>
      <c r="BU329" s="9">
        <f t="shared" si="85"/>
        <v>0</v>
      </c>
    </row>
  </sheetData>
  <autoFilter ref="A13:BU165" xr:uid="{D5CC1E3F-489A-9649-88E7-C4B100A1C398}">
    <sortState xmlns:xlrd2="http://schemas.microsoft.com/office/spreadsheetml/2017/richdata2" ref="A14:BU165">
      <sortCondition ref="F13:F165"/>
    </sortState>
  </autoFilter>
  <pageMargins left="0.75" right="0.75" top="0.75" bottom="0.5" header="0.5" footer="0.75"/>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11ADB-0B9F-4449-B242-BE21817BE277}">
  <dimension ref="A1:GP80"/>
  <sheetViews>
    <sheetView tabSelected="1" workbookViewId="0">
      <selection activeCell="D22" sqref="D22"/>
    </sheetView>
  </sheetViews>
  <sheetFormatPr baseColWidth="10" defaultRowHeight="15" x14ac:dyDescent="0.2"/>
  <cols>
    <col min="1" max="1" width="55" bestFit="1" customWidth="1"/>
    <col min="2" max="2" width="13.5" bestFit="1" customWidth="1"/>
    <col min="3" max="3" width="19.83203125" bestFit="1" customWidth="1"/>
    <col min="4" max="4" width="20.33203125" bestFit="1" customWidth="1"/>
    <col min="5" max="5" width="30.33203125" bestFit="1" customWidth="1"/>
    <col min="6" max="14" width="10.1640625" bestFit="1" customWidth="1"/>
    <col min="15" max="15" width="9.1640625" bestFit="1" customWidth="1"/>
    <col min="16" max="19" width="10.1640625" bestFit="1" customWidth="1"/>
    <col min="20" max="20" width="9.1640625" bestFit="1" customWidth="1"/>
    <col min="21" max="28" width="10.1640625" bestFit="1" customWidth="1"/>
    <col min="29" max="29" width="9.1640625" bestFit="1" customWidth="1"/>
    <col min="30" max="38" width="10.1640625" bestFit="1" customWidth="1"/>
    <col min="39" max="39" width="9.1640625" bestFit="1" customWidth="1"/>
    <col min="40" max="40" width="10.1640625" bestFit="1" customWidth="1"/>
    <col min="41" max="41" width="9.1640625" bestFit="1" customWidth="1"/>
    <col min="42" max="53" width="10.1640625" bestFit="1" customWidth="1"/>
    <col min="54" max="55" width="9.1640625" bestFit="1" customWidth="1"/>
    <col min="56" max="80" width="10.1640625" bestFit="1" customWidth="1"/>
    <col min="81" max="81" width="9.1640625" bestFit="1" customWidth="1"/>
    <col min="82" max="84" width="10.1640625" bestFit="1" customWidth="1"/>
    <col min="85" max="85" width="9.1640625" bestFit="1" customWidth="1"/>
    <col min="86" max="146" width="10.1640625" bestFit="1" customWidth="1"/>
    <col min="147" max="147" width="9.1640625" bestFit="1" customWidth="1"/>
    <col min="148" max="157" width="10.1640625" bestFit="1" customWidth="1"/>
    <col min="158" max="158" width="9.1640625" bestFit="1" customWidth="1"/>
    <col min="159" max="160" width="10.1640625" bestFit="1" customWidth="1"/>
    <col min="161" max="161" width="9.1640625" bestFit="1" customWidth="1"/>
    <col min="162" max="165" width="10.1640625" bestFit="1" customWidth="1"/>
    <col min="166" max="166" width="9.1640625" bestFit="1" customWidth="1"/>
    <col min="167" max="172" width="10.1640625" bestFit="1" customWidth="1"/>
    <col min="173" max="198" width="9.1640625" bestFit="1" customWidth="1"/>
  </cols>
  <sheetData>
    <row r="1" spans="1:198" x14ac:dyDescent="0.2">
      <c r="A1" t="s">
        <v>95</v>
      </c>
    </row>
    <row r="2" spans="1:198" x14ac:dyDescent="0.2">
      <c r="A2" t="s">
        <v>96</v>
      </c>
    </row>
    <row r="4" spans="1:198" x14ac:dyDescent="0.2">
      <c r="A4" t="s">
        <v>97</v>
      </c>
      <c r="B4" t="s">
        <v>97</v>
      </c>
      <c r="C4" t="s">
        <v>97</v>
      </c>
      <c r="D4" t="s">
        <v>97</v>
      </c>
      <c r="E4" t="s">
        <v>97</v>
      </c>
      <c r="F4" t="s">
        <v>66</v>
      </c>
      <c r="G4" t="s">
        <v>65</v>
      </c>
      <c r="H4" t="s">
        <v>64</v>
      </c>
      <c r="I4" t="s">
        <v>63</v>
      </c>
      <c r="J4" t="s">
        <v>62</v>
      </c>
      <c r="K4" t="s">
        <v>61</v>
      </c>
      <c r="L4" t="s">
        <v>60</v>
      </c>
      <c r="M4" t="s">
        <v>59</v>
      </c>
      <c r="N4" t="s">
        <v>58</v>
      </c>
      <c r="O4" t="s">
        <v>57</v>
      </c>
      <c r="P4" t="s">
        <v>56</v>
      </c>
      <c r="Q4" t="s">
        <v>55</v>
      </c>
      <c r="R4" t="s">
        <v>54</v>
      </c>
      <c r="S4" t="s">
        <v>53</v>
      </c>
      <c r="T4" t="s">
        <v>52</v>
      </c>
      <c r="U4" t="s">
        <v>51</v>
      </c>
      <c r="V4" t="s">
        <v>50</v>
      </c>
      <c r="W4" t="s">
        <v>49</v>
      </c>
      <c r="X4" t="s">
        <v>48</v>
      </c>
      <c r="Y4" t="s">
        <v>47</v>
      </c>
      <c r="Z4" t="s">
        <v>46</v>
      </c>
      <c r="AA4" t="s">
        <v>45</v>
      </c>
      <c r="AB4" t="s">
        <v>44</v>
      </c>
      <c r="AC4" t="s">
        <v>43</v>
      </c>
      <c r="AD4" t="s">
        <v>42</v>
      </c>
      <c r="AE4" t="s">
        <v>41</v>
      </c>
      <c r="AF4" t="s">
        <v>40</v>
      </c>
      <c r="AG4" t="s">
        <v>39</v>
      </c>
      <c r="AH4" t="s">
        <v>38</v>
      </c>
      <c r="AI4" t="s">
        <v>37</v>
      </c>
      <c r="AJ4" t="s">
        <v>36</v>
      </c>
      <c r="AK4" t="s">
        <v>35</v>
      </c>
      <c r="AL4" t="s">
        <v>34</v>
      </c>
      <c r="AM4" t="s">
        <v>33</v>
      </c>
      <c r="AN4" t="s">
        <v>32</v>
      </c>
      <c r="AO4" t="s">
        <v>31</v>
      </c>
      <c r="AP4" t="s">
        <v>30</v>
      </c>
      <c r="AQ4" t="s">
        <v>29</v>
      </c>
      <c r="AR4" t="s">
        <v>28</v>
      </c>
      <c r="AS4" t="s">
        <v>27</v>
      </c>
      <c r="AT4" t="s">
        <v>26</v>
      </c>
      <c r="AU4" t="s">
        <v>25</v>
      </c>
      <c r="AV4" t="s">
        <v>24</v>
      </c>
      <c r="AW4" t="s">
        <v>23</v>
      </c>
      <c r="AX4" t="s">
        <v>22</v>
      </c>
      <c r="AY4" t="s">
        <v>21</v>
      </c>
      <c r="AZ4" t="s">
        <v>20</v>
      </c>
      <c r="BA4" t="s">
        <v>19</v>
      </c>
      <c r="BB4" t="s">
        <v>18</v>
      </c>
      <c r="BC4" t="s">
        <v>17</v>
      </c>
      <c r="BD4" t="s">
        <v>16</v>
      </c>
      <c r="BE4" t="s">
        <v>15</v>
      </c>
      <c r="BF4" t="s">
        <v>14</v>
      </c>
      <c r="BG4" t="s">
        <v>13</v>
      </c>
      <c r="BH4" t="s">
        <v>12</v>
      </c>
      <c r="BI4" t="s">
        <v>11</v>
      </c>
      <c r="BJ4" t="s">
        <v>10</v>
      </c>
      <c r="BK4" t="s">
        <v>9</v>
      </c>
      <c r="BL4" t="s">
        <v>8</v>
      </c>
      <c r="BM4" t="s">
        <v>7</v>
      </c>
      <c r="BN4" t="s">
        <v>6</v>
      </c>
      <c r="BO4" t="s">
        <v>5</v>
      </c>
      <c r="BP4" t="s">
        <v>4</v>
      </c>
      <c r="BQ4" t="s">
        <v>3</v>
      </c>
      <c r="BR4" t="s">
        <v>2</v>
      </c>
      <c r="BS4" t="s">
        <v>98</v>
      </c>
      <c r="BT4" t="s">
        <v>99</v>
      </c>
      <c r="BU4" t="s">
        <v>100</v>
      </c>
      <c r="BV4" t="s">
        <v>101</v>
      </c>
      <c r="BW4" t="s">
        <v>102</v>
      </c>
      <c r="BX4" t="s">
        <v>103</v>
      </c>
      <c r="BY4" t="s">
        <v>104</v>
      </c>
      <c r="BZ4" t="s">
        <v>105</v>
      </c>
      <c r="CA4" t="s">
        <v>106</v>
      </c>
      <c r="CB4" t="s">
        <v>107</v>
      </c>
      <c r="CC4" t="s">
        <v>108</v>
      </c>
      <c r="CD4" t="s">
        <v>109</v>
      </c>
      <c r="CE4" t="s">
        <v>110</v>
      </c>
      <c r="CF4" t="s">
        <v>111</v>
      </c>
      <c r="CG4" t="s">
        <v>112</v>
      </c>
      <c r="CH4" t="s">
        <v>113</v>
      </c>
      <c r="CI4" t="s">
        <v>114</v>
      </c>
      <c r="CJ4" t="s">
        <v>115</v>
      </c>
      <c r="CK4" t="s">
        <v>116</v>
      </c>
      <c r="CL4" t="s">
        <v>117</v>
      </c>
      <c r="CM4" t="s">
        <v>118</v>
      </c>
      <c r="CN4" t="s">
        <v>119</v>
      </c>
      <c r="CO4" t="s">
        <v>120</v>
      </c>
      <c r="CP4" t="s">
        <v>121</v>
      </c>
      <c r="CQ4" t="s">
        <v>122</v>
      </c>
      <c r="CR4" t="s">
        <v>123</v>
      </c>
      <c r="CS4" t="s">
        <v>124</v>
      </c>
      <c r="CT4" t="s">
        <v>125</v>
      </c>
      <c r="CU4" t="s">
        <v>126</v>
      </c>
      <c r="CV4" t="s">
        <v>127</v>
      </c>
      <c r="CW4" t="s">
        <v>128</v>
      </c>
      <c r="CX4" t="s">
        <v>129</v>
      </c>
      <c r="CY4" t="s">
        <v>130</v>
      </c>
      <c r="CZ4" t="s">
        <v>131</v>
      </c>
      <c r="DA4" t="s">
        <v>132</v>
      </c>
      <c r="DB4" t="s">
        <v>133</v>
      </c>
      <c r="DC4" t="s">
        <v>134</v>
      </c>
      <c r="DD4" t="s">
        <v>135</v>
      </c>
      <c r="DE4" t="s">
        <v>136</v>
      </c>
      <c r="DF4" t="s">
        <v>137</v>
      </c>
      <c r="DG4" t="s">
        <v>138</v>
      </c>
      <c r="DH4" t="s">
        <v>139</v>
      </c>
      <c r="DI4" t="s">
        <v>140</v>
      </c>
      <c r="DJ4" t="s">
        <v>141</v>
      </c>
      <c r="DK4" t="s">
        <v>142</v>
      </c>
      <c r="DL4" t="s">
        <v>143</v>
      </c>
      <c r="DM4" t="s">
        <v>144</v>
      </c>
      <c r="DN4" t="s">
        <v>145</v>
      </c>
      <c r="DO4" t="s">
        <v>146</v>
      </c>
      <c r="DP4" t="s">
        <v>147</v>
      </c>
      <c r="DQ4" t="s">
        <v>148</v>
      </c>
      <c r="DR4" t="s">
        <v>149</v>
      </c>
      <c r="DS4" t="s">
        <v>150</v>
      </c>
      <c r="DT4" t="s">
        <v>151</v>
      </c>
      <c r="DU4" t="s">
        <v>152</v>
      </c>
      <c r="DV4" t="s">
        <v>153</v>
      </c>
      <c r="DW4" t="s">
        <v>154</v>
      </c>
      <c r="DX4" t="s">
        <v>155</v>
      </c>
      <c r="DY4" t="s">
        <v>156</v>
      </c>
      <c r="DZ4" t="s">
        <v>157</v>
      </c>
      <c r="EA4" t="s">
        <v>158</v>
      </c>
      <c r="EB4" t="s">
        <v>159</v>
      </c>
      <c r="EC4" t="s">
        <v>160</v>
      </c>
      <c r="ED4" t="s">
        <v>161</v>
      </c>
      <c r="EE4" t="s">
        <v>162</v>
      </c>
      <c r="EF4" t="s">
        <v>163</v>
      </c>
      <c r="EG4" t="s">
        <v>164</v>
      </c>
      <c r="EH4" t="s">
        <v>165</v>
      </c>
      <c r="EI4" t="s">
        <v>166</v>
      </c>
      <c r="EJ4" t="s">
        <v>167</v>
      </c>
      <c r="EK4" t="s">
        <v>168</v>
      </c>
      <c r="EL4" t="s">
        <v>169</v>
      </c>
      <c r="EM4" t="s">
        <v>170</v>
      </c>
      <c r="EN4" t="s">
        <v>171</v>
      </c>
      <c r="EO4" t="s">
        <v>172</v>
      </c>
      <c r="EP4" t="s">
        <v>173</v>
      </c>
      <c r="EQ4" t="s">
        <v>174</v>
      </c>
      <c r="ER4" t="s">
        <v>175</v>
      </c>
      <c r="ES4" t="s">
        <v>176</v>
      </c>
      <c r="ET4" t="s">
        <v>177</v>
      </c>
      <c r="EU4" t="s">
        <v>178</v>
      </c>
      <c r="EV4" t="s">
        <v>179</v>
      </c>
      <c r="EW4" t="s">
        <v>180</v>
      </c>
      <c r="EX4" t="s">
        <v>181</v>
      </c>
      <c r="EY4" t="s">
        <v>182</v>
      </c>
      <c r="EZ4" t="s">
        <v>183</v>
      </c>
      <c r="FA4" t="s">
        <v>184</v>
      </c>
      <c r="FB4" t="s">
        <v>185</v>
      </c>
      <c r="FC4" t="s">
        <v>186</v>
      </c>
      <c r="FD4" t="s">
        <v>187</v>
      </c>
      <c r="FE4" t="s">
        <v>188</v>
      </c>
      <c r="FF4" t="s">
        <v>189</v>
      </c>
      <c r="FG4" t="s">
        <v>190</v>
      </c>
      <c r="FH4" t="s">
        <v>191</v>
      </c>
      <c r="FI4" t="s">
        <v>192</v>
      </c>
      <c r="FJ4" t="s">
        <v>193</v>
      </c>
      <c r="FK4" t="s">
        <v>194</v>
      </c>
      <c r="FL4" t="s">
        <v>195</v>
      </c>
      <c r="FM4" t="s">
        <v>196</v>
      </c>
      <c r="FN4" t="s">
        <v>197</v>
      </c>
      <c r="FO4" t="s">
        <v>198</v>
      </c>
      <c r="FP4" t="s">
        <v>199</v>
      </c>
      <c r="FQ4" t="s">
        <v>200</v>
      </c>
      <c r="FR4" t="s">
        <v>201</v>
      </c>
      <c r="FS4" t="s">
        <v>202</v>
      </c>
      <c r="FT4" t="s">
        <v>203</v>
      </c>
      <c r="FU4" t="s">
        <v>204</v>
      </c>
      <c r="FV4" t="s">
        <v>205</v>
      </c>
      <c r="FW4" t="s">
        <v>206</v>
      </c>
      <c r="FX4" t="s">
        <v>207</v>
      </c>
      <c r="FY4" t="s">
        <v>208</v>
      </c>
      <c r="FZ4" t="s">
        <v>209</v>
      </c>
      <c r="GA4" t="s">
        <v>210</v>
      </c>
      <c r="GB4" t="s">
        <v>211</v>
      </c>
      <c r="GC4" t="s">
        <v>212</v>
      </c>
      <c r="GD4" t="s">
        <v>213</v>
      </c>
      <c r="GE4" t="s">
        <v>214</v>
      </c>
      <c r="GF4" t="s">
        <v>215</v>
      </c>
      <c r="GG4" t="s">
        <v>216</v>
      </c>
      <c r="GH4" t="s">
        <v>217</v>
      </c>
      <c r="GI4" t="s">
        <v>218</v>
      </c>
      <c r="GJ4" t="s">
        <v>219</v>
      </c>
      <c r="GK4" t="s">
        <v>220</v>
      </c>
      <c r="GL4" t="s">
        <v>221</v>
      </c>
      <c r="GM4" t="s">
        <v>222</v>
      </c>
      <c r="GN4" t="s">
        <v>223</v>
      </c>
      <c r="GO4" t="s">
        <v>224</v>
      </c>
      <c r="GP4" t="s">
        <v>225</v>
      </c>
    </row>
    <row r="5" spans="1:198" x14ac:dyDescent="0.2">
      <c r="A5" t="s">
        <v>226</v>
      </c>
    </row>
    <row r="6" spans="1:198" x14ac:dyDescent="0.2">
      <c r="A6" t="s">
        <v>97</v>
      </c>
      <c r="B6" t="s">
        <v>227</v>
      </c>
    </row>
    <row r="7" spans="1:198" x14ac:dyDescent="0.2">
      <c r="A7" t="s">
        <v>97</v>
      </c>
      <c r="B7" t="s">
        <v>97</v>
      </c>
      <c r="C7" t="s">
        <v>228</v>
      </c>
    </row>
    <row r="8" spans="1:198" x14ac:dyDescent="0.2">
      <c r="A8" t="s">
        <v>97</v>
      </c>
      <c r="B8" t="s">
        <v>97</v>
      </c>
      <c r="C8" t="s">
        <v>97</v>
      </c>
      <c r="D8" t="s">
        <v>229</v>
      </c>
    </row>
    <row r="9" spans="1:198" x14ac:dyDescent="0.2">
      <c r="A9" t="s">
        <v>97</v>
      </c>
      <c r="B9" t="s">
        <v>97</v>
      </c>
      <c r="C9" t="s">
        <v>97</v>
      </c>
      <c r="D9" t="s">
        <v>97</v>
      </c>
      <c r="E9" t="s">
        <v>230</v>
      </c>
      <c r="F9">
        <v>1541233.5</v>
      </c>
      <c r="G9">
        <v>1524701.8</v>
      </c>
      <c r="H9">
        <v>1559084.2</v>
      </c>
      <c r="I9">
        <v>1531924.9</v>
      </c>
      <c r="J9">
        <v>1540932.8</v>
      </c>
      <c r="K9">
        <v>1566372.8</v>
      </c>
      <c r="L9">
        <v>1540266.1</v>
      </c>
      <c r="M9">
        <v>1547867.8</v>
      </c>
      <c r="N9">
        <v>1546027.6</v>
      </c>
      <c r="O9">
        <v>1536543</v>
      </c>
      <c r="P9">
        <v>1526191.2</v>
      </c>
      <c r="Q9">
        <v>1523086.6</v>
      </c>
      <c r="R9">
        <v>1510819.6</v>
      </c>
      <c r="S9">
        <v>1504798.9</v>
      </c>
      <c r="T9">
        <v>1503140</v>
      </c>
      <c r="U9">
        <v>1495650.2</v>
      </c>
      <c r="V9">
        <v>1509704.8</v>
      </c>
      <c r="W9">
        <v>1505292.2</v>
      </c>
      <c r="X9">
        <v>1482739.3</v>
      </c>
      <c r="Y9">
        <v>1494489.9</v>
      </c>
      <c r="Z9">
        <v>1468470.1</v>
      </c>
      <c r="AA9">
        <v>1449025.5</v>
      </c>
      <c r="AB9">
        <v>1461068.7</v>
      </c>
      <c r="AC9">
        <v>1451668</v>
      </c>
      <c r="AD9">
        <v>1437064.9</v>
      </c>
      <c r="AE9">
        <v>1441370.9</v>
      </c>
      <c r="AF9">
        <v>1437700.8</v>
      </c>
      <c r="AG9">
        <v>1422696.4</v>
      </c>
      <c r="AH9">
        <v>1469314.3</v>
      </c>
      <c r="AI9">
        <v>1455757.8</v>
      </c>
      <c r="AJ9">
        <v>1438975.6</v>
      </c>
      <c r="AK9">
        <v>1427392.4</v>
      </c>
      <c r="AL9">
        <v>1399551.7</v>
      </c>
      <c r="AM9">
        <v>1386064</v>
      </c>
      <c r="AN9">
        <v>1365697.6</v>
      </c>
      <c r="AO9">
        <v>1347206</v>
      </c>
      <c r="AP9">
        <v>1329856.5</v>
      </c>
      <c r="AQ9">
        <v>1346907.4</v>
      </c>
      <c r="AR9">
        <v>1343890.1</v>
      </c>
      <c r="AS9">
        <v>1342069.1000000001</v>
      </c>
      <c r="AT9">
        <v>1350290.2</v>
      </c>
      <c r="AU9">
        <v>1370202.6</v>
      </c>
      <c r="AV9">
        <v>1388609.5</v>
      </c>
      <c r="AW9">
        <v>1401841.1</v>
      </c>
      <c r="AX9">
        <v>1393280.8</v>
      </c>
      <c r="AY9">
        <v>1385891.8</v>
      </c>
      <c r="AZ9">
        <v>1397258.2</v>
      </c>
      <c r="BA9">
        <v>1401569.7</v>
      </c>
      <c r="BB9">
        <v>1407599</v>
      </c>
      <c r="BC9">
        <v>1474613</v>
      </c>
      <c r="BD9">
        <v>1401884.6</v>
      </c>
      <c r="BE9">
        <v>1389352.1</v>
      </c>
      <c r="BF9">
        <v>1417298.8</v>
      </c>
      <c r="BG9">
        <v>1399498.3</v>
      </c>
      <c r="BH9">
        <v>1393885.5</v>
      </c>
      <c r="BI9">
        <v>1420105.3</v>
      </c>
      <c r="BJ9">
        <v>1386514.3</v>
      </c>
      <c r="BK9">
        <v>1383692.1</v>
      </c>
      <c r="BL9">
        <v>1395393.1</v>
      </c>
      <c r="BM9">
        <v>1377243.5</v>
      </c>
      <c r="BN9">
        <v>1360927.7</v>
      </c>
      <c r="BO9">
        <v>1398200.7</v>
      </c>
      <c r="BP9">
        <v>1378119.1</v>
      </c>
      <c r="BQ9">
        <v>1353078.8</v>
      </c>
      <c r="BR9">
        <v>1348821.9</v>
      </c>
      <c r="BS9">
        <v>1352786.3</v>
      </c>
      <c r="BT9">
        <v>1366598.3</v>
      </c>
      <c r="BU9">
        <v>1380943.5</v>
      </c>
      <c r="BV9">
        <v>1356137.8</v>
      </c>
      <c r="BW9">
        <v>1369006.1</v>
      </c>
      <c r="BX9">
        <v>1397476.3</v>
      </c>
      <c r="BY9">
        <v>1355856.7</v>
      </c>
      <c r="BZ9">
        <v>1374027.3</v>
      </c>
      <c r="CA9">
        <v>1388800.9</v>
      </c>
      <c r="CB9">
        <v>1374907.1</v>
      </c>
      <c r="CC9">
        <v>1384768</v>
      </c>
      <c r="CD9">
        <v>1395356.3</v>
      </c>
      <c r="CE9">
        <v>1367781.4</v>
      </c>
      <c r="CF9">
        <v>1338716.3</v>
      </c>
      <c r="CG9">
        <v>1368523</v>
      </c>
      <c r="CH9">
        <v>1342766.3</v>
      </c>
      <c r="CI9">
        <v>1346024.9</v>
      </c>
      <c r="CJ9">
        <v>1345954.8</v>
      </c>
      <c r="CK9">
        <v>1304526.2</v>
      </c>
      <c r="CL9">
        <v>1319977.1000000001</v>
      </c>
      <c r="CM9">
        <v>1328039.8</v>
      </c>
      <c r="CN9">
        <v>1279597.6000000001</v>
      </c>
      <c r="CO9">
        <v>1285010.6000000001</v>
      </c>
      <c r="CP9">
        <v>1306436.1000000001</v>
      </c>
      <c r="CQ9">
        <v>1302289.6000000001</v>
      </c>
      <c r="CR9">
        <v>1311488.6000000001</v>
      </c>
      <c r="CS9">
        <v>1315110.8999999999</v>
      </c>
      <c r="CT9">
        <v>1298092.7</v>
      </c>
      <c r="CU9">
        <v>1298168.2</v>
      </c>
      <c r="CV9">
        <v>1304105.8</v>
      </c>
      <c r="CW9">
        <v>1315297.6000000001</v>
      </c>
      <c r="CX9">
        <v>1322927.7</v>
      </c>
      <c r="CY9">
        <v>1366264.9</v>
      </c>
      <c r="CZ9">
        <v>1361396.3</v>
      </c>
      <c r="DA9">
        <v>1360154.9</v>
      </c>
      <c r="DB9">
        <v>1377698</v>
      </c>
      <c r="DC9">
        <v>1379153.8</v>
      </c>
      <c r="DD9">
        <v>1385426.1</v>
      </c>
      <c r="DE9">
        <v>1382185.3</v>
      </c>
      <c r="DF9">
        <v>1376503.2</v>
      </c>
      <c r="DG9">
        <v>1385848.9</v>
      </c>
      <c r="DH9">
        <v>1395933</v>
      </c>
      <c r="DI9">
        <v>1393928.2</v>
      </c>
      <c r="DJ9">
        <v>1416546.3</v>
      </c>
      <c r="DK9">
        <v>1421679.5</v>
      </c>
      <c r="DL9">
        <v>1390743.9</v>
      </c>
      <c r="DM9">
        <v>1396604.8</v>
      </c>
      <c r="DN9">
        <v>1401480.3</v>
      </c>
      <c r="DO9">
        <v>1411591.2</v>
      </c>
      <c r="DP9">
        <v>1499604.4</v>
      </c>
      <c r="DQ9">
        <v>1510056.9</v>
      </c>
      <c r="DR9">
        <v>1516692.9</v>
      </c>
      <c r="DS9">
        <v>1515953.7</v>
      </c>
      <c r="DT9">
        <v>1506029.5</v>
      </c>
      <c r="DU9">
        <v>1540438.1</v>
      </c>
      <c r="DV9">
        <v>1571431.9</v>
      </c>
      <c r="DW9">
        <v>1547798.7</v>
      </c>
      <c r="DX9">
        <v>1631866.4</v>
      </c>
      <c r="DY9">
        <v>1570227</v>
      </c>
      <c r="DZ9">
        <v>1525816.9</v>
      </c>
      <c r="EA9">
        <v>1510628.9</v>
      </c>
      <c r="EB9">
        <v>1494105.2</v>
      </c>
      <c r="EC9">
        <v>1479354.1</v>
      </c>
      <c r="ED9">
        <v>1495130.3</v>
      </c>
      <c r="EE9">
        <v>1486580.2</v>
      </c>
      <c r="EF9">
        <v>1465938.2</v>
      </c>
      <c r="EG9">
        <v>1459184.5</v>
      </c>
      <c r="EH9">
        <v>1444824.3</v>
      </c>
      <c r="EI9">
        <v>1441235.7</v>
      </c>
      <c r="EJ9">
        <v>1378402.6</v>
      </c>
      <c r="EK9">
        <v>1361530.7</v>
      </c>
      <c r="EL9">
        <v>1348824.2</v>
      </c>
      <c r="EM9">
        <v>1334962.8999999999</v>
      </c>
      <c r="EN9">
        <v>1287180.8</v>
      </c>
      <c r="EO9">
        <v>1287276.8</v>
      </c>
      <c r="EP9">
        <v>1259475.3999999999</v>
      </c>
      <c r="EQ9">
        <v>1258539</v>
      </c>
      <c r="ER9">
        <v>1275823.7</v>
      </c>
      <c r="ES9">
        <v>1254783.8999999999</v>
      </c>
      <c r="ET9">
        <v>1257160.3</v>
      </c>
      <c r="EU9">
        <v>1229951.3</v>
      </c>
      <c r="EV9">
        <v>1204990.6000000001</v>
      </c>
      <c r="EW9">
        <v>1186932.7</v>
      </c>
      <c r="EX9">
        <v>1182239.5</v>
      </c>
      <c r="EY9">
        <v>1156533.3</v>
      </c>
      <c r="EZ9">
        <v>1156688.3</v>
      </c>
      <c r="FA9">
        <v>1168465.6000000001</v>
      </c>
      <c r="FB9">
        <v>1148381</v>
      </c>
      <c r="FC9">
        <v>1122172.8</v>
      </c>
      <c r="FD9">
        <v>1121181.6000000001</v>
      </c>
      <c r="FE9">
        <v>1103342</v>
      </c>
      <c r="FF9">
        <v>1159557.1000000001</v>
      </c>
      <c r="FG9">
        <v>1106555.8</v>
      </c>
      <c r="FH9">
        <v>1063445.2</v>
      </c>
      <c r="FI9">
        <v>1053718.5</v>
      </c>
      <c r="FJ9">
        <v>1099518</v>
      </c>
      <c r="FK9">
        <v>1077801.8999999999</v>
      </c>
      <c r="FL9">
        <v>1067101.5</v>
      </c>
      <c r="FM9">
        <v>1081072.8999999999</v>
      </c>
      <c r="FN9">
        <v>1022525.2</v>
      </c>
      <c r="FO9">
        <v>1012983.8</v>
      </c>
      <c r="FP9">
        <v>1028374.4</v>
      </c>
      <c r="FQ9">
        <v>990370.4</v>
      </c>
      <c r="FR9">
        <v>971856.8</v>
      </c>
      <c r="FS9">
        <v>935593.2</v>
      </c>
      <c r="FT9">
        <v>924327.6</v>
      </c>
      <c r="FU9">
        <v>936206.7</v>
      </c>
      <c r="FV9">
        <v>949301.1</v>
      </c>
      <c r="FW9">
        <v>939943.3</v>
      </c>
      <c r="FX9">
        <v>930192.8</v>
      </c>
      <c r="FY9">
        <v>940744.7</v>
      </c>
      <c r="FZ9">
        <v>932145.7</v>
      </c>
      <c r="GA9">
        <v>952472.3</v>
      </c>
      <c r="GB9">
        <v>925812.5</v>
      </c>
      <c r="GC9">
        <v>861368.9</v>
      </c>
      <c r="GD9">
        <v>865941</v>
      </c>
      <c r="GE9">
        <v>860316.6</v>
      </c>
      <c r="GF9">
        <v>839980.6</v>
      </c>
      <c r="GG9">
        <v>865755.9</v>
      </c>
      <c r="GH9">
        <v>858287.2</v>
      </c>
      <c r="GI9">
        <v>888310.3</v>
      </c>
      <c r="GJ9">
        <v>900085.3</v>
      </c>
      <c r="GK9">
        <v>912101.1</v>
      </c>
      <c r="GL9">
        <v>899243.4</v>
      </c>
      <c r="GM9">
        <v>918256.9</v>
      </c>
      <c r="GN9">
        <v>929644.2</v>
      </c>
      <c r="GO9">
        <v>885535.6</v>
      </c>
      <c r="GP9">
        <v>855909.9</v>
      </c>
    </row>
    <row r="10" spans="1:198" x14ac:dyDescent="0.2">
      <c r="A10" t="s">
        <v>97</v>
      </c>
      <c r="B10" t="s">
        <v>97</v>
      </c>
      <c r="C10" t="s">
        <v>97</v>
      </c>
      <c r="D10" t="s">
        <v>97</v>
      </c>
      <c r="E10" t="e" cm="1">
        <f t="array" ref="E10">- X100 : Non-financial corporations</f>
        <v>#NAME?</v>
      </c>
      <c r="F10">
        <v>256960.9</v>
      </c>
      <c r="G10">
        <v>243720.3</v>
      </c>
      <c r="H10">
        <v>254864.3</v>
      </c>
      <c r="I10">
        <v>258941.3</v>
      </c>
      <c r="J10">
        <v>248194.5</v>
      </c>
      <c r="K10">
        <v>259718.9</v>
      </c>
      <c r="L10">
        <v>258146.3</v>
      </c>
      <c r="M10">
        <v>241723.8</v>
      </c>
      <c r="N10">
        <v>239868.7</v>
      </c>
      <c r="O10">
        <v>224167.1</v>
      </c>
      <c r="P10">
        <v>222002.1</v>
      </c>
      <c r="Q10">
        <v>249316</v>
      </c>
      <c r="R10">
        <v>252520.3</v>
      </c>
      <c r="S10">
        <v>239412.2</v>
      </c>
      <c r="T10">
        <v>238062</v>
      </c>
      <c r="U10">
        <v>246130.4</v>
      </c>
      <c r="V10">
        <v>232100.2</v>
      </c>
      <c r="W10">
        <v>241145.3</v>
      </c>
      <c r="X10">
        <v>239610.8</v>
      </c>
      <c r="Y10">
        <v>229800.3</v>
      </c>
      <c r="Z10">
        <v>232229.3</v>
      </c>
      <c r="AA10">
        <v>223811.9</v>
      </c>
      <c r="AB10">
        <v>220937.9</v>
      </c>
      <c r="AC10">
        <v>238729.5</v>
      </c>
      <c r="AD10">
        <v>239487.4</v>
      </c>
      <c r="AE10">
        <v>226953</v>
      </c>
      <c r="AF10">
        <v>234130.7</v>
      </c>
      <c r="AG10">
        <v>233173.8</v>
      </c>
      <c r="AH10">
        <v>225459.4</v>
      </c>
      <c r="AI10">
        <v>234729.8</v>
      </c>
      <c r="AJ10">
        <v>238391.8</v>
      </c>
      <c r="AK10">
        <v>220286.5</v>
      </c>
      <c r="AL10">
        <v>222133.3</v>
      </c>
      <c r="AM10">
        <v>212078</v>
      </c>
      <c r="AN10">
        <v>205226.3</v>
      </c>
      <c r="AO10">
        <v>224952.8</v>
      </c>
      <c r="AP10">
        <v>222474.7</v>
      </c>
      <c r="AQ10">
        <v>217525</v>
      </c>
      <c r="AR10">
        <v>224254.6</v>
      </c>
      <c r="AS10">
        <v>222442.2</v>
      </c>
      <c r="AT10">
        <v>213160.5</v>
      </c>
      <c r="AU10">
        <v>217209.4</v>
      </c>
      <c r="AV10">
        <v>225672.2</v>
      </c>
      <c r="AW10">
        <v>209910</v>
      </c>
      <c r="AX10">
        <v>213302.9</v>
      </c>
      <c r="AY10">
        <v>208878.1</v>
      </c>
      <c r="AZ10">
        <v>205361.6</v>
      </c>
      <c r="BA10">
        <v>236840.3</v>
      </c>
      <c r="BB10">
        <v>232151.3</v>
      </c>
      <c r="BC10">
        <v>218326.9</v>
      </c>
      <c r="BD10">
        <v>217628.3</v>
      </c>
      <c r="BE10">
        <v>221200.6</v>
      </c>
      <c r="BF10">
        <v>208415.2</v>
      </c>
      <c r="BG10">
        <v>215751.4</v>
      </c>
      <c r="BH10">
        <v>217131.2</v>
      </c>
      <c r="BI10">
        <v>197522.3</v>
      </c>
      <c r="BJ10">
        <v>208802.2</v>
      </c>
      <c r="BK10">
        <v>217302.6</v>
      </c>
      <c r="BL10">
        <v>205451.6</v>
      </c>
      <c r="BM10">
        <v>213832.9</v>
      </c>
      <c r="BN10">
        <v>213035.3</v>
      </c>
      <c r="BO10">
        <v>196844.6</v>
      </c>
      <c r="BP10">
        <v>201946</v>
      </c>
      <c r="BQ10">
        <v>207452.9</v>
      </c>
      <c r="BR10">
        <v>194489.7</v>
      </c>
      <c r="BS10">
        <v>195998</v>
      </c>
      <c r="BT10">
        <v>209545.2</v>
      </c>
      <c r="BU10">
        <v>195352</v>
      </c>
      <c r="BV10">
        <v>195566.8</v>
      </c>
      <c r="BW10">
        <v>191105</v>
      </c>
      <c r="BX10">
        <v>185155.7</v>
      </c>
      <c r="BY10">
        <v>190928.7</v>
      </c>
      <c r="BZ10">
        <v>197300.5</v>
      </c>
      <c r="CA10">
        <v>191018.8</v>
      </c>
      <c r="CB10">
        <v>192642.2</v>
      </c>
      <c r="CC10">
        <v>198156.5</v>
      </c>
      <c r="CD10">
        <v>188573.2</v>
      </c>
      <c r="CE10">
        <v>188688.6</v>
      </c>
      <c r="CF10">
        <v>188239.7</v>
      </c>
      <c r="CG10">
        <v>173049.9</v>
      </c>
      <c r="CH10">
        <v>179480.4</v>
      </c>
      <c r="CI10">
        <v>182833.4</v>
      </c>
      <c r="CJ10">
        <v>176415.5</v>
      </c>
      <c r="CK10">
        <v>185587.1</v>
      </c>
      <c r="CL10">
        <v>183209.4</v>
      </c>
      <c r="CM10">
        <v>174710.1</v>
      </c>
      <c r="CN10">
        <v>175198.1</v>
      </c>
      <c r="CO10">
        <v>180653.7</v>
      </c>
      <c r="CP10">
        <v>183236.1</v>
      </c>
      <c r="CQ10">
        <v>185550.2</v>
      </c>
      <c r="CR10">
        <v>199445.3</v>
      </c>
      <c r="CS10">
        <v>185912.1</v>
      </c>
      <c r="CT10">
        <v>196917.6</v>
      </c>
      <c r="CU10">
        <v>189122.8</v>
      </c>
      <c r="CV10">
        <v>186292.8</v>
      </c>
      <c r="CW10">
        <v>193417</v>
      </c>
      <c r="CX10">
        <v>199029.6</v>
      </c>
      <c r="CY10">
        <v>198491.1</v>
      </c>
      <c r="CZ10">
        <v>200264.5</v>
      </c>
      <c r="DA10">
        <v>207909.6</v>
      </c>
      <c r="DB10">
        <v>195843.6</v>
      </c>
      <c r="DC10">
        <v>214722.4</v>
      </c>
      <c r="DD10">
        <v>223839.9</v>
      </c>
      <c r="DE10">
        <v>209565.8</v>
      </c>
      <c r="DF10">
        <v>213012.1</v>
      </c>
      <c r="DG10">
        <v>215529.5</v>
      </c>
      <c r="DH10">
        <v>213121.4</v>
      </c>
      <c r="DI10">
        <v>225254.5</v>
      </c>
      <c r="DJ10">
        <v>225885.8</v>
      </c>
      <c r="DK10">
        <v>220078.6</v>
      </c>
      <c r="DL10">
        <v>224740.3</v>
      </c>
      <c r="DM10">
        <v>231998.9</v>
      </c>
      <c r="DN10">
        <v>220868.1</v>
      </c>
      <c r="DO10">
        <v>228778</v>
      </c>
      <c r="DP10">
        <v>236113.7</v>
      </c>
      <c r="DQ10">
        <v>223616.3</v>
      </c>
      <c r="DR10">
        <v>235470.1</v>
      </c>
      <c r="DS10">
        <v>231976.2</v>
      </c>
      <c r="DT10">
        <v>232212.2</v>
      </c>
      <c r="DU10">
        <v>242968.9</v>
      </c>
      <c r="DV10">
        <v>232990.3</v>
      </c>
      <c r="DW10">
        <v>237119</v>
      </c>
      <c r="DX10">
        <v>232176.5</v>
      </c>
      <c r="DY10">
        <v>249086.6</v>
      </c>
      <c r="DZ10">
        <v>240425.7</v>
      </c>
      <c r="EA10">
        <v>243355.7</v>
      </c>
      <c r="EB10">
        <v>256124.9</v>
      </c>
      <c r="EC10">
        <v>230460.3</v>
      </c>
      <c r="ED10">
        <v>241931.3</v>
      </c>
      <c r="EE10">
        <v>242205.5</v>
      </c>
      <c r="EF10">
        <v>241934.9</v>
      </c>
      <c r="EG10">
        <v>249048.1</v>
      </c>
      <c r="EH10">
        <v>252676</v>
      </c>
      <c r="EI10">
        <v>237811.9</v>
      </c>
      <c r="EJ10">
        <v>236877</v>
      </c>
      <c r="EK10">
        <v>250841</v>
      </c>
      <c r="EL10">
        <v>237275.6</v>
      </c>
      <c r="EM10">
        <v>238811</v>
      </c>
      <c r="EN10">
        <v>242588.5</v>
      </c>
      <c r="EO10">
        <v>222006.6</v>
      </c>
      <c r="EP10">
        <v>215002</v>
      </c>
      <c r="EQ10">
        <v>207600.8</v>
      </c>
      <c r="ER10">
        <v>213765.6</v>
      </c>
      <c r="ES10">
        <v>209449.1</v>
      </c>
      <c r="ET10">
        <v>209917</v>
      </c>
      <c r="EU10">
        <v>200756.7</v>
      </c>
      <c r="EV10">
        <v>195937.3</v>
      </c>
      <c r="EW10">
        <v>209332.6</v>
      </c>
      <c r="EX10">
        <v>198865.5</v>
      </c>
      <c r="EY10">
        <v>197255.6</v>
      </c>
      <c r="EZ10">
        <v>210716.9</v>
      </c>
      <c r="FA10">
        <v>198204.2</v>
      </c>
      <c r="FB10">
        <v>190818.5</v>
      </c>
      <c r="FC10">
        <v>185320.1</v>
      </c>
      <c r="FD10">
        <v>188828.5</v>
      </c>
      <c r="FE10">
        <v>194363.6</v>
      </c>
      <c r="FF10">
        <v>264649.90000000002</v>
      </c>
      <c r="FG10">
        <v>182719.3</v>
      </c>
      <c r="FH10">
        <v>180064.3</v>
      </c>
      <c r="FI10">
        <v>181764.9</v>
      </c>
      <c r="FJ10">
        <v>182650.8</v>
      </c>
      <c r="FK10">
        <v>183398.2</v>
      </c>
      <c r="FL10">
        <v>194343.8</v>
      </c>
      <c r="FM10">
        <v>169742.9</v>
      </c>
      <c r="FN10">
        <v>160247.6</v>
      </c>
      <c r="FO10">
        <v>170086.9</v>
      </c>
      <c r="FP10">
        <v>158845.29999999999</v>
      </c>
      <c r="FQ10">
        <v>160420.5</v>
      </c>
      <c r="FR10">
        <v>158722</v>
      </c>
      <c r="FS10">
        <v>157500</v>
      </c>
      <c r="FT10">
        <v>157328.9</v>
      </c>
      <c r="FU10">
        <v>153539</v>
      </c>
      <c r="FV10">
        <v>151405.6</v>
      </c>
      <c r="FW10">
        <v>158384</v>
      </c>
      <c r="FX10">
        <v>164398.79999999999</v>
      </c>
      <c r="FY10">
        <v>146086.1</v>
      </c>
      <c r="FZ10">
        <v>158046.39999999999</v>
      </c>
      <c r="GA10">
        <v>155795.20000000001</v>
      </c>
      <c r="GB10">
        <v>154616</v>
      </c>
      <c r="GC10">
        <v>152084.6</v>
      </c>
      <c r="GD10">
        <v>153296.79999999999</v>
      </c>
      <c r="GE10">
        <v>144998.6</v>
      </c>
      <c r="GF10">
        <v>142691.1</v>
      </c>
      <c r="GG10">
        <v>149279.79999999999</v>
      </c>
      <c r="GH10">
        <v>136211.1</v>
      </c>
      <c r="GI10">
        <v>133699.29999999999</v>
      </c>
      <c r="GJ10">
        <v>140860.70000000001</v>
      </c>
      <c r="GK10">
        <v>124365.6</v>
      </c>
      <c r="GL10">
        <v>131280.9</v>
      </c>
      <c r="GM10">
        <v>134611.5</v>
      </c>
      <c r="GN10">
        <v>124010</v>
      </c>
      <c r="GO10">
        <v>131148.29999999999</v>
      </c>
      <c r="GP10">
        <v>143560.1</v>
      </c>
    </row>
    <row r="11" spans="1:198" x14ac:dyDescent="0.2">
      <c r="A11" t="s">
        <v>97</v>
      </c>
      <c r="B11" t="s">
        <v>97</v>
      </c>
      <c r="C11" t="s">
        <v>97</v>
      </c>
      <c r="D11" t="s">
        <v>97</v>
      </c>
      <c r="E11" t="e" cm="1">
        <f t="array" ref="E11">- X200 : financial corporations</f>
        <v>#NAME?</v>
      </c>
      <c r="F11">
        <v>266198.7</v>
      </c>
      <c r="G11">
        <v>257332</v>
      </c>
      <c r="H11">
        <v>276579.5</v>
      </c>
      <c r="I11">
        <v>259922</v>
      </c>
      <c r="J11">
        <v>283373</v>
      </c>
      <c r="K11">
        <v>285555.8</v>
      </c>
      <c r="L11">
        <v>271137.7</v>
      </c>
      <c r="M11">
        <v>289260.79999999999</v>
      </c>
      <c r="N11">
        <v>297206</v>
      </c>
      <c r="O11">
        <v>311374.09999999998</v>
      </c>
      <c r="P11">
        <v>314690.90000000002</v>
      </c>
      <c r="Q11">
        <v>290279.90000000002</v>
      </c>
      <c r="R11">
        <v>290233.90000000002</v>
      </c>
      <c r="S11">
        <v>287551.2</v>
      </c>
      <c r="T11">
        <v>296960.90000000002</v>
      </c>
      <c r="U11">
        <v>285883.8</v>
      </c>
      <c r="V11">
        <v>305497</v>
      </c>
      <c r="W11">
        <v>295059</v>
      </c>
      <c r="X11">
        <v>278523.40000000002</v>
      </c>
      <c r="Y11">
        <v>293900</v>
      </c>
      <c r="Z11">
        <v>269486.3</v>
      </c>
      <c r="AA11">
        <v>266651.40000000002</v>
      </c>
      <c r="AB11">
        <v>296897.3</v>
      </c>
      <c r="AC11">
        <v>270459.2</v>
      </c>
      <c r="AD11">
        <v>266179.20000000001</v>
      </c>
      <c r="AE11">
        <v>277974.7</v>
      </c>
      <c r="AF11">
        <v>270489.90000000002</v>
      </c>
      <c r="AG11">
        <v>261260.79999999999</v>
      </c>
      <c r="AH11">
        <v>314160.59999999998</v>
      </c>
      <c r="AI11">
        <v>289720.7</v>
      </c>
      <c r="AJ11">
        <v>268011.5</v>
      </c>
      <c r="AK11">
        <v>278643.40000000002</v>
      </c>
      <c r="AL11">
        <v>250723.20000000001</v>
      </c>
      <c r="AM11">
        <v>248238.3</v>
      </c>
      <c r="AN11">
        <v>273110.09999999998</v>
      </c>
      <c r="AO11">
        <v>233154.7</v>
      </c>
      <c r="AP11">
        <v>218943.6</v>
      </c>
      <c r="AQ11">
        <v>235383.5</v>
      </c>
      <c r="AR11">
        <v>223971.5</v>
      </c>
      <c r="AS11">
        <v>221284.5</v>
      </c>
      <c r="AT11">
        <v>245714</v>
      </c>
      <c r="AU11">
        <v>249326.8</v>
      </c>
      <c r="AV11">
        <v>247535.8</v>
      </c>
      <c r="AW11">
        <v>284656.3</v>
      </c>
      <c r="AX11">
        <v>264611</v>
      </c>
      <c r="AY11">
        <v>266958.7</v>
      </c>
      <c r="AZ11">
        <v>314826.59999999998</v>
      </c>
      <c r="BA11">
        <v>281973.7</v>
      </c>
      <c r="BB11">
        <v>301329.3</v>
      </c>
      <c r="BC11">
        <v>387168.6</v>
      </c>
      <c r="BD11">
        <v>314323</v>
      </c>
      <c r="BE11">
        <v>298271.90000000002</v>
      </c>
      <c r="BF11">
        <v>342996.4</v>
      </c>
      <c r="BG11">
        <v>306049.59999999998</v>
      </c>
      <c r="BH11">
        <v>300383.2</v>
      </c>
      <c r="BI11">
        <v>346531.6</v>
      </c>
      <c r="BJ11">
        <v>289185.5</v>
      </c>
      <c r="BK11">
        <v>285953.59999999998</v>
      </c>
      <c r="BL11">
        <v>328752.40000000002</v>
      </c>
      <c r="BM11">
        <v>291387.59999999998</v>
      </c>
      <c r="BN11">
        <v>281977.7</v>
      </c>
      <c r="BO11">
        <v>336549.3</v>
      </c>
      <c r="BP11">
        <v>307856.5</v>
      </c>
      <c r="BQ11">
        <v>287238.59999999998</v>
      </c>
      <c r="BR11">
        <v>300858.40000000002</v>
      </c>
      <c r="BS11">
        <v>287936.2</v>
      </c>
      <c r="BT11">
        <v>290394.09999999998</v>
      </c>
      <c r="BU11">
        <v>317419.5</v>
      </c>
      <c r="BV11">
        <v>274894.5</v>
      </c>
      <c r="BW11">
        <v>297992.2</v>
      </c>
      <c r="BX11">
        <v>340115</v>
      </c>
      <c r="BY11">
        <v>304319.5</v>
      </c>
      <c r="BZ11">
        <v>315181.8</v>
      </c>
      <c r="CA11">
        <v>331502.7</v>
      </c>
      <c r="CB11">
        <v>321795.59999999998</v>
      </c>
      <c r="CC11">
        <v>332368</v>
      </c>
      <c r="CD11">
        <v>351644.8</v>
      </c>
      <c r="CE11">
        <v>321341.3</v>
      </c>
      <c r="CF11">
        <v>296697.09999999998</v>
      </c>
      <c r="CG11">
        <v>341699.8</v>
      </c>
      <c r="CH11">
        <v>312785.09999999998</v>
      </c>
      <c r="CI11">
        <v>316641.3</v>
      </c>
      <c r="CJ11">
        <v>341061.7</v>
      </c>
      <c r="CK11">
        <v>295518.40000000002</v>
      </c>
      <c r="CL11">
        <v>313816.5</v>
      </c>
      <c r="CM11">
        <v>331717.2</v>
      </c>
      <c r="CN11">
        <v>284499</v>
      </c>
      <c r="CO11">
        <v>284818.8</v>
      </c>
      <c r="CP11">
        <v>304214.7</v>
      </c>
      <c r="CQ11">
        <v>293504.2</v>
      </c>
      <c r="CR11">
        <v>284489.5</v>
      </c>
      <c r="CS11">
        <v>303789.09999999998</v>
      </c>
      <c r="CT11">
        <v>269618.09999999998</v>
      </c>
      <c r="CU11">
        <v>271515.5</v>
      </c>
      <c r="CV11">
        <v>296327.3</v>
      </c>
      <c r="CW11">
        <v>299449.2</v>
      </c>
      <c r="CX11">
        <v>301396.09999999998</v>
      </c>
      <c r="CY11">
        <v>337445.2</v>
      </c>
      <c r="CZ11">
        <v>340658.7</v>
      </c>
      <c r="DA11">
        <v>328112.2</v>
      </c>
      <c r="DB11">
        <v>357973.1</v>
      </c>
      <c r="DC11">
        <v>335470.7</v>
      </c>
      <c r="DD11">
        <v>329553</v>
      </c>
      <c r="DE11">
        <v>346957.4</v>
      </c>
      <c r="DF11">
        <v>336442.1</v>
      </c>
      <c r="DG11">
        <v>340956.9</v>
      </c>
      <c r="DH11">
        <v>362149.9</v>
      </c>
      <c r="DI11">
        <v>351370.2</v>
      </c>
      <c r="DJ11">
        <v>377511.4</v>
      </c>
      <c r="DK11">
        <v>398703</v>
      </c>
      <c r="DL11">
        <v>375819.5</v>
      </c>
      <c r="DM11">
        <v>371695</v>
      </c>
      <c r="DN11">
        <v>396083.4</v>
      </c>
      <c r="DO11">
        <v>385182.3</v>
      </c>
      <c r="DP11">
        <v>462873.59999999998</v>
      </c>
      <c r="DQ11">
        <v>490351.1</v>
      </c>
      <c r="DR11">
        <v>484661.8</v>
      </c>
      <c r="DS11">
        <v>495200</v>
      </c>
      <c r="DT11">
        <v>494725.9</v>
      </c>
      <c r="DU11">
        <v>520334.7</v>
      </c>
      <c r="DV11">
        <v>564391.6</v>
      </c>
      <c r="DW11">
        <v>552133.80000000005</v>
      </c>
      <c r="DX11">
        <v>629795.1</v>
      </c>
      <c r="DY11">
        <v>553159.80000000005</v>
      </c>
      <c r="DZ11">
        <v>520844.6</v>
      </c>
      <c r="EA11">
        <v>492679.8</v>
      </c>
      <c r="EB11">
        <v>463992.5</v>
      </c>
      <c r="EC11">
        <v>474994.4</v>
      </c>
      <c r="ED11">
        <v>469339.3</v>
      </c>
      <c r="EE11">
        <v>466557.7</v>
      </c>
      <c r="EF11">
        <v>465049.3</v>
      </c>
      <c r="EG11">
        <v>453798.2</v>
      </c>
      <c r="EH11">
        <v>445763.2</v>
      </c>
      <c r="EI11">
        <v>457744</v>
      </c>
      <c r="EJ11">
        <v>411013</v>
      </c>
      <c r="EK11">
        <v>386638</v>
      </c>
      <c r="EL11">
        <v>382688.6</v>
      </c>
      <c r="EM11">
        <v>365930</v>
      </c>
      <c r="EN11">
        <v>323490.59999999998</v>
      </c>
      <c r="EO11">
        <v>345085.4</v>
      </c>
      <c r="EP11">
        <v>336525.6</v>
      </c>
      <c r="EQ11">
        <v>347484.6</v>
      </c>
      <c r="ER11">
        <v>365397.6</v>
      </c>
      <c r="ES11">
        <v>370179.4</v>
      </c>
      <c r="ET11">
        <v>378019.5</v>
      </c>
      <c r="EU11">
        <v>357530.9</v>
      </c>
      <c r="EV11">
        <v>347896.5</v>
      </c>
      <c r="EW11">
        <v>328729.7</v>
      </c>
      <c r="EX11">
        <v>333220.8</v>
      </c>
      <c r="EY11">
        <v>312212.3</v>
      </c>
      <c r="EZ11">
        <v>297926.5</v>
      </c>
      <c r="FA11">
        <v>322929.8</v>
      </c>
      <c r="FB11">
        <v>317778</v>
      </c>
      <c r="FC11">
        <v>303176.5</v>
      </c>
      <c r="FD11">
        <v>311644.2</v>
      </c>
      <c r="FE11">
        <v>304036.09999999998</v>
      </c>
      <c r="FF11">
        <v>293153</v>
      </c>
      <c r="FG11">
        <v>308322.5</v>
      </c>
      <c r="FH11">
        <v>286050</v>
      </c>
      <c r="FI11">
        <v>280969.40000000002</v>
      </c>
      <c r="FJ11">
        <v>324299.09999999998</v>
      </c>
      <c r="FK11">
        <v>296054.8</v>
      </c>
      <c r="FL11">
        <v>285197.7</v>
      </c>
      <c r="FM11">
        <v>332882.5</v>
      </c>
      <c r="FN11">
        <v>284478.90000000002</v>
      </c>
      <c r="FO11">
        <v>269865.3</v>
      </c>
      <c r="FP11">
        <v>322016.2</v>
      </c>
      <c r="FQ11">
        <v>289347.20000000001</v>
      </c>
      <c r="FR11">
        <v>279498.5</v>
      </c>
      <c r="FS11">
        <v>236952.1</v>
      </c>
      <c r="FT11">
        <v>234765.8</v>
      </c>
      <c r="FU11">
        <v>251129.7</v>
      </c>
      <c r="FV11">
        <v>279203.90000000002</v>
      </c>
      <c r="FW11">
        <v>260262.2</v>
      </c>
      <c r="FX11">
        <v>241569.4</v>
      </c>
      <c r="FY11">
        <v>278491.09999999998</v>
      </c>
      <c r="FZ11">
        <v>252289</v>
      </c>
      <c r="GA11">
        <v>276560.09999999998</v>
      </c>
      <c r="GB11">
        <v>277011</v>
      </c>
      <c r="GC11">
        <v>218473.4</v>
      </c>
      <c r="GD11">
        <v>223487.1</v>
      </c>
      <c r="GE11">
        <v>226886.3</v>
      </c>
      <c r="GF11">
        <v>211321.3</v>
      </c>
      <c r="GG11">
        <v>230458.5</v>
      </c>
      <c r="GH11">
        <v>242529.4</v>
      </c>
      <c r="GI11">
        <v>263539.59999999998</v>
      </c>
      <c r="GJ11">
        <v>273137.09999999998</v>
      </c>
      <c r="GK11">
        <v>298563.40000000002</v>
      </c>
      <c r="GL11">
        <v>271535.5</v>
      </c>
      <c r="GM11">
        <v>294039.2</v>
      </c>
      <c r="GN11">
        <v>334059.8</v>
      </c>
      <c r="GO11">
        <v>277756.40000000002</v>
      </c>
      <c r="GP11">
        <v>243148.7</v>
      </c>
    </row>
    <row r="12" spans="1:198" x14ac:dyDescent="0.2">
      <c r="A12" t="s">
        <v>97</v>
      </c>
      <c r="B12" t="s">
        <v>97</v>
      </c>
      <c r="C12" t="s">
        <v>97</v>
      </c>
      <c r="D12" t="s">
        <v>97</v>
      </c>
      <c r="E12" t="e" cm="1">
        <f t="array" ref="E12">-  - X2aa: Monetary financial Institutions (MFIs)</f>
        <v>#NAME?</v>
      </c>
      <c r="F12">
        <v>111248</v>
      </c>
      <c r="G12">
        <v>118323.6</v>
      </c>
      <c r="H12">
        <v>129185.5</v>
      </c>
      <c r="I12">
        <v>117642</v>
      </c>
      <c r="J12">
        <v>141087</v>
      </c>
      <c r="K12">
        <v>124253.9</v>
      </c>
      <c r="L12">
        <v>110960.7</v>
      </c>
      <c r="M12">
        <v>124341.6</v>
      </c>
      <c r="N12">
        <v>133547.9</v>
      </c>
      <c r="O12">
        <v>115484.2</v>
      </c>
      <c r="P12">
        <v>148677.79999999999</v>
      </c>
      <c r="Q12">
        <v>121909.6</v>
      </c>
      <c r="R12">
        <v>119898</v>
      </c>
      <c r="S12">
        <v>125229.6</v>
      </c>
      <c r="T12">
        <v>136426.29999999999</v>
      </c>
      <c r="U12">
        <v>130208.3</v>
      </c>
      <c r="V12">
        <v>149885</v>
      </c>
      <c r="W12">
        <v>128083.2</v>
      </c>
      <c r="X12">
        <v>117529.9</v>
      </c>
      <c r="Y12">
        <v>135650.29999999999</v>
      </c>
      <c r="Z12">
        <v>104770.6</v>
      </c>
      <c r="AA12">
        <v>109079.4</v>
      </c>
      <c r="AB12">
        <v>141240.1</v>
      </c>
      <c r="AC12">
        <v>112458.4</v>
      </c>
      <c r="AD12">
        <v>102941.7</v>
      </c>
      <c r="AE12">
        <v>127583.1</v>
      </c>
      <c r="AF12">
        <v>119530.9</v>
      </c>
      <c r="AG12">
        <v>117408.1</v>
      </c>
      <c r="AH12">
        <v>170141.4</v>
      </c>
      <c r="AI12">
        <v>130170.6</v>
      </c>
      <c r="AJ12">
        <v>113615.6</v>
      </c>
      <c r="AK12">
        <v>126325.7</v>
      </c>
      <c r="AL12">
        <v>98563.199999999997</v>
      </c>
      <c r="AM12">
        <v>87938.3</v>
      </c>
      <c r="AN12">
        <v>129713</v>
      </c>
      <c r="AO12">
        <v>90030.399999999994</v>
      </c>
      <c r="AP12">
        <v>81295.3</v>
      </c>
      <c r="AQ12">
        <v>101010.1</v>
      </c>
      <c r="AR12">
        <v>92966.399999999994</v>
      </c>
      <c r="AS12">
        <v>92977.9</v>
      </c>
      <c r="AT12">
        <v>119996.9</v>
      </c>
      <c r="AU12">
        <v>113286.2</v>
      </c>
      <c r="AV12">
        <v>102019.1</v>
      </c>
      <c r="AW12">
        <v>152816.5</v>
      </c>
      <c r="AX12">
        <v>127493.5</v>
      </c>
      <c r="AY12">
        <v>127401.5</v>
      </c>
      <c r="AZ12">
        <v>174557.2</v>
      </c>
      <c r="BA12">
        <v>139048</v>
      </c>
      <c r="BB12">
        <v>134535.4</v>
      </c>
      <c r="BC12">
        <v>244056.1</v>
      </c>
      <c r="BD12">
        <v>173563.4</v>
      </c>
      <c r="BE12">
        <v>149402.29999999999</v>
      </c>
      <c r="BF12">
        <v>194136.9</v>
      </c>
      <c r="BG12">
        <v>155327.4</v>
      </c>
      <c r="BH12">
        <v>150863.29999999999</v>
      </c>
      <c r="BI12">
        <v>189337.3</v>
      </c>
      <c r="BJ12">
        <v>145601.60000000001</v>
      </c>
      <c r="BK12">
        <v>140858.29999999999</v>
      </c>
      <c r="BL12">
        <v>179346.8</v>
      </c>
      <c r="BM12">
        <v>156251.79999999999</v>
      </c>
      <c r="BN12">
        <v>141750</v>
      </c>
      <c r="BO12">
        <v>198260.6</v>
      </c>
      <c r="BP12">
        <v>169543.4</v>
      </c>
      <c r="BQ12">
        <v>138315.4</v>
      </c>
      <c r="BR12">
        <v>163855</v>
      </c>
      <c r="BS12">
        <v>161819.5</v>
      </c>
      <c r="BT12">
        <v>156694.79999999999</v>
      </c>
      <c r="BU12">
        <v>179803.1</v>
      </c>
      <c r="BV12">
        <v>152890.79999999999</v>
      </c>
      <c r="BW12">
        <v>165085.6</v>
      </c>
      <c r="BX12">
        <v>203276.7</v>
      </c>
      <c r="BY12">
        <v>178551.9</v>
      </c>
      <c r="BZ12">
        <v>166732</v>
      </c>
      <c r="CA12">
        <v>196446.3</v>
      </c>
      <c r="CB12">
        <v>184773.8</v>
      </c>
      <c r="CC12">
        <v>193873.1</v>
      </c>
      <c r="CD12">
        <v>208725.5</v>
      </c>
      <c r="CE12">
        <v>171657.1</v>
      </c>
      <c r="CF12">
        <v>148111.70000000001</v>
      </c>
      <c r="CG12">
        <v>192259.5</v>
      </c>
      <c r="CH12">
        <v>167794.7</v>
      </c>
      <c r="CI12">
        <v>171843.7</v>
      </c>
      <c r="CJ12">
        <v>208364.6</v>
      </c>
      <c r="CK12">
        <v>164647.5</v>
      </c>
      <c r="CL12">
        <v>159874.1</v>
      </c>
      <c r="CM12">
        <v>190271.1</v>
      </c>
      <c r="CN12">
        <v>144202.9</v>
      </c>
      <c r="CO12">
        <v>141886.70000000001</v>
      </c>
      <c r="CP12">
        <v>152611.9</v>
      </c>
      <c r="CQ12">
        <v>146520</v>
      </c>
      <c r="CR12">
        <v>149604.1</v>
      </c>
      <c r="CS12">
        <v>172722.9</v>
      </c>
      <c r="CT12">
        <v>140602</v>
      </c>
      <c r="CU12">
        <v>143150.1</v>
      </c>
      <c r="CV12">
        <v>163854.39999999999</v>
      </c>
      <c r="CW12">
        <v>166760.70000000001</v>
      </c>
      <c r="CX12">
        <v>165403.5</v>
      </c>
      <c r="CY12">
        <v>192575.1</v>
      </c>
      <c r="CZ12">
        <v>203443.6</v>
      </c>
      <c r="DA12">
        <v>191549.9</v>
      </c>
      <c r="DB12">
        <v>218631.8</v>
      </c>
      <c r="DC12">
        <v>187270.5</v>
      </c>
      <c r="DD12">
        <v>194237.9</v>
      </c>
      <c r="DE12">
        <v>222180.1</v>
      </c>
      <c r="DF12">
        <v>206688.6</v>
      </c>
      <c r="DG12">
        <v>201572.3</v>
      </c>
      <c r="DH12">
        <v>220425</v>
      </c>
      <c r="DI12">
        <v>212817.9</v>
      </c>
      <c r="DJ12">
        <v>224442.4</v>
      </c>
      <c r="DK12">
        <v>236207.9</v>
      </c>
      <c r="DL12">
        <v>215378.1</v>
      </c>
      <c r="DM12">
        <v>210599.6</v>
      </c>
      <c r="DN12">
        <v>234781.2</v>
      </c>
      <c r="DO12">
        <v>212327.7</v>
      </c>
      <c r="DP12">
        <v>305042.40000000002</v>
      </c>
      <c r="DQ12">
        <v>317368.90000000002</v>
      </c>
      <c r="DR12">
        <v>300677.3</v>
      </c>
      <c r="DS12">
        <v>319837.40000000002</v>
      </c>
      <c r="DT12">
        <v>318085.7</v>
      </c>
      <c r="DU12">
        <v>337186.5</v>
      </c>
      <c r="DV12">
        <v>366894</v>
      </c>
      <c r="DW12">
        <v>381635</v>
      </c>
      <c r="DX12">
        <v>448862.5</v>
      </c>
      <c r="DY12">
        <v>397332.2</v>
      </c>
      <c r="DZ12">
        <v>419094.3</v>
      </c>
      <c r="EA12">
        <v>382303.5</v>
      </c>
      <c r="EB12">
        <v>352550.6</v>
      </c>
      <c r="EC12">
        <v>369794.2</v>
      </c>
      <c r="ED12">
        <v>358026.3</v>
      </c>
      <c r="EE12">
        <v>356481.2</v>
      </c>
      <c r="EF12">
        <v>355052.5</v>
      </c>
      <c r="EG12">
        <v>338058.9</v>
      </c>
      <c r="EH12">
        <v>328674</v>
      </c>
      <c r="EI12">
        <v>356844.7</v>
      </c>
      <c r="EJ12">
        <v>298113</v>
      </c>
      <c r="EK12">
        <v>280495.59999999998</v>
      </c>
      <c r="EL12">
        <v>285114.5</v>
      </c>
      <c r="EM12">
        <v>266790.7</v>
      </c>
      <c r="EN12">
        <v>225267.20000000001</v>
      </c>
      <c r="EO12">
        <v>253806.7</v>
      </c>
      <c r="EP12">
        <v>241677.6</v>
      </c>
      <c r="EQ12">
        <v>247238.3</v>
      </c>
      <c r="ER12">
        <v>269376.2</v>
      </c>
      <c r="ES12">
        <v>274757.7</v>
      </c>
      <c r="ET12">
        <v>281069.5</v>
      </c>
      <c r="EU12">
        <v>275717.40000000002</v>
      </c>
      <c r="EV12">
        <v>244563.4</v>
      </c>
      <c r="EW12">
        <v>233475.6</v>
      </c>
      <c r="EX12">
        <v>252268.6</v>
      </c>
      <c r="EY12">
        <v>218720.6</v>
      </c>
      <c r="EZ12">
        <v>212608.8</v>
      </c>
      <c r="FA12">
        <v>238516.1</v>
      </c>
      <c r="FB12">
        <v>220144.5</v>
      </c>
      <c r="FC12">
        <v>196296.3</v>
      </c>
      <c r="FD12">
        <v>214257.5</v>
      </c>
      <c r="FE12">
        <v>218466.8</v>
      </c>
      <c r="FF12">
        <v>203763.8</v>
      </c>
      <c r="FG12">
        <v>237236.2</v>
      </c>
      <c r="FH12">
        <v>198501.6</v>
      </c>
      <c r="FI12">
        <v>195037.7</v>
      </c>
      <c r="FJ12">
        <v>247689.4</v>
      </c>
      <c r="FK12">
        <v>214685.4</v>
      </c>
      <c r="FL12">
        <v>203030.9</v>
      </c>
      <c r="FM12">
        <v>251939.9</v>
      </c>
      <c r="FN12">
        <v>207861.9</v>
      </c>
      <c r="FO12">
        <v>186334.2</v>
      </c>
      <c r="FP12">
        <v>252641.1</v>
      </c>
      <c r="FQ12">
        <v>212247.5</v>
      </c>
      <c r="FR12">
        <v>189187.6</v>
      </c>
      <c r="FS12">
        <v>179972.2</v>
      </c>
      <c r="FT12">
        <v>146077.6</v>
      </c>
      <c r="FU12">
        <v>172962.3</v>
      </c>
      <c r="FV12">
        <v>206286.1</v>
      </c>
      <c r="FW12">
        <v>175984.8</v>
      </c>
      <c r="FX12">
        <v>162522.9</v>
      </c>
      <c r="FY12">
        <v>208891.6</v>
      </c>
      <c r="FZ12">
        <v>172511.5</v>
      </c>
      <c r="GA12">
        <v>198084.5</v>
      </c>
      <c r="GB12">
        <v>211703.8</v>
      </c>
      <c r="GC12">
        <v>146324.29999999999</v>
      </c>
      <c r="GD12">
        <v>142168.20000000001</v>
      </c>
      <c r="GE12">
        <v>174383.3</v>
      </c>
      <c r="GF12">
        <v>137236.1</v>
      </c>
      <c r="GG12">
        <v>158018.20000000001</v>
      </c>
      <c r="GH12">
        <v>175657.3</v>
      </c>
      <c r="GI12">
        <v>194404.2</v>
      </c>
      <c r="GJ12">
        <v>200118.7</v>
      </c>
      <c r="GK12">
        <v>230176.9</v>
      </c>
      <c r="GL12">
        <v>198313.60000000001</v>
      </c>
      <c r="GM12">
        <v>217170.6</v>
      </c>
      <c r="GN12">
        <v>273883.7</v>
      </c>
      <c r="GO12">
        <v>210259.4</v>
      </c>
      <c r="GP12">
        <v>170970.7</v>
      </c>
    </row>
    <row r="13" spans="1:198" x14ac:dyDescent="0.2">
      <c r="A13" t="s">
        <v>97</v>
      </c>
      <c r="B13" t="s">
        <v>97</v>
      </c>
      <c r="C13" t="s">
        <v>97</v>
      </c>
      <c r="D13" t="s">
        <v>97</v>
      </c>
      <c r="E13" t="e" cm="1">
        <f t="array" ref="E13">-  -  - of which X210 : Central banks</f>
        <v>#NAME?</v>
      </c>
      <c r="F13">
        <v>2559.8000000000002</v>
      </c>
      <c r="G13">
        <v>4281.8</v>
      </c>
      <c r="H13">
        <v>6524.1</v>
      </c>
      <c r="I13">
        <v>5041.2</v>
      </c>
      <c r="J13">
        <v>1896</v>
      </c>
      <c r="K13">
        <v>4228.8999999999996</v>
      </c>
      <c r="L13">
        <v>2086.5</v>
      </c>
      <c r="M13">
        <v>2478.6999999999998</v>
      </c>
      <c r="N13">
        <v>3385.4</v>
      </c>
      <c r="O13">
        <v>1867.4</v>
      </c>
      <c r="P13">
        <v>8332.1</v>
      </c>
      <c r="Q13">
        <v>1992.1</v>
      </c>
      <c r="R13">
        <v>2552</v>
      </c>
      <c r="S13">
        <v>4414.5</v>
      </c>
      <c r="T13">
        <v>2585.6</v>
      </c>
      <c r="U13">
        <v>7827.3</v>
      </c>
      <c r="V13">
        <v>4878.7</v>
      </c>
      <c r="W13">
        <v>3459.4</v>
      </c>
      <c r="X13">
        <v>4408.7</v>
      </c>
      <c r="Y13">
        <v>4691.3</v>
      </c>
      <c r="Z13">
        <v>4324.8999999999996</v>
      </c>
      <c r="AA13">
        <v>4046.3</v>
      </c>
      <c r="AB13">
        <v>5041.1000000000004</v>
      </c>
      <c r="AC13">
        <v>6261.6</v>
      </c>
      <c r="AD13">
        <v>875.6</v>
      </c>
      <c r="AE13">
        <v>3787.5</v>
      </c>
      <c r="AF13">
        <v>3969</v>
      </c>
      <c r="AG13">
        <v>4277.1000000000004</v>
      </c>
      <c r="AH13">
        <v>4005.9</v>
      </c>
      <c r="AI13">
        <v>3358.3</v>
      </c>
      <c r="AJ13">
        <v>3125.1</v>
      </c>
      <c r="AK13">
        <v>4244.3999999999996</v>
      </c>
      <c r="AL13">
        <v>6090.4</v>
      </c>
      <c r="AM13">
        <v>3461.1</v>
      </c>
      <c r="AN13">
        <v>9029.9</v>
      </c>
      <c r="AO13">
        <v>3889.7</v>
      </c>
      <c r="AP13">
        <v>3254.3</v>
      </c>
      <c r="AQ13">
        <v>2218.6</v>
      </c>
      <c r="AR13">
        <v>3402.8</v>
      </c>
      <c r="AS13">
        <v>4728.2</v>
      </c>
      <c r="AT13">
        <v>4911</v>
      </c>
      <c r="AU13">
        <v>3319.8</v>
      </c>
      <c r="AV13">
        <v>2347.9</v>
      </c>
      <c r="AW13">
        <v>3477.2</v>
      </c>
      <c r="AX13">
        <v>3644.7</v>
      </c>
      <c r="AY13">
        <v>3441.5</v>
      </c>
      <c r="AZ13">
        <v>3605.9</v>
      </c>
      <c r="BA13">
        <v>8538.2999999999993</v>
      </c>
      <c r="BB13">
        <v>4218.1000000000004</v>
      </c>
      <c r="BC13">
        <v>31107.5</v>
      </c>
      <c r="BD13">
        <v>15511.6</v>
      </c>
      <c r="BE13">
        <v>7931.2</v>
      </c>
      <c r="BF13">
        <v>20324.599999999999</v>
      </c>
      <c r="BG13">
        <v>9946.2000000000007</v>
      </c>
      <c r="BH13">
        <v>8481</v>
      </c>
      <c r="BI13">
        <v>17888.900000000001</v>
      </c>
      <c r="BJ13">
        <v>13259.8</v>
      </c>
      <c r="BK13">
        <v>11882.5</v>
      </c>
      <c r="BL13">
        <v>17056.7</v>
      </c>
      <c r="BM13">
        <v>11432.8</v>
      </c>
      <c r="BN13">
        <v>14008.4</v>
      </c>
      <c r="BO13">
        <v>24583.1</v>
      </c>
      <c r="BP13">
        <v>20826.400000000001</v>
      </c>
      <c r="BQ13">
        <v>20375.900000000001</v>
      </c>
      <c r="BR13">
        <v>24642.2</v>
      </c>
      <c r="BS13">
        <v>21621.5</v>
      </c>
      <c r="BT13">
        <v>20828.900000000001</v>
      </c>
      <c r="BU13">
        <v>23898.9</v>
      </c>
      <c r="BV13">
        <v>17958.3</v>
      </c>
      <c r="BW13">
        <v>28604.1</v>
      </c>
      <c r="BX13">
        <v>41544.300000000003</v>
      </c>
      <c r="BY13">
        <v>38130.300000000003</v>
      </c>
      <c r="BZ13">
        <v>27910.5</v>
      </c>
      <c r="CA13">
        <v>38412.1</v>
      </c>
      <c r="CB13">
        <v>31885.3</v>
      </c>
      <c r="CC13">
        <v>35370.199999999997</v>
      </c>
      <c r="CD13">
        <v>31014.3</v>
      </c>
      <c r="CE13">
        <v>11875.6</v>
      </c>
      <c r="CF13">
        <v>2850.3</v>
      </c>
      <c r="CG13">
        <v>17060.7</v>
      </c>
      <c r="CH13">
        <v>17872.8</v>
      </c>
      <c r="CI13">
        <v>21413.5</v>
      </c>
      <c r="CJ13">
        <v>27462.5</v>
      </c>
      <c r="CK13">
        <v>9653.7000000000007</v>
      </c>
      <c r="CL13">
        <v>9081.1</v>
      </c>
      <c r="CM13">
        <v>27836.6</v>
      </c>
      <c r="CN13">
        <v>10082.6</v>
      </c>
      <c r="CO13">
        <v>12532.7</v>
      </c>
      <c r="CP13">
        <v>12608.1</v>
      </c>
      <c r="CQ13">
        <v>11321.9</v>
      </c>
      <c r="CR13">
        <v>9758.9</v>
      </c>
      <c r="CS13">
        <v>23394.1</v>
      </c>
      <c r="CT13">
        <v>9555.9</v>
      </c>
      <c r="CU13">
        <v>10603.8</v>
      </c>
      <c r="CV13">
        <v>16720.599999999999</v>
      </c>
      <c r="CW13">
        <v>10542.4</v>
      </c>
      <c r="CX13">
        <v>11534.4</v>
      </c>
      <c r="CY13">
        <v>14903</v>
      </c>
      <c r="CZ13">
        <v>12075.8</v>
      </c>
      <c r="DA13">
        <v>10350.4</v>
      </c>
      <c r="DB13">
        <v>18758.8</v>
      </c>
      <c r="DC13">
        <v>10865.1</v>
      </c>
      <c r="DD13">
        <v>10576.8</v>
      </c>
      <c r="DE13">
        <v>36704.199999999997</v>
      </c>
      <c r="DF13">
        <v>10906.9</v>
      </c>
      <c r="DG13">
        <v>12500.1</v>
      </c>
      <c r="DH13">
        <v>16466.2</v>
      </c>
      <c r="DI13">
        <v>16826.599999999999</v>
      </c>
      <c r="DJ13">
        <v>23340.6</v>
      </c>
      <c r="DK13">
        <v>54627.199999999997</v>
      </c>
      <c r="DL13">
        <v>39031.4</v>
      </c>
      <c r="DM13">
        <v>68622.100000000006</v>
      </c>
      <c r="DN13">
        <v>78900.600000000006</v>
      </c>
      <c r="DO13">
        <v>66355.600000000006</v>
      </c>
      <c r="DP13">
        <v>154757.5</v>
      </c>
      <c r="DQ13">
        <v>157386.70000000001</v>
      </c>
      <c r="DR13">
        <v>147773</v>
      </c>
      <c r="DS13">
        <v>152844.29999999999</v>
      </c>
      <c r="DT13">
        <v>149672.5</v>
      </c>
      <c r="DU13">
        <v>172378.9</v>
      </c>
      <c r="DV13">
        <v>190778.5</v>
      </c>
      <c r="DW13">
        <v>169595.9</v>
      </c>
      <c r="DX13">
        <v>264161.09999999998</v>
      </c>
      <c r="DY13">
        <v>210630.3</v>
      </c>
      <c r="DZ13">
        <v>232015.2</v>
      </c>
      <c r="EA13">
        <v>204373</v>
      </c>
      <c r="EB13">
        <v>175406.9</v>
      </c>
      <c r="EC13">
        <v>181772.9</v>
      </c>
      <c r="ED13">
        <v>190967.7</v>
      </c>
      <c r="EE13">
        <v>173805.8</v>
      </c>
      <c r="EF13">
        <v>169046.2</v>
      </c>
      <c r="EG13">
        <v>176948.9</v>
      </c>
      <c r="EH13">
        <v>162866.6</v>
      </c>
      <c r="EI13">
        <v>160001</v>
      </c>
      <c r="EJ13">
        <v>132361.4</v>
      </c>
      <c r="EK13">
        <v>111759</v>
      </c>
      <c r="EL13">
        <v>119809.8</v>
      </c>
      <c r="EM13">
        <v>106367.7</v>
      </c>
      <c r="EN13">
        <v>69537.100000000006</v>
      </c>
      <c r="EO13">
        <v>79419.600000000006</v>
      </c>
      <c r="EP13">
        <v>77344.600000000006</v>
      </c>
      <c r="EQ13">
        <v>91161.8</v>
      </c>
      <c r="ER13">
        <v>101715.2</v>
      </c>
      <c r="ES13">
        <v>119517.2</v>
      </c>
      <c r="ET13">
        <v>123620.3</v>
      </c>
      <c r="EU13">
        <v>123269.4</v>
      </c>
      <c r="EV13">
        <v>104733.3</v>
      </c>
      <c r="EW13">
        <v>101434.8</v>
      </c>
      <c r="EX13">
        <v>105736.7</v>
      </c>
      <c r="EY13">
        <v>100773.5</v>
      </c>
      <c r="EZ13">
        <v>76396.3</v>
      </c>
      <c r="FA13">
        <v>96142.399999999994</v>
      </c>
      <c r="FB13">
        <v>91350.2</v>
      </c>
      <c r="FC13">
        <v>73452.899999999994</v>
      </c>
      <c r="FD13">
        <v>86358.9</v>
      </c>
      <c r="FE13">
        <v>101393</v>
      </c>
      <c r="FF13">
        <v>87096.6</v>
      </c>
      <c r="FG13">
        <v>103751.2</v>
      </c>
      <c r="FH13">
        <v>77137</v>
      </c>
      <c r="FI13">
        <v>83252.899999999994</v>
      </c>
      <c r="FJ13">
        <v>87645.6</v>
      </c>
      <c r="FK13">
        <v>82744.800000000003</v>
      </c>
      <c r="FL13">
        <v>79845.7</v>
      </c>
      <c r="FM13">
        <v>86787.199999999997</v>
      </c>
      <c r="FN13">
        <v>75028</v>
      </c>
      <c r="FO13">
        <v>69202.100000000006</v>
      </c>
      <c r="FP13">
        <v>76400.3</v>
      </c>
      <c r="FQ13">
        <v>72702.100000000006</v>
      </c>
      <c r="FR13">
        <v>71351.5</v>
      </c>
      <c r="FS13">
        <v>64251.3</v>
      </c>
      <c r="FT13">
        <v>36130.6</v>
      </c>
      <c r="FU13">
        <v>65239.5</v>
      </c>
      <c r="FV13">
        <v>85257</v>
      </c>
      <c r="FW13">
        <v>77139.899999999994</v>
      </c>
      <c r="FX13">
        <v>67711</v>
      </c>
      <c r="FY13">
        <v>87843.1</v>
      </c>
      <c r="FZ13">
        <v>64517.599999999999</v>
      </c>
      <c r="GA13">
        <v>96046.5</v>
      </c>
      <c r="GB13">
        <v>91402.9</v>
      </c>
      <c r="GC13">
        <v>41046.199999999997</v>
      </c>
      <c r="GD13">
        <v>32540.7</v>
      </c>
      <c r="GE13">
        <v>41671.1</v>
      </c>
      <c r="GF13">
        <v>33119.5</v>
      </c>
      <c r="GG13">
        <v>46519.7</v>
      </c>
      <c r="GH13">
        <v>48273.4</v>
      </c>
      <c r="GI13">
        <v>67103.100000000006</v>
      </c>
      <c r="GJ13">
        <v>68545</v>
      </c>
      <c r="GK13">
        <v>49261</v>
      </c>
      <c r="GL13">
        <v>65480.5</v>
      </c>
      <c r="GM13">
        <v>85391.3</v>
      </c>
      <c r="GN13">
        <v>89429.8</v>
      </c>
      <c r="GO13">
        <v>48564</v>
      </c>
      <c r="GP13">
        <v>25552.6</v>
      </c>
    </row>
    <row r="14" spans="1:198" x14ac:dyDescent="0.2">
      <c r="A14" t="s">
        <v>97</v>
      </c>
      <c r="B14" t="s">
        <v>97</v>
      </c>
      <c r="C14" t="s">
        <v>97</v>
      </c>
      <c r="D14" t="s">
        <v>97</v>
      </c>
      <c r="E14" t="e" cm="1">
        <f t="array" ref="E14">-  -  - of which X220 : Credit Institutions</f>
        <v>#NAME?</v>
      </c>
      <c r="F14">
        <v>108683.2</v>
      </c>
      <c r="G14">
        <v>114037.6</v>
      </c>
      <c r="H14">
        <v>122637.8</v>
      </c>
      <c r="I14">
        <v>112557.8</v>
      </c>
      <c r="J14">
        <v>139180.5</v>
      </c>
      <c r="K14">
        <v>120024.4</v>
      </c>
      <c r="L14">
        <v>108873.8</v>
      </c>
      <c r="M14">
        <v>121862.39999999999</v>
      </c>
      <c r="N14">
        <v>130159.3</v>
      </c>
      <c r="O14">
        <v>113613.5</v>
      </c>
      <c r="P14">
        <v>140345.20000000001</v>
      </c>
      <c r="Q14">
        <v>119917.1</v>
      </c>
      <c r="R14">
        <v>117345.2</v>
      </c>
      <c r="S14">
        <v>120814.39999999999</v>
      </c>
      <c r="T14">
        <v>133834.20000000001</v>
      </c>
      <c r="U14">
        <v>122374.8</v>
      </c>
      <c r="V14">
        <v>145000.6</v>
      </c>
      <c r="W14">
        <v>124622.6</v>
      </c>
      <c r="X14">
        <v>113119.9</v>
      </c>
      <c r="Y14">
        <v>130951.7</v>
      </c>
      <c r="Z14">
        <v>100440.8</v>
      </c>
      <c r="AA14">
        <v>105027.9</v>
      </c>
      <c r="AB14">
        <v>136192</v>
      </c>
      <c r="AC14">
        <v>106193.4</v>
      </c>
      <c r="AD14">
        <v>102062.8</v>
      </c>
      <c r="AE14">
        <v>123791.5</v>
      </c>
      <c r="AF14">
        <v>115557.5</v>
      </c>
      <c r="AG14">
        <v>113087.9</v>
      </c>
      <c r="AH14">
        <v>166120.70000000001</v>
      </c>
      <c r="AI14">
        <v>126805.4</v>
      </c>
      <c r="AJ14">
        <v>110490.2</v>
      </c>
      <c r="AK14">
        <v>122081</v>
      </c>
      <c r="AL14">
        <v>92472.5</v>
      </c>
      <c r="AM14">
        <v>84476.9</v>
      </c>
      <c r="AN14">
        <v>120682.7</v>
      </c>
      <c r="AO14">
        <v>86140.3</v>
      </c>
      <c r="AP14">
        <v>78040.600000000006</v>
      </c>
      <c r="AQ14">
        <v>98791.1</v>
      </c>
      <c r="AR14">
        <v>89563.1</v>
      </c>
      <c r="AS14">
        <v>88249.3</v>
      </c>
      <c r="AT14">
        <v>115085.4</v>
      </c>
      <c r="AU14">
        <v>109965.9</v>
      </c>
      <c r="AV14">
        <v>99670.8</v>
      </c>
      <c r="AW14">
        <v>149338.9</v>
      </c>
      <c r="AX14">
        <v>123848.3</v>
      </c>
      <c r="AY14">
        <v>123959.5</v>
      </c>
      <c r="AZ14">
        <v>170950.9</v>
      </c>
      <c r="BA14">
        <v>130509.2</v>
      </c>
      <c r="BB14">
        <v>130316.8</v>
      </c>
      <c r="BC14">
        <v>212948.1</v>
      </c>
      <c r="BD14">
        <v>158051.29999999999</v>
      </c>
      <c r="BE14">
        <v>141470.5</v>
      </c>
      <c r="BF14">
        <v>173811.9</v>
      </c>
      <c r="BG14">
        <v>145379.79999999999</v>
      </c>
      <c r="BH14">
        <v>142380.70000000001</v>
      </c>
      <c r="BI14">
        <v>171447.9</v>
      </c>
      <c r="BJ14">
        <v>132341.4</v>
      </c>
      <c r="BK14">
        <v>128975.4</v>
      </c>
      <c r="BL14">
        <v>162289.79999999999</v>
      </c>
      <c r="BM14">
        <v>144818.6</v>
      </c>
      <c r="BN14">
        <v>127741.2</v>
      </c>
      <c r="BO14">
        <v>173677.1</v>
      </c>
      <c r="BP14">
        <v>148716.70000000001</v>
      </c>
      <c r="BQ14">
        <v>117905.60000000001</v>
      </c>
      <c r="BR14">
        <v>139212.79999999999</v>
      </c>
      <c r="BS14">
        <v>140198</v>
      </c>
      <c r="BT14">
        <v>135865.9</v>
      </c>
      <c r="BU14">
        <v>155904.20000000001</v>
      </c>
      <c r="BV14">
        <v>134932.5</v>
      </c>
      <c r="BW14">
        <v>136481.5</v>
      </c>
      <c r="BX14">
        <v>161732.5</v>
      </c>
      <c r="BY14">
        <v>140421.6</v>
      </c>
      <c r="BZ14">
        <v>138821.5</v>
      </c>
      <c r="CA14">
        <v>158034.20000000001</v>
      </c>
      <c r="CB14">
        <v>152888.5</v>
      </c>
      <c r="CC14">
        <v>158502.9</v>
      </c>
      <c r="CD14">
        <v>177711.2</v>
      </c>
      <c r="CE14">
        <v>159781.5</v>
      </c>
      <c r="CF14">
        <v>145261.4</v>
      </c>
      <c r="CG14">
        <v>175198.7</v>
      </c>
      <c r="CH14">
        <v>149921.9</v>
      </c>
      <c r="CI14">
        <v>150430.20000000001</v>
      </c>
      <c r="CJ14">
        <v>180902.1</v>
      </c>
      <c r="CK14">
        <v>154993.79999999999</v>
      </c>
      <c r="CL14">
        <v>150792.9</v>
      </c>
      <c r="CM14">
        <v>162434.5</v>
      </c>
      <c r="CN14">
        <v>134120.29999999999</v>
      </c>
      <c r="CO14">
        <v>129354</v>
      </c>
      <c r="CP14">
        <v>140003.79999999999</v>
      </c>
      <c r="CQ14">
        <v>135198.1</v>
      </c>
      <c r="CR14">
        <v>139845.20000000001</v>
      </c>
      <c r="CS14">
        <v>149328.79999999999</v>
      </c>
      <c r="CT14">
        <v>131046.1</v>
      </c>
      <c r="CU14">
        <v>132546.29999999999</v>
      </c>
      <c r="CV14">
        <v>147133.79999999999</v>
      </c>
      <c r="CW14">
        <v>156218.4</v>
      </c>
      <c r="CX14">
        <v>153869.1</v>
      </c>
      <c r="CY14">
        <v>177672.1</v>
      </c>
      <c r="CZ14">
        <v>191367.8</v>
      </c>
      <c r="DA14">
        <v>181199.5</v>
      </c>
      <c r="DB14">
        <v>199873</v>
      </c>
      <c r="DC14">
        <v>176405.4</v>
      </c>
      <c r="DD14">
        <v>183661.1</v>
      </c>
      <c r="DE14">
        <v>185475.9</v>
      </c>
      <c r="DF14">
        <v>195781.8</v>
      </c>
      <c r="DG14">
        <v>189072.1</v>
      </c>
      <c r="DH14">
        <v>203958.8</v>
      </c>
      <c r="DI14">
        <v>195991.2</v>
      </c>
      <c r="DJ14">
        <v>201101.8</v>
      </c>
      <c r="DK14">
        <v>181580.7</v>
      </c>
      <c r="DL14">
        <v>176346.7</v>
      </c>
      <c r="DM14">
        <v>141977.5</v>
      </c>
      <c r="DN14">
        <v>155880.6</v>
      </c>
      <c r="DO14">
        <v>145972.1</v>
      </c>
      <c r="DP14">
        <v>150284.79999999999</v>
      </c>
      <c r="DQ14">
        <v>159982.29999999999</v>
      </c>
      <c r="DR14">
        <v>152904.29999999999</v>
      </c>
      <c r="DS14">
        <v>166993.1</v>
      </c>
      <c r="DT14">
        <v>168413.2</v>
      </c>
      <c r="DU14">
        <v>164807.6</v>
      </c>
      <c r="DV14">
        <v>176115.6</v>
      </c>
      <c r="DW14">
        <v>212039</v>
      </c>
      <c r="DX14">
        <v>184701.4</v>
      </c>
      <c r="DY14">
        <v>186701.9</v>
      </c>
      <c r="DZ14">
        <v>187079.2</v>
      </c>
      <c r="EA14">
        <v>177930.5</v>
      </c>
      <c r="EB14">
        <v>177143.7</v>
      </c>
      <c r="EC14">
        <v>188021.3</v>
      </c>
      <c r="ED14">
        <v>167058.6</v>
      </c>
      <c r="EE14">
        <v>182675.4</v>
      </c>
      <c r="EF14">
        <v>186006.3</v>
      </c>
      <c r="EG14">
        <v>161110</v>
      </c>
      <c r="EH14">
        <v>165807.4</v>
      </c>
      <c r="EI14">
        <v>196843.7</v>
      </c>
      <c r="EJ14">
        <v>165751.6</v>
      </c>
      <c r="EK14">
        <v>168736.5</v>
      </c>
      <c r="EL14">
        <v>165304.70000000001</v>
      </c>
      <c r="EM14">
        <v>160423</v>
      </c>
      <c r="EN14">
        <v>155730</v>
      </c>
      <c r="EO14">
        <v>174387.1</v>
      </c>
      <c r="EP14">
        <v>164333</v>
      </c>
      <c r="EQ14">
        <v>156076.5</v>
      </c>
      <c r="ER14">
        <v>167661</v>
      </c>
      <c r="ES14">
        <v>155240.5</v>
      </c>
      <c r="ET14">
        <v>157449.20000000001</v>
      </c>
      <c r="EU14">
        <v>152448</v>
      </c>
      <c r="EV14">
        <v>139830.1</v>
      </c>
      <c r="EW14">
        <v>132040.70000000001</v>
      </c>
      <c r="EX14">
        <v>146532</v>
      </c>
      <c r="EY14">
        <v>117947.2</v>
      </c>
      <c r="EZ14">
        <v>136212.5</v>
      </c>
      <c r="FA14">
        <v>142373.70000000001</v>
      </c>
      <c r="FB14">
        <v>128794.2</v>
      </c>
      <c r="FC14">
        <v>122843.4</v>
      </c>
      <c r="FD14">
        <v>127898.6</v>
      </c>
      <c r="FE14">
        <v>117073.8</v>
      </c>
      <c r="FF14">
        <v>116667.2</v>
      </c>
      <c r="FG14">
        <v>133484.9</v>
      </c>
      <c r="FH14">
        <v>121364.6</v>
      </c>
      <c r="FI14">
        <v>111784.8</v>
      </c>
      <c r="FJ14">
        <v>160043.79999999999</v>
      </c>
      <c r="FK14">
        <v>131940.6</v>
      </c>
      <c r="FL14">
        <v>123185.2</v>
      </c>
      <c r="FM14">
        <v>165152.70000000001</v>
      </c>
      <c r="FN14">
        <v>132833.9</v>
      </c>
      <c r="FO14">
        <v>117132.1</v>
      </c>
      <c r="FP14">
        <v>176240.8</v>
      </c>
      <c r="FQ14">
        <v>139545.29999999999</v>
      </c>
      <c r="FR14">
        <v>117836</v>
      </c>
      <c r="FS14">
        <v>115720.9</v>
      </c>
      <c r="FT14">
        <v>109947</v>
      </c>
      <c r="FU14">
        <v>107722.8</v>
      </c>
      <c r="FV14">
        <v>121029.1</v>
      </c>
      <c r="FW14">
        <v>98844.9</v>
      </c>
      <c r="FX14">
        <v>94811.9</v>
      </c>
      <c r="FY14">
        <v>121048.5</v>
      </c>
      <c r="FZ14">
        <v>107994</v>
      </c>
      <c r="GA14">
        <v>102038</v>
      </c>
      <c r="GB14">
        <v>120300.9</v>
      </c>
      <c r="GC14">
        <v>105278.2</v>
      </c>
      <c r="GD14">
        <v>109627.5</v>
      </c>
      <c r="GE14">
        <v>132712.29999999999</v>
      </c>
      <c r="GF14">
        <v>104116.6</v>
      </c>
      <c r="GG14">
        <v>111498.4</v>
      </c>
      <c r="GH14">
        <v>127383.9</v>
      </c>
      <c r="GI14">
        <v>127301.2</v>
      </c>
      <c r="GJ14">
        <v>131573.6</v>
      </c>
      <c r="GK14">
        <v>180915.9</v>
      </c>
      <c r="GL14">
        <v>132833.1</v>
      </c>
      <c r="GM14">
        <v>131779.29999999999</v>
      </c>
      <c r="GN14">
        <v>184453.8</v>
      </c>
      <c r="GO14">
        <v>161695.4</v>
      </c>
      <c r="GP14">
        <v>145418.1</v>
      </c>
    </row>
    <row r="15" spans="1:198" x14ac:dyDescent="0.2">
      <c r="A15" t="s">
        <v>97</v>
      </c>
      <c r="B15" t="s">
        <v>97</v>
      </c>
      <c r="C15" t="s">
        <v>97</v>
      </c>
      <c r="D15" t="s">
        <v>97</v>
      </c>
      <c r="E15" t="e" cm="1">
        <f t="array" ref="E15">-  -  -  - of which X221 : banks</f>
        <v>#NAME?</v>
      </c>
      <c r="F15">
        <v>30834.2</v>
      </c>
      <c r="G15">
        <v>22298.2</v>
      </c>
      <c r="H15">
        <v>29871.3</v>
      </c>
      <c r="I15">
        <v>31200</v>
      </c>
      <c r="J15">
        <v>27538.9</v>
      </c>
      <c r="K15">
        <v>28116.6</v>
      </c>
      <c r="L15">
        <v>29079.200000000001</v>
      </c>
      <c r="M15">
        <v>30724.400000000001</v>
      </c>
      <c r="N15">
        <v>31253</v>
      </c>
      <c r="O15">
        <v>29847</v>
      </c>
      <c r="P15">
        <v>29026.799999999999</v>
      </c>
      <c r="Q15">
        <v>33857.599999999999</v>
      </c>
      <c r="R15">
        <v>29139.7</v>
      </c>
      <c r="S15">
        <v>26866.3</v>
      </c>
      <c r="T15">
        <v>26670.2</v>
      </c>
      <c r="U15">
        <v>28808.799999999999</v>
      </c>
      <c r="V15">
        <v>25354.400000000001</v>
      </c>
      <c r="W15">
        <v>22558</v>
      </c>
      <c r="X15">
        <v>25187.9</v>
      </c>
      <c r="Y15">
        <v>26800.3</v>
      </c>
      <c r="Z15">
        <v>21352.6</v>
      </c>
      <c r="AA15">
        <v>23423.7</v>
      </c>
      <c r="AB15">
        <v>21058.400000000001</v>
      </c>
      <c r="AC15">
        <v>20764.099999999999</v>
      </c>
      <c r="AD15">
        <v>23281.5</v>
      </c>
      <c r="AE15">
        <v>21075.5</v>
      </c>
      <c r="AF15">
        <v>25634.2</v>
      </c>
      <c r="AG15">
        <v>23294.3</v>
      </c>
      <c r="AH15">
        <v>18279.8</v>
      </c>
      <c r="AI15">
        <v>28135.9</v>
      </c>
      <c r="AJ15">
        <v>27942.9</v>
      </c>
      <c r="AK15">
        <v>19439</v>
      </c>
      <c r="AL15">
        <v>26340.3</v>
      </c>
      <c r="AM15">
        <v>22289.8</v>
      </c>
      <c r="AN15">
        <v>24762.799999999999</v>
      </c>
      <c r="AO15">
        <v>24659.1</v>
      </c>
      <c r="AP15">
        <v>20383.8</v>
      </c>
      <c r="AQ15">
        <v>18292.599999999999</v>
      </c>
      <c r="AR15">
        <v>22041.1</v>
      </c>
      <c r="AS15">
        <v>23597</v>
      </c>
      <c r="AT15">
        <v>25318</v>
      </c>
      <c r="AU15">
        <v>30957.5</v>
      </c>
      <c r="AV15">
        <v>24435.3</v>
      </c>
      <c r="AW15">
        <v>26326.7</v>
      </c>
      <c r="AX15">
        <v>29911.4</v>
      </c>
      <c r="AY15">
        <v>29434</v>
      </c>
      <c r="AZ15">
        <v>34487.4</v>
      </c>
      <c r="BA15">
        <v>34287.800000000003</v>
      </c>
      <c r="BB15">
        <v>38504.800000000003</v>
      </c>
      <c r="BC15">
        <v>42220.4</v>
      </c>
      <c r="BD15">
        <v>48021.3</v>
      </c>
      <c r="BE15">
        <v>48525.8</v>
      </c>
      <c r="BF15">
        <v>55287</v>
      </c>
      <c r="BG15">
        <v>44637.7</v>
      </c>
      <c r="BH15">
        <v>48081</v>
      </c>
      <c r="BI15">
        <v>45790.9</v>
      </c>
      <c r="BJ15">
        <v>44243.6</v>
      </c>
      <c r="BK15">
        <v>47258.1</v>
      </c>
      <c r="BL15">
        <v>55531</v>
      </c>
      <c r="BM15">
        <v>58037.7</v>
      </c>
      <c r="BN15">
        <v>51469</v>
      </c>
      <c r="BO15">
        <v>45932.2</v>
      </c>
      <c r="BP15">
        <v>41741.599999999999</v>
      </c>
      <c r="BQ15">
        <v>41101.4</v>
      </c>
      <c r="BR15" t="s">
        <v>71</v>
      </c>
      <c r="BS15" t="s">
        <v>71</v>
      </c>
      <c r="BT15" t="s">
        <v>71</v>
      </c>
      <c r="BU15" t="s">
        <v>71</v>
      </c>
      <c r="BV15" t="s">
        <v>71</v>
      </c>
      <c r="BW15" t="s">
        <v>71</v>
      </c>
      <c r="BX15" t="s">
        <v>71</v>
      </c>
      <c r="BY15" t="s">
        <v>71</v>
      </c>
      <c r="BZ15" t="s">
        <v>71</v>
      </c>
      <c r="CA15" t="s">
        <v>71</v>
      </c>
      <c r="CB15" t="s">
        <v>71</v>
      </c>
      <c r="CC15" t="s">
        <v>71</v>
      </c>
      <c r="CD15" t="s">
        <v>71</v>
      </c>
      <c r="CE15" t="s">
        <v>71</v>
      </c>
      <c r="CF15" t="s">
        <v>71</v>
      </c>
      <c r="CG15" t="s">
        <v>71</v>
      </c>
      <c r="CH15" t="s">
        <v>71</v>
      </c>
      <c r="CI15" t="s">
        <v>71</v>
      </c>
      <c r="CJ15" t="s">
        <v>71</v>
      </c>
      <c r="CK15" t="s">
        <v>71</v>
      </c>
      <c r="CL15" t="s">
        <v>71</v>
      </c>
      <c r="CM15" t="s">
        <v>71</v>
      </c>
      <c r="CN15" t="s">
        <v>71</v>
      </c>
      <c r="CO15" t="s">
        <v>71</v>
      </c>
      <c r="CP15" t="s">
        <v>71</v>
      </c>
      <c r="CQ15" t="s">
        <v>71</v>
      </c>
      <c r="CR15" t="s">
        <v>71</v>
      </c>
      <c r="CS15" t="s">
        <v>71</v>
      </c>
      <c r="CT15" t="s">
        <v>71</v>
      </c>
      <c r="CU15" t="s">
        <v>71</v>
      </c>
      <c r="CV15" t="s">
        <v>71</v>
      </c>
      <c r="CW15" t="s">
        <v>71</v>
      </c>
      <c r="CX15" t="s">
        <v>71</v>
      </c>
      <c r="CY15" t="s">
        <v>71</v>
      </c>
      <c r="CZ15" t="s">
        <v>71</v>
      </c>
      <c r="DA15" t="s">
        <v>71</v>
      </c>
      <c r="DB15" t="s">
        <v>71</v>
      </c>
      <c r="DC15" t="s">
        <v>71</v>
      </c>
      <c r="DD15" t="s">
        <v>71</v>
      </c>
      <c r="DE15" t="s">
        <v>71</v>
      </c>
      <c r="DF15" t="s">
        <v>71</v>
      </c>
      <c r="DG15" t="s">
        <v>71</v>
      </c>
      <c r="DH15" t="s">
        <v>71</v>
      </c>
      <c r="DI15" t="s">
        <v>71</v>
      </c>
      <c r="DJ15" t="s">
        <v>71</v>
      </c>
      <c r="DK15" t="s">
        <v>71</v>
      </c>
      <c r="DL15" t="s">
        <v>71</v>
      </c>
      <c r="DM15" t="s">
        <v>71</v>
      </c>
      <c r="DN15" t="s">
        <v>71</v>
      </c>
      <c r="DO15" t="s">
        <v>71</v>
      </c>
      <c r="DP15" t="s">
        <v>71</v>
      </c>
      <c r="DQ15" t="s">
        <v>71</v>
      </c>
      <c r="DR15" t="s">
        <v>71</v>
      </c>
      <c r="DS15" t="s">
        <v>71</v>
      </c>
      <c r="DT15" t="s">
        <v>71</v>
      </c>
      <c r="DU15" t="s">
        <v>71</v>
      </c>
      <c r="DV15" t="s">
        <v>71</v>
      </c>
      <c r="DW15" t="s">
        <v>71</v>
      </c>
      <c r="DX15" t="s">
        <v>71</v>
      </c>
      <c r="DY15" t="s">
        <v>71</v>
      </c>
      <c r="DZ15" t="s">
        <v>71</v>
      </c>
      <c r="EA15" t="s">
        <v>71</v>
      </c>
      <c r="EB15" t="s">
        <v>71</v>
      </c>
      <c r="EC15" t="s">
        <v>71</v>
      </c>
      <c r="ED15" t="s">
        <v>71</v>
      </c>
      <c r="EE15" t="s">
        <v>71</v>
      </c>
      <c r="EF15" t="s">
        <v>71</v>
      </c>
      <c r="EG15" t="s">
        <v>71</v>
      </c>
      <c r="EH15" t="s">
        <v>71</v>
      </c>
      <c r="EI15" t="s">
        <v>71</v>
      </c>
      <c r="EJ15" t="s">
        <v>71</v>
      </c>
      <c r="EK15" t="s">
        <v>71</v>
      </c>
      <c r="EL15" t="s">
        <v>71</v>
      </c>
      <c r="EM15" t="s">
        <v>71</v>
      </c>
      <c r="EN15" t="s">
        <v>71</v>
      </c>
      <c r="EO15" t="s">
        <v>71</v>
      </c>
      <c r="EP15" t="s">
        <v>71</v>
      </c>
      <c r="EQ15" t="s">
        <v>71</v>
      </c>
      <c r="ER15" t="s">
        <v>71</v>
      </c>
      <c r="ES15" t="s">
        <v>71</v>
      </c>
      <c r="ET15" t="s">
        <v>71</v>
      </c>
      <c r="EU15" t="s">
        <v>71</v>
      </c>
      <c r="EV15" t="s">
        <v>71</v>
      </c>
      <c r="EW15" t="s">
        <v>71</v>
      </c>
      <c r="EX15" t="s">
        <v>71</v>
      </c>
      <c r="EY15" t="s">
        <v>71</v>
      </c>
      <c r="EZ15" t="s">
        <v>71</v>
      </c>
      <c r="FA15" t="s">
        <v>71</v>
      </c>
      <c r="FB15" t="s">
        <v>71</v>
      </c>
      <c r="FC15" t="s">
        <v>71</v>
      </c>
      <c r="FD15" t="s">
        <v>71</v>
      </c>
      <c r="FE15" t="s">
        <v>71</v>
      </c>
      <c r="FF15" t="s">
        <v>71</v>
      </c>
      <c r="FG15" t="s">
        <v>71</v>
      </c>
      <c r="FH15" t="s">
        <v>71</v>
      </c>
      <c r="FI15" t="s">
        <v>71</v>
      </c>
      <c r="FJ15" t="s">
        <v>71</v>
      </c>
      <c r="FK15" t="s">
        <v>71</v>
      </c>
      <c r="FL15" t="s">
        <v>71</v>
      </c>
      <c r="FM15" t="s">
        <v>71</v>
      </c>
      <c r="FN15" t="s">
        <v>71</v>
      </c>
      <c r="FO15" t="s">
        <v>71</v>
      </c>
      <c r="FP15" t="s">
        <v>71</v>
      </c>
      <c r="FQ15" t="s">
        <v>71</v>
      </c>
      <c r="FR15" t="s">
        <v>71</v>
      </c>
      <c r="FS15" t="s">
        <v>71</v>
      </c>
      <c r="FT15" t="s">
        <v>71</v>
      </c>
      <c r="FU15" t="s">
        <v>71</v>
      </c>
      <c r="FV15" t="s">
        <v>71</v>
      </c>
      <c r="FW15" t="s">
        <v>71</v>
      </c>
      <c r="FX15" t="s">
        <v>71</v>
      </c>
      <c r="FY15" t="s">
        <v>71</v>
      </c>
      <c r="FZ15" t="s">
        <v>71</v>
      </c>
      <c r="GA15" t="s">
        <v>71</v>
      </c>
      <c r="GB15" t="s">
        <v>71</v>
      </c>
      <c r="GC15" t="s">
        <v>71</v>
      </c>
      <c r="GD15" t="s">
        <v>71</v>
      </c>
      <c r="GE15" t="s">
        <v>71</v>
      </c>
      <c r="GF15" t="s">
        <v>71</v>
      </c>
      <c r="GG15" t="s">
        <v>71</v>
      </c>
      <c r="GH15" t="s">
        <v>71</v>
      </c>
      <c r="GI15" t="s">
        <v>71</v>
      </c>
      <c r="GJ15" t="s">
        <v>71</v>
      </c>
      <c r="GK15" t="s">
        <v>71</v>
      </c>
      <c r="GL15" t="s">
        <v>71</v>
      </c>
      <c r="GM15" t="s">
        <v>71</v>
      </c>
      <c r="GN15" t="s">
        <v>71</v>
      </c>
      <c r="GO15" t="s">
        <v>71</v>
      </c>
      <c r="GP15" t="s">
        <v>71</v>
      </c>
    </row>
    <row r="16" spans="1:198" x14ac:dyDescent="0.2">
      <c r="A16" t="s">
        <v>97</v>
      </c>
      <c r="B16" t="s">
        <v>97</v>
      </c>
      <c r="C16" t="s">
        <v>97</v>
      </c>
      <c r="D16" t="s">
        <v>97</v>
      </c>
      <c r="E16" t="e" cm="1">
        <f t="array" ref="E16">-  -  -  - of which X222 : Mortgage banks</f>
        <v>#NAME?</v>
      </c>
      <c r="F16">
        <v>72932.5</v>
      </c>
      <c r="G16">
        <v>84572</v>
      </c>
      <c r="H16">
        <v>82318.7</v>
      </c>
      <c r="I16">
        <v>75648.100000000006</v>
      </c>
      <c r="J16">
        <v>105515.7</v>
      </c>
      <c r="K16">
        <v>83778.600000000006</v>
      </c>
      <c r="L16">
        <v>73734.7</v>
      </c>
      <c r="M16">
        <v>83961</v>
      </c>
      <c r="N16">
        <v>89293.9</v>
      </c>
      <c r="O16">
        <v>76582.600000000006</v>
      </c>
      <c r="P16">
        <v>103250</v>
      </c>
      <c r="Q16">
        <v>78591.600000000006</v>
      </c>
      <c r="R16">
        <v>81358.100000000006</v>
      </c>
      <c r="S16">
        <v>86512.7</v>
      </c>
      <c r="T16">
        <v>92188.4</v>
      </c>
      <c r="U16">
        <v>82603.399999999994</v>
      </c>
      <c r="V16">
        <v>108453</v>
      </c>
      <c r="W16">
        <v>90954.3</v>
      </c>
      <c r="X16">
        <v>78236.399999999994</v>
      </c>
      <c r="Y16">
        <v>91031.4</v>
      </c>
      <c r="Z16">
        <v>72761.600000000006</v>
      </c>
      <c r="AA16">
        <v>73295.100000000006</v>
      </c>
      <c r="AB16">
        <v>107434.2</v>
      </c>
      <c r="AC16">
        <v>77850.7</v>
      </c>
      <c r="AD16">
        <v>71493.5</v>
      </c>
      <c r="AE16">
        <v>91416.2</v>
      </c>
      <c r="AF16">
        <v>82354.3</v>
      </c>
      <c r="AG16">
        <v>81147.399999999994</v>
      </c>
      <c r="AH16">
        <v>136438.9</v>
      </c>
      <c r="AI16">
        <v>86271.7</v>
      </c>
      <c r="AJ16">
        <v>73359.199999999997</v>
      </c>
      <c r="AK16">
        <v>88905.7</v>
      </c>
      <c r="AL16">
        <v>58923.3</v>
      </c>
      <c r="AM16">
        <v>55854.3</v>
      </c>
      <c r="AN16">
        <v>87456.4</v>
      </c>
      <c r="AO16">
        <v>61217.3</v>
      </c>
      <c r="AP16">
        <v>56926</v>
      </c>
      <c r="AQ16">
        <v>78969.5</v>
      </c>
      <c r="AR16">
        <v>67322.899999999994</v>
      </c>
      <c r="AS16">
        <v>62319.199999999997</v>
      </c>
      <c r="AT16">
        <v>87759</v>
      </c>
      <c r="AU16">
        <v>74189.100000000006</v>
      </c>
      <c r="AV16">
        <v>72577.2</v>
      </c>
      <c r="AW16">
        <v>119057.5</v>
      </c>
      <c r="AX16">
        <v>88799.9</v>
      </c>
      <c r="AY16">
        <v>89824.7</v>
      </c>
      <c r="AZ16">
        <v>130766.8</v>
      </c>
      <c r="BA16">
        <v>92230</v>
      </c>
      <c r="BB16">
        <v>88114.8</v>
      </c>
      <c r="BC16">
        <v>165335.29999999999</v>
      </c>
      <c r="BD16">
        <v>106391.3</v>
      </c>
      <c r="BE16">
        <v>88498.4</v>
      </c>
      <c r="BF16">
        <v>114804.8</v>
      </c>
      <c r="BG16">
        <v>93698.6</v>
      </c>
      <c r="BH16">
        <v>89109.2</v>
      </c>
      <c r="BI16">
        <v>121141.1</v>
      </c>
      <c r="BJ16">
        <v>83100.600000000006</v>
      </c>
      <c r="BK16">
        <v>76756.5</v>
      </c>
      <c r="BL16">
        <v>102237.8</v>
      </c>
      <c r="BM16">
        <v>84088.8</v>
      </c>
      <c r="BN16">
        <v>75264.399999999994</v>
      </c>
      <c r="BO16">
        <v>126557.7</v>
      </c>
      <c r="BP16">
        <v>105748.6</v>
      </c>
      <c r="BQ16">
        <v>74613</v>
      </c>
      <c r="BR16" t="s">
        <v>71</v>
      </c>
      <c r="BS16" t="s">
        <v>71</v>
      </c>
      <c r="BT16" t="s">
        <v>71</v>
      </c>
      <c r="BU16" t="s">
        <v>71</v>
      </c>
      <c r="BV16" t="s">
        <v>71</v>
      </c>
      <c r="BW16" t="s">
        <v>71</v>
      </c>
      <c r="BX16" t="s">
        <v>71</v>
      </c>
      <c r="BY16" t="s">
        <v>71</v>
      </c>
      <c r="BZ16" t="s">
        <v>71</v>
      </c>
      <c r="CA16" t="s">
        <v>71</v>
      </c>
      <c r="CB16" t="s">
        <v>71</v>
      </c>
      <c r="CC16" t="s">
        <v>71</v>
      </c>
      <c r="CD16" t="s">
        <v>71</v>
      </c>
      <c r="CE16" t="s">
        <v>71</v>
      </c>
      <c r="CF16" t="s">
        <v>71</v>
      </c>
      <c r="CG16" t="s">
        <v>71</v>
      </c>
      <c r="CH16" t="s">
        <v>71</v>
      </c>
      <c r="CI16" t="s">
        <v>71</v>
      </c>
      <c r="CJ16" t="s">
        <v>71</v>
      </c>
      <c r="CK16" t="s">
        <v>71</v>
      </c>
      <c r="CL16" t="s">
        <v>71</v>
      </c>
      <c r="CM16" t="s">
        <v>71</v>
      </c>
      <c r="CN16" t="s">
        <v>71</v>
      </c>
      <c r="CO16" t="s">
        <v>71</v>
      </c>
      <c r="CP16" t="s">
        <v>71</v>
      </c>
      <c r="CQ16" t="s">
        <v>71</v>
      </c>
      <c r="CR16" t="s">
        <v>71</v>
      </c>
      <c r="CS16" t="s">
        <v>71</v>
      </c>
      <c r="CT16" t="s">
        <v>71</v>
      </c>
      <c r="CU16" t="s">
        <v>71</v>
      </c>
      <c r="CV16" t="s">
        <v>71</v>
      </c>
      <c r="CW16" t="s">
        <v>71</v>
      </c>
      <c r="CX16" t="s">
        <v>71</v>
      </c>
      <c r="CY16" t="s">
        <v>71</v>
      </c>
      <c r="CZ16" t="s">
        <v>71</v>
      </c>
      <c r="DA16" t="s">
        <v>71</v>
      </c>
      <c r="DB16" t="s">
        <v>71</v>
      </c>
      <c r="DC16" t="s">
        <v>71</v>
      </c>
      <c r="DD16" t="s">
        <v>71</v>
      </c>
      <c r="DE16" t="s">
        <v>71</v>
      </c>
      <c r="DF16" t="s">
        <v>71</v>
      </c>
      <c r="DG16" t="s">
        <v>71</v>
      </c>
      <c r="DH16" t="s">
        <v>71</v>
      </c>
      <c r="DI16" t="s">
        <v>71</v>
      </c>
      <c r="DJ16" t="s">
        <v>71</v>
      </c>
      <c r="DK16" t="s">
        <v>71</v>
      </c>
      <c r="DL16" t="s">
        <v>71</v>
      </c>
      <c r="DM16" t="s">
        <v>71</v>
      </c>
      <c r="DN16" t="s">
        <v>71</v>
      </c>
      <c r="DO16" t="s">
        <v>71</v>
      </c>
      <c r="DP16" t="s">
        <v>71</v>
      </c>
      <c r="DQ16" t="s">
        <v>71</v>
      </c>
      <c r="DR16" t="s">
        <v>71</v>
      </c>
      <c r="DS16" t="s">
        <v>71</v>
      </c>
      <c r="DT16" t="s">
        <v>71</v>
      </c>
      <c r="DU16" t="s">
        <v>71</v>
      </c>
      <c r="DV16" t="s">
        <v>71</v>
      </c>
      <c r="DW16" t="s">
        <v>71</v>
      </c>
      <c r="DX16" t="s">
        <v>71</v>
      </c>
      <c r="DY16" t="s">
        <v>71</v>
      </c>
      <c r="DZ16" t="s">
        <v>71</v>
      </c>
      <c r="EA16" t="s">
        <v>71</v>
      </c>
      <c r="EB16" t="s">
        <v>71</v>
      </c>
      <c r="EC16" t="s">
        <v>71</v>
      </c>
      <c r="ED16" t="s">
        <v>71</v>
      </c>
      <c r="EE16" t="s">
        <v>71</v>
      </c>
      <c r="EF16" t="s">
        <v>71</v>
      </c>
      <c r="EG16" t="s">
        <v>71</v>
      </c>
      <c r="EH16" t="s">
        <v>71</v>
      </c>
      <c r="EI16" t="s">
        <v>71</v>
      </c>
      <c r="EJ16" t="s">
        <v>71</v>
      </c>
      <c r="EK16" t="s">
        <v>71</v>
      </c>
      <c r="EL16" t="s">
        <v>71</v>
      </c>
      <c r="EM16" t="s">
        <v>71</v>
      </c>
      <c r="EN16" t="s">
        <v>71</v>
      </c>
      <c r="EO16" t="s">
        <v>71</v>
      </c>
      <c r="EP16" t="s">
        <v>71</v>
      </c>
      <c r="EQ16" t="s">
        <v>71</v>
      </c>
      <c r="ER16" t="s">
        <v>71</v>
      </c>
      <c r="ES16" t="s">
        <v>71</v>
      </c>
      <c r="ET16" t="s">
        <v>71</v>
      </c>
      <c r="EU16" t="s">
        <v>71</v>
      </c>
      <c r="EV16" t="s">
        <v>71</v>
      </c>
      <c r="EW16" t="s">
        <v>71</v>
      </c>
      <c r="EX16" t="s">
        <v>71</v>
      </c>
      <c r="EY16" t="s">
        <v>71</v>
      </c>
      <c r="EZ16" t="s">
        <v>71</v>
      </c>
      <c r="FA16" t="s">
        <v>71</v>
      </c>
      <c r="FB16" t="s">
        <v>71</v>
      </c>
      <c r="FC16" t="s">
        <v>71</v>
      </c>
      <c r="FD16" t="s">
        <v>71</v>
      </c>
      <c r="FE16" t="s">
        <v>71</v>
      </c>
      <c r="FF16" t="s">
        <v>71</v>
      </c>
      <c r="FG16" t="s">
        <v>71</v>
      </c>
      <c r="FH16" t="s">
        <v>71</v>
      </c>
      <c r="FI16" t="s">
        <v>71</v>
      </c>
      <c r="FJ16" t="s">
        <v>71</v>
      </c>
      <c r="FK16" t="s">
        <v>71</v>
      </c>
      <c r="FL16" t="s">
        <v>71</v>
      </c>
      <c r="FM16" t="s">
        <v>71</v>
      </c>
      <c r="FN16" t="s">
        <v>71</v>
      </c>
      <c r="FO16" t="s">
        <v>71</v>
      </c>
      <c r="FP16" t="s">
        <v>71</v>
      </c>
      <c r="FQ16" t="s">
        <v>71</v>
      </c>
      <c r="FR16" t="s">
        <v>71</v>
      </c>
      <c r="FS16" t="s">
        <v>71</v>
      </c>
      <c r="FT16" t="s">
        <v>71</v>
      </c>
      <c r="FU16" t="s">
        <v>71</v>
      </c>
      <c r="FV16" t="s">
        <v>71</v>
      </c>
      <c r="FW16" t="s">
        <v>71</v>
      </c>
      <c r="FX16" t="s">
        <v>71</v>
      </c>
      <c r="FY16" t="s">
        <v>71</v>
      </c>
      <c r="FZ16" t="s">
        <v>71</v>
      </c>
      <c r="GA16" t="s">
        <v>71</v>
      </c>
      <c r="GB16" t="s">
        <v>71</v>
      </c>
      <c r="GC16" t="s">
        <v>71</v>
      </c>
      <c r="GD16" t="s">
        <v>71</v>
      </c>
      <c r="GE16" t="s">
        <v>71</v>
      </c>
      <c r="GF16" t="s">
        <v>71</v>
      </c>
      <c r="GG16" t="s">
        <v>71</v>
      </c>
      <c r="GH16" t="s">
        <v>71</v>
      </c>
      <c r="GI16" t="s">
        <v>71</v>
      </c>
      <c r="GJ16" t="s">
        <v>71</v>
      </c>
      <c r="GK16" t="s">
        <v>71</v>
      </c>
      <c r="GL16" t="s">
        <v>71</v>
      </c>
      <c r="GM16" t="s">
        <v>71</v>
      </c>
      <c r="GN16" t="s">
        <v>71</v>
      </c>
      <c r="GO16" t="s">
        <v>71</v>
      </c>
      <c r="GP16" t="s">
        <v>71</v>
      </c>
    </row>
    <row r="17" spans="1:198" x14ac:dyDescent="0.2">
      <c r="A17" t="s">
        <v>97</v>
      </c>
      <c r="B17" t="s">
        <v>97</v>
      </c>
      <c r="C17" t="s">
        <v>97</v>
      </c>
      <c r="D17" t="s">
        <v>97</v>
      </c>
      <c r="E17" t="e" cm="1">
        <f t="array" ref="E17">-  - X2bb: Other financial Institutions excl. insurance corporations and pension funds</f>
        <v>#NAME?</v>
      </c>
      <c r="F17">
        <v>104617.9</v>
      </c>
      <c r="G17">
        <v>98104.5</v>
      </c>
      <c r="H17">
        <v>102523.5</v>
      </c>
      <c r="I17">
        <v>101381.6</v>
      </c>
      <c r="J17">
        <v>100057.4</v>
      </c>
      <c r="K17">
        <v>107803.2</v>
      </c>
      <c r="L17">
        <v>103976.7</v>
      </c>
      <c r="M17">
        <v>104718.9</v>
      </c>
      <c r="N17">
        <v>106736.4</v>
      </c>
      <c r="O17">
        <v>143547.5</v>
      </c>
      <c r="P17">
        <v>109315.8</v>
      </c>
      <c r="Q17">
        <v>111563.1</v>
      </c>
      <c r="R17">
        <v>109569.8</v>
      </c>
      <c r="S17">
        <v>106617.4</v>
      </c>
      <c r="T17">
        <v>103534.8</v>
      </c>
      <c r="U17">
        <v>99103.2</v>
      </c>
      <c r="V17">
        <v>97846.3</v>
      </c>
      <c r="W17">
        <v>106106.2</v>
      </c>
      <c r="X17">
        <v>102980.3</v>
      </c>
      <c r="Y17">
        <v>105220.7</v>
      </c>
      <c r="Z17">
        <v>108833.1</v>
      </c>
      <c r="AA17">
        <v>101334.1</v>
      </c>
      <c r="AB17">
        <v>99360.3</v>
      </c>
      <c r="AC17">
        <v>101104.9</v>
      </c>
      <c r="AD17">
        <v>102523.3</v>
      </c>
      <c r="AE17">
        <v>93730.8</v>
      </c>
      <c r="AF17">
        <v>97893.9</v>
      </c>
      <c r="AG17">
        <v>93260.3</v>
      </c>
      <c r="AH17">
        <v>93863.5</v>
      </c>
      <c r="AI17">
        <v>102979.8</v>
      </c>
      <c r="AJ17">
        <v>97857.4</v>
      </c>
      <c r="AK17">
        <v>97738.1</v>
      </c>
      <c r="AL17">
        <v>97563.8</v>
      </c>
      <c r="AM17">
        <v>106324.3</v>
      </c>
      <c r="AN17">
        <v>94453.1</v>
      </c>
      <c r="AO17">
        <v>92458.6</v>
      </c>
      <c r="AP17">
        <v>84474.2</v>
      </c>
      <c r="AQ17">
        <v>86438.1</v>
      </c>
      <c r="AR17">
        <v>86536.7</v>
      </c>
      <c r="AS17">
        <v>84729</v>
      </c>
      <c r="AT17">
        <v>81597.3</v>
      </c>
      <c r="AU17">
        <v>92074.2</v>
      </c>
      <c r="AV17">
        <v>95237.7</v>
      </c>
      <c r="AW17">
        <v>91592.7</v>
      </c>
      <c r="AX17">
        <v>100733.5</v>
      </c>
      <c r="AY17">
        <v>98515.6</v>
      </c>
      <c r="AZ17">
        <v>94279.1</v>
      </c>
      <c r="BA17">
        <v>93300.6</v>
      </c>
      <c r="BB17">
        <v>87744.6</v>
      </c>
      <c r="BC17">
        <v>78854.7</v>
      </c>
      <c r="BD17">
        <v>81562.899999999994</v>
      </c>
      <c r="BE17">
        <v>79518.8</v>
      </c>
      <c r="BF17">
        <v>80200.7</v>
      </c>
      <c r="BG17">
        <v>82155.7</v>
      </c>
      <c r="BH17">
        <v>81311.7</v>
      </c>
      <c r="BI17">
        <v>82334.3</v>
      </c>
      <c r="BJ17">
        <v>86607</v>
      </c>
      <c r="BK17">
        <v>83939</v>
      </c>
      <c r="BL17">
        <v>80873.100000000006</v>
      </c>
      <c r="BM17">
        <v>83046.8</v>
      </c>
      <c r="BN17">
        <v>79157.7</v>
      </c>
      <c r="BO17">
        <v>84650.6</v>
      </c>
      <c r="BP17">
        <v>87948.1</v>
      </c>
      <c r="BQ17">
        <v>84596.6</v>
      </c>
      <c r="BR17">
        <v>77941</v>
      </c>
      <c r="BS17">
        <v>77521</v>
      </c>
      <c r="BT17">
        <v>75838.2</v>
      </c>
      <c r="BU17">
        <v>76186.7</v>
      </c>
      <c r="BV17">
        <v>76880.2</v>
      </c>
      <c r="BW17">
        <v>76288.100000000006</v>
      </c>
      <c r="BX17">
        <v>82216</v>
      </c>
      <c r="BY17">
        <v>77399.100000000006</v>
      </c>
      <c r="BZ17">
        <v>79565.3</v>
      </c>
      <c r="CA17">
        <v>68571.7</v>
      </c>
      <c r="CB17">
        <v>71998.5</v>
      </c>
      <c r="CC17">
        <v>72903.199999999997</v>
      </c>
      <c r="CD17">
        <v>73573.899999999994</v>
      </c>
      <c r="CE17">
        <v>73597.5</v>
      </c>
      <c r="CF17">
        <v>71109.5</v>
      </c>
      <c r="CG17">
        <v>70286.8</v>
      </c>
      <c r="CH17">
        <v>72933.899999999994</v>
      </c>
      <c r="CI17">
        <v>71759.3</v>
      </c>
      <c r="CJ17">
        <v>72727.899999999994</v>
      </c>
      <c r="CK17">
        <v>70817.5</v>
      </c>
      <c r="CL17">
        <v>78199.8</v>
      </c>
      <c r="CM17">
        <v>71878.100000000006</v>
      </c>
      <c r="CN17">
        <v>65591.3</v>
      </c>
      <c r="CO17">
        <v>64569.599999999999</v>
      </c>
      <c r="CP17">
        <v>64631.9</v>
      </c>
      <c r="CQ17">
        <v>65170.7</v>
      </c>
      <c r="CR17">
        <v>64220</v>
      </c>
      <c r="CS17">
        <v>66475.5</v>
      </c>
      <c r="CT17">
        <v>66470.600000000006</v>
      </c>
      <c r="CU17">
        <v>65415</v>
      </c>
      <c r="CV17">
        <v>68865.899999999994</v>
      </c>
      <c r="CW17">
        <v>71366.5</v>
      </c>
      <c r="CX17">
        <v>70907.899999999994</v>
      </c>
      <c r="CY17">
        <v>68021.5</v>
      </c>
      <c r="CZ17">
        <v>73453.2</v>
      </c>
      <c r="DA17">
        <v>73944</v>
      </c>
      <c r="DB17">
        <v>73892.100000000006</v>
      </c>
      <c r="DC17">
        <v>74757</v>
      </c>
      <c r="DD17">
        <v>72658.8</v>
      </c>
      <c r="DE17">
        <v>71818.100000000006</v>
      </c>
      <c r="DF17">
        <v>79061.899999999994</v>
      </c>
      <c r="DG17">
        <v>80632.100000000006</v>
      </c>
      <c r="DH17">
        <v>80199.199999999997</v>
      </c>
      <c r="DI17">
        <v>83982.9</v>
      </c>
      <c r="DJ17">
        <v>90881.7</v>
      </c>
      <c r="DK17">
        <v>90641.600000000006</v>
      </c>
      <c r="DL17">
        <v>92558.2</v>
      </c>
      <c r="DM17">
        <v>92301</v>
      </c>
      <c r="DN17">
        <v>92710.8</v>
      </c>
      <c r="DO17">
        <v>97655</v>
      </c>
      <c r="DP17">
        <v>82536</v>
      </c>
      <c r="DQ17">
        <v>99303.5</v>
      </c>
      <c r="DR17">
        <v>102303</v>
      </c>
      <c r="DS17">
        <v>98166.7</v>
      </c>
      <c r="DT17">
        <v>93846.399999999994</v>
      </c>
      <c r="DU17">
        <v>94548.7</v>
      </c>
      <c r="DV17">
        <v>94965.1</v>
      </c>
      <c r="DW17">
        <v>85006</v>
      </c>
      <c r="DX17">
        <v>76920.100000000006</v>
      </c>
      <c r="DY17">
        <v>76475</v>
      </c>
      <c r="DZ17">
        <v>69796.800000000003</v>
      </c>
      <c r="EA17">
        <v>69365.2</v>
      </c>
      <c r="EB17">
        <v>68101.899999999994</v>
      </c>
      <c r="EC17">
        <v>70488.899999999994</v>
      </c>
      <c r="ED17">
        <v>69890.899999999994</v>
      </c>
      <c r="EE17">
        <v>72200.3</v>
      </c>
      <c r="EF17">
        <v>75519.7</v>
      </c>
      <c r="EG17">
        <v>70379.8</v>
      </c>
      <c r="EH17">
        <v>70385</v>
      </c>
      <c r="EI17">
        <v>66897.5</v>
      </c>
      <c r="EJ17">
        <v>68387.600000000006</v>
      </c>
      <c r="EK17">
        <v>65557.899999999994</v>
      </c>
      <c r="EL17">
        <v>61843.1</v>
      </c>
      <c r="EM17">
        <v>61973.3</v>
      </c>
      <c r="EN17">
        <v>60742.8</v>
      </c>
      <c r="EO17">
        <v>61022.1</v>
      </c>
      <c r="EP17">
        <v>59868.5</v>
      </c>
      <c r="EQ17">
        <v>60647.8</v>
      </c>
      <c r="ER17">
        <v>59565</v>
      </c>
      <c r="ES17">
        <v>56525.3</v>
      </c>
      <c r="ET17">
        <v>57396.6</v>
      </c>
      <c r="EU17">
        <v>53357.5</v>
      </c>
      <c r="EV17">
        <v>60922.3</v>
      </c>
      <c r="EW17">
        <v>54994.9</v>
      </c>
      <c r="EX17">
        <v>51738.400000000001</v>
      </c>
      <c r="EY17">
        <v>54166.3</v>
      </c>
      <c r="EZ17">
        <v>53014.9</v>
      </c>
      <c r="FA17">
        <v>52937.5</v>
      </c>
      <c r="FB17">
        <v>54412</v>
      </c>
      <c r="FC17">
        <v>55324</v>
      </c>
      <c r="FD17">
        <v>53039.1</v>
      </c>
      <c r="FE17">
        <v>49563.5</v>
      </c>
      <c r="FF17">
        <v>50697</v>
      </c>
      <c r="FG17">
        <v>47226.6</v>
      </c>
      <c r="FH17">
        <v>51861.8</v>
      </c>
      <c r="FI17">
        <v>43670.5</v>
      </c>
      <c r="FJ17">
        <v>43205.7</v>
      </c>
      <c r="FK17">
        <v>45876.1</v>
      </c>
      <c r="FL17">
        <v>45232</v>
      </c>
      <c r="FM17">
        <v>46960.2</v>
      </c>
      <c r="FN17">
        <v>42617.599999999999</v>
      </c>
      <c r="FO17">
        <v>43572.3</v>
      </c>
      <c r="FP17">
        <v>38616.9</v>
      </c>
      <c r="FQ17">
        <v>40097.1</v>
      </c>
      <c r="FR17">
        <v>48394.2</v>
      </c>
      <c r="FS17">
        <v>39178.9</v>
      </c>
      <c r="FT17">
        <v>53956.7</v>
      </c>
      <c r="FU17">
        <v>44721.4</v>
      </c>
      <c r="FV17">
        <v>43546.5</v>
      </c>
      <c r="FW17">
        <v>51873.9</v>
      </c>
      <c r="FX17">
        <v>46089</v>
      </c>
      <c r="FY17">
        <v>43476.6</v>
      </c>
      <c r="FZ17">
        <v>45176.2</v>
      </c>
      <c r="GA17">
        <v>44680.9</v>
      </c>
      <c r="GB17">
        <v>39432</v>
      </c>
      <c r="GC17">
        <v>41897.800000000003</v>
      </c>
      <c r="GD17">
        <v>42447.8</v>
      </c>
      <c r="GE17">
        <v>35828.699999999997</v>
      </c>
      <c r="GF17">
        <v>41045.4</v>
      </c>
      <c r="GG17">
        <v>40444.9</v>
      </c>
      <c r="GH17">
        <v>40251.1</v>
      </c>
      <c r="GI17">
        <v>40971</v>
      </c>
      <c r="GJ17">
        <v>43128</v>
      </c>
      <c r="GK17">
        <v>44302.2</v>
      </c>
      <c r="GL17">
        <v>43717.8</v>
      </c>
      <c r="GM17">
        <v>44951.7</v>
      </c>
      <c r="GN17">
        <v>40814.5</v>
      </c>
      <c r="GO17">
        <v>44474</v>
      </c>
      <c r="GP17">
        <v>41082.400000000001</v>
      </c>
    </row>
    <row r="18" spans="1:198" x14ac:dyDescent="0.2">
      <c r="A18" t="s">
        <v>97</v>
      </c>
      <c r="B18" t="s">
        <v>97</v>
      </c>
      <c r="C18" t="s">
        <v>97</v>
      </c>
      <c r="D18" t="s">
        <v>97</v>
      </c>
      <c r="E18" t="e" cm="1">
        <f t="array" ref="E18">-  - X2cc: insurance corporations and pension funds</f>
        <v>#NAME?</v>
      </c>
      <c r="F18">
        <v>50332.800000000003</v>
      </c>
      <c r="G18">
        <v>40903.800000000003</v>
      </c>
      <c r="H18">
        <v>44870.6</v>
      </c>
      <c r="I18">
        <v>40898.300000000003</v>
      </c>
      <c r="J18">
        <v>42228.7</v>
      </c>
      <c r="K18">
        <v>53498.7</v>
      </c>
      <c r="L18">
        <v>56200.3</v>
      </c>
      <c r="M18">
        <v>60200.4</v>
      </c>
      <c r="N18">
        <v>56921.7</v>
      </c>
      <c r="O18">
        <v>52342.5</v>
      </c>
      <c r="P18">
        <v>56697.3</v>
      </c>
      <c r="Q18">
        <v>56807.199999999997</v>
      </c>
      <c r="R18">
        <v>60766.1</v>
      </c>
      <c r="S18">
        <v>55704.2</v>
      </c>
      <c r="T18">
        <v>56999.8</v>
      </c>
      <c r="U18">
        <v>56572.2</v>
      </c>
      <c r="V18">
        <v>57765.7</v>
      </c>
      <c r="W18">
        <v>60869.599999999999</v>
      </c>
      <c r="X18">
        <v>58013.2</v>
      </c>
      <c r="Y18">
        <v>53029.1</v>
      </c>
      <c r="Z18">
        <v>55882.6</v>
      </c>
      <c r="AA18">
        <v>56237.9</v>
      </c>
      <c r="AB18">
        <v>56296.800000000003</v>
      </c>
      <c r="AC18">
        <v>56895.8</v>
      </c>
      <c r="AD18">
        <v>60714.2</v>
      </c>
      <c r="AE18">
        <v>56660.800000000003</v>
      </c>
      <c r="AF18">
        <v>53065.1</v>
      </c>
      <c r="AG18">
        <v>50592.4</v>
      </c>
      <c r="AH18">
        <v>50155.7</v>
      </c>
      <c r="AI18">
        <v>56570.400000000001</v>
      </c>
      <c r="AJ18">
        <v>56538.5</v>
      </c>
      <c r="AK18">
        <v>54579.5</v>
      </c>
      <c r="AL18">
        <v>54596.2</v>
      </c>
      <c r="AM18">
        <v>53975.8</v>
      </c>
      <c r="AN18">
        <v>48944.1</v>
      </c>
      <c r="AO18">
        <v>50665.8</v>
      </c>
      <c r="AP18">
        <v>53174</v>
      </c>
      <c r="AQ18">
        <v>47935.3</v>
      </c>
      <c r="AR18">
        <v>44468.4</v>
      </c>
      <c r="AS18">
        <v>43577.5</v>
      </c>
      <c r="AT18">
        <v>44119.8</v>
      </c>
      <c r="AU18">
        <v>43966.400000000001</v>
      </c>
      <c r="AV18">
        <v>50279</v>
      </c>
      <c r="AW18">
        <v>40247.199999999997</v>
      </c>
      <c r="AX18">
        <v>36384</v>
      </c>
      <c r="AY18">
        <v>41041.599999999999</v>
      </c>
      <c r="AZ18">
        <v>45990.3</v>
      </c>
      <c r="BA18">
        <v>49625.2</v>
      </c>
      <c r="BB18">
        <v>79049.3</v>
      </c>
      <c r="BC18">
        <v>64257.8</v>
      </c>
      <c r="BD18">
        <v>59196.6</v>
      </c>
      <c r="BE18">
        <v>69350.8</v>
      </c>
      <c r="BF18">
        <v>68658.8</v>
      </c>
      <c r="BG18">
        <v>68566.5</v>
      </c>
      <c r="BH18">
        <v>68208.3</v>
      </c>
      <c r="BI18">
        <v>74860.100000000006</v>
      </c>
      <c r="BJ18">
        <v>56976.9</v>
      </c>
      <c r="BK18">
        <v>61156.3</v>
      </c>
      <c r="BL18">
        <v>68532.5</v>
      </c>
      <c r="BM18">
        <v>52089.1</v>
      </c>
      <c r="BN18">
        <v>61070</v>
      </c>
      <c r="BO18">
        <v>53638.1</v>
      </c>
      <c r="BP18">
        <v>50365</v>
      </c>
      <c r="BQ18">
        <v>64326.6</v>
      </c>
      <c r="BR18">
        <v>59062.400000000001</v>
      </c>
      <c r="BS18">
        <v>48595.7</v>
      </c>
      <c r="BT18">
        <v>57861.1</v>
      </c>
      <c r="BU18">
        <v>61429.8</v>
      </c>
      <c r="BV18">
        <v>45123.5</v>
      </c>
      <c r="BW18">
        <v>56618.5</v>
      </c>
      <c r="BX18">
        <v>54622.3</v>
      </c>
      <c r="BY18">
        <v>48368.5</v>
      </c>
      <c r="BZ18">
        <v>68884.5</v>
      </c>
      <c r="CA18">
        <v>66484.7</v>
      </c>
      <c r="CB18">
        <v>65023.4</v>
      </c>
      <c r="CC18">
        <v>65591.7</v>
      </c>
      <c r="CD18">
        <v>69345.3</v>
      </c>
      <c r="CE18">
        <v>76086.7</v>
      </c>
      <c r="CF18">
        <v>77475.899999999994</v>
      </c>
      <c r="CG18">
        <v>79153.5</v>
      </c>
      <c r="CH18">
        <v>72056.5</v>
      </c>
      <c r="CI18">
        <v>73038.3</v>
      </c>
      <c r="CJ18">
        <v>59969.1</v>
      </c>
      <c r="CK18">
        <v>60053.4</v>
      </c>
      <c r="CL18">
        <v>75742.600000000006</v>
      </c>
      <c r="CM18">
        <v>69568.100000000006</v>
      </c>
      <c r="CN18">
        <v>74704.800000000003</v>
      </c>
      <c r="CO18">
        <v>78362.5</v>
      </c>
      <c r="CP18">
        <v>86970.8</v>
      </c>
      <c r="CQ18">
        <v>81813.5</v>
      </c>
      <c r="CR18">
        <v>70665.399999999994</v>
      </c>
      <c r="CS18">
        <v>64590.7</v>
      </c>
      <c r="CT18">
        <v>62545.5</v>
      </c>
      <c r="CU18">
        <v>62950.5</v>
      </c>
      <c r="CV18">
        <v>63607</v>
      </c>
      <c r="CW18">
        <v>61322</v>
      </c>
      <c r="CX18">
        <v>65084.7</v>
      </c>
      <c r="CY18">
        <v>76848.600000000006</v>
      </c>
      <c r="CZ18">
        <v>63761.8</v>
      </c>
      <c r="DA18">
        <v>62618.3</v>
      </c>
      <c r="DB18">
        <v>65449.2</v>
      </c>
      <c r="DC18">
        <v>73443.199999999997</v>
      </c>
      <c r="DD18">
        <v>62656.3</v>
      </c>
      <c r="DE18">
        <v>52959.1</v>
      </c>
      <c r="DF18">
        <v>50691.6</v>
      </c>
      <c r="DG18">
        <v>58752.5</v>
      </c>
      <c r="DH18">
        <v>61525.599999999999</v>
      </c>
      <c r="DI18">
        <v>54569.4</v>
      </c>
      <c r="DJ18">
        <v>62187.3</v>
      </c>
      <c r="DK18">
        <v>71853.5</v>
      </c>
      <c r="DL18">
        <v>67883.199999999997</v>
      </c>
      <c r="DM18">
        <v>68794.5</v>
      </c>
      <c r="DN18">
        <v>68591.5</v>
      </c>
      <c r="DO18">
        <v>75199.600000000006</v>
      </c>
      <c r="DP18">
        <v>75295.3</v>
      </c>
      <c r="DQ18">
        <v>73678.7</v>
      </c>
      <c r="DR18">
        <v>81681.5</v>
      </c>
      <c r="DS18">
        <v>77195.899999999994</v>
      </c>
      <c r="DT18">
        <v>82793.899999999994</v>
      </c>
      <c r="DU18">
        <v>88599.5</v>
      </c>
      <c r="DV18">
        <v>102532.5</v>
      </c>
      <c r="DW18">
        <v>85492.800000000003</v>
      </c>
      <c r="DX18">
        <v>104012.5</v>
      </c>
      <c r="DY18">
        <v>79352.600000000006</v>
      </c>
      <c r="DZ18">
        <v>31953.5</v>
      </c>
      <c r="EA18">
        <v>41011.1</v>
      </c>
      <c r="EB18">
        <v>43339.9</v>
      </c>
      <c r="EC18">
        <v>34711.300000000003</v>
      </c>
      <c r="ED18">
        <v>41422.199999999997</v>
      </c>
      <c r="EE18">
        <v>37876.199999999997</v>
      </c>
      <c r="EF18">
        <v>34477.1</v>
      </c>
      <c r="EG18">
        <v>45359.5</v>
      </c>
      <c r="EH18">
        <v>46704.2</v>
      </c>
      <c r="EI18">
        <v>34001.800000000003</v>
      </c>
      <c r="EJ18">
        <v>44512.3</v>
      </c>
      <c r="EK18">
        <v>40584.5</v>
      </c>
      <c r="EL18">
        <v>35730.9</v>
      </c>
      <c r="EM18">
        <v>37166.1</v>
      </c>
      <c r="EN18">
        <v>37480.6</v>
      </c>
      <c r="EO18">
        <v>30256.6</v>
      </c>
      <c r="EP18">
        <v>34979.4</v>
      </c>
      <c r="EQ18">
        <v>39598.5</v>
      </c>
      <c r="ER18">
        <v>36456.400000000001</v>
      </c>
      <c r="ES18">
        <v>38896.400000000001</v>
      </c>
      <c r="ET18">
        <v>39553.4</v>
      </c>
      <c r="EU18">
        <v>28456.1</v>
      </c>
      <c r="EV18">
        <v>42410.8</v>
      </c>
      <c r="EW18">
        <v>40259.199999999997</v>
      </c>
      <c r="EX18">
        <v>29213.7</v>
      </c>
      <c r="EY18">
        <v>39325.300000000003</v>
      </c>
      <c r="EZ18">
        <v>32302.7</v>
      </c>
      <c r="FA18">
        <v>31476.2</v>
      </c>
      <c r="FB18">
        <v>43221.5</v>
      </c>
      <c r="FC18">
        <v>51556.2</v>
      </c>
      <c r="FD18">
        <v>44347.6</v>
      </c>
      <c r="FE18">
        <v>36005.800000000003</v>
      </c>
      <c r="FF18">
        <v>38692.199999999997</v>
      </c>
      <c r="FG18">
        <v>23859.7</v>
      </c>
      <c r="FH18">
        <v>35686.6</v>
      </c>
      <c r="FI18">
        <v>42261.2</v>
      </c>
      <c r="FJ18">
        <v>33404</v>
      </c>
      <c r="FK18">
        <v>35493.4</v>
      </c>
      <c r="FL18">
        <v>36934.800000000003</v>
      </c>
      <c r="FM18">
        <v>33982.400000000001</v>
      </c>
      <c r="FN18">
        <v>33999.4</v>
      </c>
      <c r="FO18">
        <v>39958.9</v>
      </c>
      <c r="FP18">
        <v>30758.2</v>
      </c>
      <c r="FQ18">
        <v>37002.6</v>
      </c>
      <c r="FR18">
        <v>41916.699999999997</v>
      </c>
      <c r="FS18">
        <v>17801</v>
      </c>
      <c r="FT18">
        <v>34731.5</v>
      </c>
      <c r="FU18">
        <v>33446.1</v>
      </c>
      <c r="FV18">
        <v>29371.3</v>
      </c>
      <c r="FW18">
        <v>32403.599999999999</v>
      </c>
      <c r="FX18">
        <v>32957.5</v>
      </c>
      <c r="FY18">
        <v>26122.9</v>
      </c>
      <c r="FZ18">
        <v>34601.300000000003</v>
      </c>
      <c r="GA18">
        <v>33794.699999999997</v>
      </c>
      <c r="GB18">
        <v>25875.1</v>
      </c>
      <c r="GC18">
        <v>30251.3</v>
      </c>
      <c r="GD18">
        <v>38871</v>
      </c>
      <c r="GE18">
        <v>16674.3</v>
      </c>
      <c r="GF18">
        <v>33039.699999999997</v>
      </c>
      <c r="GG18">
        <v>31995.4</v>
      </c>
      <c r="GH18">
        <v>26621</v>
      </c>
      <c r="GI18">
        <v>28164.400000000001</v>
      </c>
      <c r="GJ18">
        <v>29890.5</v>
      </c>
      <c r="GK18">
        <v>24084.3</v>
      </c>
      <c r="GL18">
        <v>29504.1</v>
      </c>
      <c r="GM18">
        <v>31916.9</v>
      </c>
      <c r="GN18">
        <v>19361.7</v>
      </c>
      <c r="GO18">
        <v>23022.9</v>
      </c>
      <c r="GP18">
        <v>31095.5</v>
      </c>
    </row>
    <row r="19" spans="1:198" x14ac:dyDescent="0.2">
      <c r="A19" t="s">
        <v>97</v>
      </c>
      <c r="B19" t="s">
        <v>97</v>
      </c>
      <c r="C19" t="s">
        <v>97</v>
      </c>
      <c r="D19" t="s">
        <v>97</v>
      </c>
      <c r="E19" t="e" cm="1">
        <f t="array" ref="E19">-  -  - X280 : insurance corporations</f>
        <v>#NAME?</v>
      </c>
      <c r="F19">
        <v>26238.9</v>
      </c>
      <c r="G19">
        <v>18409.099999999999</v>
      </c>
      <c r="H19">
        <v>22061.9</v>
      </c>
      <c r="I19">
        <v>18416</v>
      </c>
      <c r="J19">
        <v>18077.5</v>
      </c>
      <c r="K19">
        <v>21989.8</v>
      </c>
      <c r="L19">
        <v>22571</v>
      </c>
      <c r="M19">
        <v>22262.6</v>
      </c>
      <c r="N19">
        <v>24127.9</v>
      </c>
      <c r="O19">
        <v>23012.5</v>
      </c>
      <c r="P19">
        <v>24569.599999999999</v>
      </c>
      <c r="Q19">
        <v>25878</v>
      </c>
      <c r="R19">
        <v>25899.599999999999</v>
      </c>
      <c r="S19">
        <v>21273.3</v>
      </c>
      <c r="T19">
        <v>24581</v>
      </c>
      <c r="U19">
        <v>24590.799999999999</v>
      </c>
      <c r="V19">
        <v>28201.8</v>
      </c>
      <c r="W19">
        <v>32069.8</v>
      </c>
      <c r="X19">
        <v>28838.799999999999</v>
      </c>
      <c r="Y19">
        <v>22365.200000000001</v>
      </c>
      <c r="Z19">
        <v>22559.3</v>
      </c>
      <c r="AA19">
        <v>24339.9</v>
      </c>
      <c r="AB19">
        <v>26301.9</v>
      </c>
      <c r="AC19">
        <v>25320</v>
      </c>
      <c r="AD19">
        <v>25738.6</v>
      </c>
      <c r="AE19">
        <v>18229.2</v>
      </c>
      <c r="AF19">
        <v>17759.099999999999</v>
      </c>
      <c r="AG19">
        <v>15214.5</v>
      </c>
      <c r="AH19">
        <v>14543.1</v>
      </c>
      <c r="AI19">
        <v>20819.8</v>
      </c>
      <c r="AJ19">
        <v>18842.3</v>
      </c>
      <c r="AK19">
        <v>17893.900000000001</v>
      </c>
      <c r="AL19">
        <v>17589.8</v>
      </c>
      <c r="AM19">
        <v>17909.099999999999</v>
      </c>
      <c r="AN19">
        <v>17510.599999999999</v>
      </c>
      <c r="AO19">
        <v>20215</v>
      </c>
      <c r="AP19">
        <v>23418.7</v>
      </c>
      <c r="AQ19">
        <v>20954.8</v>
      </c>
      <c r="AR19">
        <v>19759.8</v>
      </c>
      <c r="AS19">
        <v>19040.7</v>
      </c>
      <c r="AT19">
        <v>16708.5</v>
      </c>
      <c r="AU19">
        <v>20755.099999999999</v>
      </c>
      <c r="AV19">
        <v>35159.699999999997</v>
      </c>
      <c r="AW19">
        <v>32153.9</v>
      </c>
      <c r="AX19">
        <v>33359.300000000003</v>
      </c>
      <c r="AY19">
        <v>35897</v>
      </c>
      <c r="AZ19">
        <v>43176.2</v>
      </c>
      <c r="BA19">
        <v>47377.9</v>
      </c>
      <c r="BB19">
        <v>64527.1</v>
      </c>
      <c r="BC19">
        <v>49763.5</v>
      </c>
      <c r="BD19">
        <v>47936.2</v>
      </c>
      <c r="BE19">
        <v>49332.800000000003</v>
      </c>
      <c r="BF19">
        <v>45268.800000000003</v>
      </c>
      <c r="BG19">
        <v>53808.1</v>
      </c>
      <c r="BH19">
        <v>49988</v>
      </c>
      <c r="BI19">
        <v>48999.6</v>
      </c>
      <c r="BJ19">
        <v>46842.400000000001</v>
      </c>
      <c r="BK19">
        <v>45505.1</v>
      </c>
      <c r="BL19">
        <v>44312.6</v>
      </c>
      <c r="BM19">
        <v>43114.8</v>
      </c>
      <c r="BN19">
        <v>47240.3</v>
      </c>
      <c r="BO19">
        <v>37758.6</v>
      </c>
      <c r="BP19">
        <v>37630.300000000003</v>
      </c>
      <c r="BQ19">
        <v>40008.1</v>
      </c>
      <c r="BR19">
        <v>59062.400000000001</v>
      </c>
      <c r="BS19">
        <v>48595.7</v>
      </c>
      <c r="BT19">
        <v>57861.1</v>
      </c>
      <c r="BU19">
        <v>61429.8</v>
      </c>
      <c r="BV19">
        <v>45123.5</v>
      </c>
      <c r="BW19">
        <v>56618.5</v>
      </c>
      <c r="BX19">
        <v>54622.3</v>
      </c>
      <c r="BY19">
        <v>48368.5</v>
      </c>
      <c r="BZ19">
        <v>68884.5</v>
      </c>
      <c r="CA19">
        <v>66484.7</v>
      </c>
      <c r="CB19">
        <v>65023.4</v>
      </c>
      <c r="CC19">
        <v>65591.7</v>
      </c>
      <c r="CD19">
        <v>69345.3</v>
      </c>
      <c r="CE19">
        <v>76086.7</v>
      </c>
      <c r="CF19">
        <v>77475.899999999994</v>
      </c>
      <c r="CG19">
        <v>79153.5</v>
      </c>
      <c r="CH19">
        <v>72056.5</v>
      </c>
      <c r="CI19">
        <v>73038.3</v>
      </c>
      <c r="CJ19">
        <v>59969.1</v>
      </c>
      <c r="CK19">
        <v>60053.4</v>
      </c>
      <c r="CL19">
        <v>75742.600000000006</v>
      </c>
      <c r="CM19">
        <v>69568.100000000006</v>
      </c>
      <c r="CN19">
        <v>74704.800000000003</v>
      </c>
      <c r="CO19">
        <v>78362.5</v>
      </c>
      <c r="CP19">
        <v>86970.8</v>
      </c>
      <c r="CQ19">
        <v>81813.5</v>
      </c>
      <c r="CR19">
        <v>70665.399999999994</v>
      </c>
      <c r="CS19">
        <v>64590.7</v>
      </c>
      <c r="CT19">
        <v>62545.5</v>
      </c>
      <c r="CU19">
        <v>62950.5</v>
      </c>
      <c r="CV19">
        <v>63607</v>
      </c>
      <c r="CW19">
        <v>61322</v>
      </c>
      <c r="CX19">
        <v>65084.7</v>
      </c>
      <c r="CY19">
        <v>76848.600000000006</v>
      </c>
      <c r="CZ19">
        <v>63761.8</v>
      </c>
      <c r="DA19">
        <v>62618.3</v>
      </c>
      <c r="DB19">
        <v>65449.2</v>
      </c>
      <c r="DC19">
        <v>73443.199999999997</v>
      </c>
      <c r="DD19">
        <v>62656.3</v>
      </c>
      <c r="DE19">
        <v>52959.1</v>
      </c>
      <c r="DF19">
        <v>50691.6</v>
      </c>
      <c r="DG19">
        <v>58752.5</v>
      </c>
      <c r="DH19">
        <v>61525.599999999999</v>
      </c>
      <c r="DI19">
        <v>54569.4</v>
      </c>
      <c r="DJ19">
        <v>62187.3</v>
      </c>
      <c r="DK19">
        <v>71853.5</v>
      </c>
      <c r="DL19">
        <v>67883.199999999997</v>
      </c>
      <c r="DM19">
        <v>68794.5</v>
      </c>
      <c r="DN19">
        <v>68591.5</v>
      </c>
      <c r="DO19">
        <v>75199.600000000006</v>
      </c>
      <c r="DP19">
        <v>75295.3</v>
      </c>
      <c r="DQ19">
        <v>73678.7</v>
      </c>
      <c r="DR19">
        <v>81681.5</v>
      </c>
      <c r="DS19">
        <v>77195.899999999994</v>
      </c>
      <c r="DT19">
        <v>82793.899999999994</v>
      </c>
      <c r="DU19">
        <v>88599.5</v>
      </c>
      <c r="DV19">
        <v>102532.5</v>
      </c>
      <c r="DW19">
        <v>85492.800000000003</v>
      </c>
      <c r="DX19">
        <v>104012.5</v>
      </c>
      <c r="DY19">
        <v>79352.600000000006</v>
      </c>
      <c r="DZ19">
        <v>31953.5</v>
      </c>
      <c r="EA19">
        <v>41011.1</v>
      </c>
      <c r="EB19">
        <v>43339.9</v>
      </c>
      <c r="EC19">
        <v>34711.300000000003</v>
      </c>
      <c r="ED19">
        <v>41422.199999999997</v>
      </c>
      <c r="EE19">
        <v>37876.199999999997</v>
      </c>
      <c r="EF19">
        <v>34477.1</v>
      </c>
      <c r="EG19">
        <v>45359.5</v>
      </c>
      <c r="EH19">
        <v>46704.2</v>
      </c>
      <c r="EI19">
        <v>34001.800000000003</v>
      </c>
      <c r="EJ19">
        <v>44512.3</v>
      </c>
      <c r="EK19">
        <v>40584.5</v>
      </c>
      <c r="EL19">
        <v>35730.9</v>
      </c>
      <c r="EM19">
        <v>37166.1</v>
      </c>
      <c r="EN19">
        <v>37480.6</v>
      </c>
      <c r="EO19">
        <v>30256.6</v>
      </c>
      <c r="EP19">
        <v>34979.4</v>
      </c>
      <c r="EQ19">
        <v>39598.5</v>
      </c>
      <c r="ER19">
        <v>36456.400000000001</v>
      </c>
      <c r="ES19">
        <v>38896.400000000001</v>
      </c>
      <c r="ET19">
        <v>39553.4</v>
      </c>
      <c r="EU19">
        <v>28456.1</v>
      </c>
      <c r="EV19">
        <v>42410.8</v>
      </c>
      <c r="EW19">
        <v>40259.199999999997</v>
      </c>
      <c r="EX19">
        <v>29213.7</v>
      </c>
      <c r="EY19">
        <v>39325.300000000003</v>
      </c>
      <c r="EZ19">
        <v>32302.7</v>
      </c>
      <c r="FA19">
        <v>31476.2</v>
      </c>
      <c r="FB19">
        <v>43221.5</v>
      </c>
      <c r="FC19">
        <v>51556.2</v>
      </c>
      <c r="FD19">
        <v>44347.6</v>
      </c>
      <c r="FE19">
        <v>36005.800000000003</v>
      </c>
      <c r="FF19">
        <v>38692.199999999997</v>
      </c>
      <c r="FG19">
        <v>23859.7</v>
      </c>
      <c r="FH19">
        <v>35686.6</v>
      </c>
      <c r="FI19">
        <v>42261.2</v>
      </c>
      <c r="FJ19">
        <v>33404</v>
      </c>
      <c r="FK19">
        <v>35493.4</v>
      </c>
      <c r="FL19">
        <v>36934.800000000003</v>
      </c>
      <c r="FM19">
        <v>33982.400000000001</v>
      </c>
      <c r="FN19">
        <v>33999.4</v>
      </c>
      <c r="FO19">
        <v>39958.9</v>
      </c>
      <c r="FP19">
        <v>30758.2</v>
      </c>
      <c r="FQ19">
        <v>37002.6</v>
      </c>
      <c r="FR19">
        <v>41916.699999999997</v>
      </c>
      <c r="FS19">
        <v>17801</v>
      </c>
      <c r="FT19">
        <v>34731.5</v>
      </c>
      <c r="FU19">
        <v>33446.1</v>
      </c>
      <c r="FV19">
        <v>29371.3</v>
      </c>
      <c r="FW19">
        <v>32403.599999999999</v>
      </c>
      <c r="FX19">
        <v>32957.5</v>
      </c>
      <c r="FY19">
        <v>26122.9</v>
      </c>
      <c r="FZ19">
        <v>34601.300000000003</v>
      </c>
      <c r="GA19">
        <v>33794.699999999997</v>
      </c>
      <c r="GB19">
        <v>25875.1</v>
      </c>
      <c r="GC19">
        <v>30251.3</v>
      </c>
      <c r="GD19">
        <v>38871</v>
      </c>
      <c r="GE19">
        <v>16674.3</v>
      </c>
      <c r="GF19">
        <v>33039.699999999997</v>
      </c>
      <c r="GG19">
        <v>31995.4</v>
      </c>
      <c r="GH19">
        <v>26621</v>
      </c>
      <c r="GI19">
        <v>28164.400000000001</v>
      </c>
      <c r="GJ19">
        <v>29890.5</v>
      </c>
      <c r="GK19">
        <v>24084.3</v>
      </c>
      <c r="GL19">
        <v>29504.1</v>
      </c>
      <c r="GM19">
        <v>31916.9</v>
      </c>
      <c r="GN19">
        <v>19361.7</v>
      </c>
      <c r="GO19">
        <v>23022.9</v>
      </c>
      <c r="GP19">
        <v>31095.5</v>
      </c>
    </row>
    <row r="20" spans="1:198" x14ac:dyDescent="0.2">
      <c r="A20" t="s">
        <v>97</v>
      </c>
      <c r="B20" t="s">
        <v>97</v>
      </c>
      <c r="C20" t="s">
        <v>97</v>
      </c>
      <c r="D20" t="s">
        <v>97</v>
      </c>
      <c r="E20" t="e" cm="1">
        <f t="array" ref="E20">-  -  - X290 : pension funds</f>
        <v>#NAME?</v>
      </c>
      <c r="F20">
        <v>24093.9</v>
      </c>
      <c r="G20">
        <v>22494.7</v>
      </c>
      <c r="H20">
        <v>22808.7</v>
      </c>
      <c r="I20">
        <v>22482.3</v>
      </c>
      <c r="J20">
        <v>24151.200000000001</v>
      </c>
      <c r="K20">
        <v>31508.9</v>
      </c>
      <c r="L20">
        <v>33629.199999999997</v>
      </c>
      <c r="M20">
        <v>37937.699999999997</v>
      </c>
      <c r="N20">
        <v>32793.800000000003</v>
      </c>
      <c r="O20">
        <v>29329.9</v>
      </c>
      <c r="P20">
        <v>32127.7</v>
      </c>
      <c r="Q20">
        <v>30929.200000000001</v>
      </c>
      <c r="R20">
        <v>34866.5</v>
      </c>
      <c r="S20">
        <v>34430.9</v>
      </c>
      <c r="T20">
        <v>32418.9</v>
      </c>
      <c r="U20">
        <v>31981.4</v>
      </c>
      <c r="V20">
        <v>29563.9</v>
      </c>
      <c r="W20">
        <v>28799.9</v>
      </c>
      <c r="X20">
        <v>29174.400000000001</v>
      </c>
      <c r="Y20">
        <v>30663.9</v>
      </c>
      <c r="Z20">
        <v>33323.300000000003</v>
      </c>
      <c r="AA20">
        <v>31898</v>
      </c>
      <c r="AB20">
        <v>29994.9</v>
      </c>
      <c r="AC20">
        <v>31575.8</v>
      </c>
      <c r="AD20">
        <v>34975.599999999999</v>
      </c>
      <c r="AE20">
        <v>38431.599999999999</v>
      </c>
      <c r="AF20">
        <v>35306</v>
      </c>
      <c r="AG20">
        <v>35377.9</v>
      </c>
      <c r="AH20">
        <v>35612.6</v>
      </c>
      <c r="AI20">
        <v>35750.5</v>
      </c>
      <c r="AJ20">
        <v>37696.199999999997</v>
      </c>
      <c r="AK20">
        <v>36685.599999999999</v>
      </c>
      <c r="AL20">
        <v>37006.400000000001</v>
      </c>
      <c r="AM20">
        <v>36066.699999999997</v>
      </c>
      <c r="AN20">
        <v>31433.5</v>
      </c>
      <c r="AO20">
        <v>30450.799999999999</v>
      </c>
      <c r="AP20">
        <v>29755.3</v>
      </c>
      <c r="AQ20">
        <v>26980.5</v>
      </c>
      <c r="AR20">
        <v>24708.7</v>
      </c>
      <c r="AS20">
        <v>24536.799999999999</v>
      </c>
      <c r="AT20">
        <v>27411.3</v>
      </c>
      <c r="AU20">
        <v>23211.3</v>
      </c>
      <c r="AV20">
        <v>15119.3</v>
      </c>
      <c r="AW20">
        <v>8093.3</v>
      </c>
      <c r="AX20">
        <v>3024.7</v>
      </c>
      <c r="AY20">
        <v>5144.5</v>
      </c>
      <c r="AZ20">
        <v>2814</v>
      </c>
      <c r="BA20">
        <v>2247.3000000000002</v>
      </c>
      <c r="BB20">
        <v>14522.2</v>
      </c>
      <c r="BC20">
        <v>14494.3</v>
      </c>
      <c r="BD20">
        <v>11260.4</v>
      </c>
      <c r="BE20">
        <v>20018</v>
      </c>
      <c r="BF20">
        <v>23390.1</v>
      </c>
      <c r="BG20">
        <v>14758.5</v>
      </c>
      <c r="BH20">
        <v>18220.3</v>
      </c>
      <c r="BI20">
        <v>25860.5</v>
      </c>
      <c r="BJ20">
        <v>10134.5</v>
      </c>
      <c r="BK20">
        <v>15651.2</v>
      </c>
      <c r="BL20">
        <v>24219.9</v>
      </c>
      <c r="BM20">
        <v>8974.2999999999993</v>
      </c>
      <c r="BN20">
        <v>13829.8</v>
      </c>
      <c r="BO20">
        <v>15879.5</v>
      </c>
      <c r="BP20">
        <v>12734.6</v>
      </c>
      <c r="BQ20">
        <v>24318.5</v>
      </c>
      <c r="BR20" t="s">
        <v>71</v>
      </c>
      <c r="BS20" t="s">
        <v>71</v>
      </c>
      <c r="BT20" t="s">
        <v>71</v>
      </c>
      <c r="BU20" t="s">
        <v>71</v>
      </c>
      <c r="BV20" t="s">
        <v>71</v>
      </c>
      <c r="BW20" t="s">
        <v>71</v>
      </c>
      <c r="BX20" t="s">
        <v>71</v>
      </c>
      <c r="BY20" t="s">
        <v>71</v>
      </c>
      <c r="BZ20" t="s">
        <v>71</v>
      </c>
      <c r="CA20" t="s">
        <v>71</v>
      </c>
      <c r="CB20" t="s">
        <v>71</v>
      </c>
      <c r="CC20" t="s">
        <v>71</v>
      </c>
      <c r="CD20" t="s">
        <v>71</v>
      </c>
      <c r="CE20" t="s">
        <v>71</v>
      </c>
      <c r="CF20" t="s">
        <v>71</v>
      </c>
      <c r="CG20" t="s">
        <v>71</v>
      </c>
      <c r="CH20" t="s">
        <v>71</v>
      </c>
      <c r="CI20" t="s">
        <v>71</v>
      </c>
      <c r="CJ20" t="s">
        <v>71</v>
      </c>
      <c r="CK20" t="s">
        <v>71</v>
      </c>
      <c r="CL20" t="s">
        <v>71</v>
      </c>
      <c r="CM20" t="s">
        <v>71</v>
      </c>
      <c r="CN20" t="s">
        <v>71</v>
      </c>
      <c r="CO20" t="s">
        <v>71</v>
      </c>
      <c r="CP20" t="s">
        <v>71</v>
      </c>
      <c r="CQ20" t="s">
        <v>71</v>
      </c>
      <c r="CR20" t="s">
        <v>71</v>
      </c>
      <c r="CS20" t="s">
        <v>71</v>
      </c>
      <c r="CT20" t="s">
        <v>71</v>
      </c>
      <c r="CU20" t="s">
        <v>71</v>
      </c>
      <c r="CV20" t="s">
        <v>71</v>
      </c>
      <c r="CW20" t="s">
        <v>71</v>
      </c>
      <c r="CX20" t="s">
        <v>71</v>
      </c>
      <c r="CY20" t="s">
        <v>71</v>
      </c>
      <c r="CZ20" t="s">
        <v>71</v>
      </c>
      <c r="DA20" t="s">
        <v>71</v>
      </c>
      <c r="DB20" t="s">
        <v>71</v>
      </c>
      <c r="DC20" t="s">
        <v>71</v>
      </c>
      <c r="DD20" t="s">
        <v>71</v>
      </c>
      <c r="DE20" t="s">
        <v>71</v>
      </c>
      <c r="DF20" t="s">
        <v>71</v>
      </c>
      <c r="DG20" t="s">
        <v>71</v>
      </c>
      <c r="DH20" t="s">
        <v>71</v>
      </c>
      <c r="DI20" t="s">
        <v>71</v>
      </c>
      <c r="DJ20" t="s">
        <v>71</v>
      </c>
      <c r="DK20" t="s">
        <v>71</v>
      </c>
      <c r="DL20" t="s">
        <v>71</v>
      </c>
      <c r="DM20" t="s">
        <v>71</v>
      </c>
      <c r="DN20" t="s">
        <v>71</v>
      </c>
      <c r="DO20" t="s">
        <v>71</v>
      </c>
      <c r="DP20" t="s">
        <v>71</v>
      </c>
      <c r="DQ20" t="s">
        <v>71</v>
      </c>
      <c r="DR20" t="s">
        <v>71</v>
      </c>
      <c r="DS20" t="s">
        <v>71</v>
      </c>
      <c r="DT20" t="s">
        <v>71</v>
      </c>
      <c r="DU20" t="s">
        <v>71</v>
      </c>
      <c r="DV20" t="s">
        <v>71</v>
      </c>
      <c r="DW20" t="s">
        <v>71</v>
      </c>
      <c r="DX20" t="s">
        <v>71</v>
      </c>
      <c r="DY20" t="s">
        <v>71</v>
      </c>
      <c r="DZ20" t="s">
        <v>71</v>
      </c>
      <c r="EA20" t="s">
        <v>71</v>
      </c>
      <c r="EB20" t="s">
        <v>71</v>
      </c>
      <c r="EC20" t="s">
        <v>71</v>
      </c>
      <c r="ED20" t="s">
        <v>71</v>
      </c>
      <c r="EE20" t="s">
        <v>71</v>
      </c>
      <c r="EF20" t="s">
        <v>71</v>
      </c>
      <c r="EG20" t="s">
        <v>71</v>
      </c>
      <c r="EH20" t="s">
        <v>71</v>
      </c>
      <c r="EI20" t="s">
        <v>71</v>
      </c>
      <c r="EJ20" t="s">
        <v>71</v>
      </c>
      <c r="EK20" t="s">
        <v>71</v>
      </c>
      <c r="EL20" t="s">
        <v>71</v>
      </c>
      <c r="EM20" t="s">
        <v>71</v>
      </c>
      <c r="EN20" t="s">
        <v>71</v>
      </c>
      <c r="EO20" t="s">
        <v>71</v>
      </c>
      <c r="EP20" t="s">
        <v>71</v>
      </c>
      <c r="EQ20" t="s">
        <v>71</v>
      </c>
      <c r="ER20" t="s">
        <v>71</v>
      </c>
      <c r="ES20" t="s">
        <v>71</v>
      </c>
      <c r="ET20" t="s">
        <v>71</v>
      </c>
      <c r="EU20" t="s">
        <v>71</v>
      </c>
      <c r="EV20" t="s">
        <v>71</v>
      </c>
      <c r="EW20" t="s">
        <v>71</v>
      </c>
      <c r="EX20" t="s">
        <v>71</v>
      </c>
      <c r="EY20" t="s">
        <v>71</v>
      </c>
      <c r="EZ20" t="s">
        <v>71</v>
      </c>
      <c r="FA20" t="s">
        <v>71</v>
      </c>
      <c r="FB20" t="s">
        <v>71</v>
      </c>
      <c r="FC20" t="s">
        <v>71</v>
      </c>
      <c r="FD20" t="s">
        <v>71</v>
      </c>
      <c r="FE20" t="s">
        <v>71</v>
      </c>
      <c r="FF20" t="s">
        <v>71</v>
      </c>
      <c r="FG20" t="s">
        <v>71</v>
      </c>
      <c r="FH20" t="s">
        <v>71</v>
      </c>
      <c r="FI20" t="s">
        <v>71</v>
      </c>
      <c r="FJ20" t="s">
        <v>71</v>
      </c>
      <c r="FK20" t="s">
        <v>71</v>
      </c>
      <c r="FL20" t="s">
        <v>71</v>
      </c>
      <c r="FM20" t="s">
        <v>71</v>
      </c>
      <c r="FN20" t="s">
        <v>71</v>
      </c>
      <c r="FO20" t="s">
        <v>71</v>
      </c>
      <c r="FP20" t="s">
        <v>71</v>
      </c>
      <c r="FQ20" t="s">
        <v>71</v>
      </c>
      <c r="FR20" t="s">
        <v>71</v>
      </c>
      <c r="FS20" t="s">
        <v>71</v>
      </c>
      <c r="FT20" t="s">
        <v>71</v>
      </c>
      <c r="FU20" t="s">
        <v>71</v>
      </c>
      <c r="FV20" t="s">
        <v>71</v>
      </c>
      <c r="FW20" t="s">
        <v>71</v>
      </c>
      <c r="FX20" t="s">
        <v>71</v>
      </c>
      <c r="FY20" t="s">
        <v>71</v>
      </c>
      <c r="FZ20" t="s">
        <v>71</v>
      </c>
      <c r="GA20" t="s">
        <v>71</v>
      </c>
      <c r="GB20" t="s">
        <v>71</v>
      </c>
      <c r="GC20" t="s">
        <v>71</v>
      </c>
      <c r="GD20" t="s">
        <v>71</v>
      </c>
      <c r="GE20" t="s">
        <v>71</v>
      </c>
      <c r="GF20" t="s">
        <v>71</v>
      </c>
      <c r="GG20" t="s">
        <v>71</v>
      </c>
      <c r="GH20" t="s">
        <v>71</v>
      </c>
      <c r="GI20" t="s">
        <v>71</v>
      </c>
      <c r="GJ20" t="s">
        <v>71</v>
      </c>
      <c r="GK20" t="s">
        <v>71</v>
      </c>
      <c r="GL20" t="s">
        <v>71</v>
      </c>
      <c r="GM20" t="s">
        <v>71</v>
      </c>
      <c r="GN20" t="s">
        <v>71</v>
      </c>
      <c r="GO20" t="s">
        <v>71</v>
      </c>
      <c r="GP20" t="s">
        <v>71</v>
      </c>
    </row>
    <row r="21" spans="1:198" x14ac:dyDescent="0.2">
      <c r="A21" t="s">
        <v>97</v>
      </c>
      <c r="B21" t="s">
        <v>97</v>
      </c>
      <c r="C21" t="s">
        <v>97</v>
      </c>
      <c r="D21" t="s">
        <v>97</v>
      </c>
      <c r="E21" t="e" cm="1">
        <f t="array" ref="E21">- X300 : General government</f>
        <v>#NAME?</v>
      </c>
      <c r="F21">
        <v>18618.2</v>
      </c>
      <c r="G21">
        <v>15866</v>
      </c>
      <c r="H21">
        <v>16073.1</v>
      </c>
      <c r="I21">
        <v>17366.2</v>
      </c>
      <c r="J21">
        <v>16663.8</v>
      </c>
      <c r="K21">
        <v>17190.3</v>
      </c>
      <c r="L21">
        <v>16588.5</v>
      </c>
      <c r="M21">
        <v>15433</v>
      </c>
      <c r="N21">
        <v>16405.599999999999</v>
      </c>
      <c r="O21">
        <v>17908</v>
      </c>
      <c r="P21">
        <v>19060.599999999999</v>
      </c>
      <c r="Q21">
        <v>18606.3</v>
      </c>
      <c r="R21">
        <v>16694.8</v>
      </c>
      <c r="S21">
        <v>16587.7</v>
      </c>
      <c r="T21">
        <v>15237.4</v>
      </c>
      <c r="U21">
        <v>15633</v>
      </c>
      <c r="V21">
        <v>16723.8</v>
      </c>
      <c r="W21">
        <v>15180.5</v>
      </c>
      <c r="X21">
        <v>14862.2</v>
      </c>
      <c r="Y21">
        <v>13201.2</v>
      </c>
      <c r="Z21">
        <v>14123.7</v>
      </c>
      <c r="AA21">
        <v>15719.5</v>
      </c>
      <c r="AB21">
        <v>15604.6</v>
      </c>
      <c r="AC21">
        <v>15592.2</v>
      </c>
      <c r="AD21">
        <v>14759.1</v>
      </c>
      <c r="AE21">
        <v>14184.5</v>
      </c>
      <c r="AF21">
        <v>15276.7</v>
      </c>
      <c r="AG21">
        <v>16590.7</v>
      </c>
      <c r="AH21">
        <v>16535.7</v>
      </c>
      <c r="AI21">
        <v>16304.7</v>
      </c>
      <c r="AJ21">
        <v>16915.900000000001</v>
      </c>
      <c r="AK21">
        <v>16102.1</v>
      </c>
      <c r="AL21">
        <v>14939</v>
      </c>
      <c r="AM21">
        <v>16251.4</v>
      </c>
      <c r="AN21">
        <v>15457.1</v>
      </c>
      <c r="AO21">
        <v>15458.4</v>
      </c>
      <c r="AP21">
        <v>17810.8</v>
      </c>
      <c r="AQ21">
        <v>16601.400000000001</v>
      </c>
      <c r="AR21">
        <v>17005.8</v>
      </c>
      <c r="AS21">
        <v>19002.7</v>
      </c>
      <c r="AT21">
        <v>19493.3</v>
      </c>
      <c r="AU21">
        <v>20931.8</v>
      </c>
      <c r="AV21">
        <v>20630.7</v>
      </c>
      <c r="AW21">
        <v>19042</v>
      </c>
      <c r="AX21">
        <v>21421.3</v>
      </c>
      <c r="AY21">
        <v>23063.5</v>
      </c>
      <c r="AZ21">
        <v>23112.400000000001</v>
      </c>
      <c r="BA21">
        <v>20239.3</v>
      </c>
      <c r="BB21">
        <v>19631.5</v>
      </c>
      <c r="BC21">
        <v>17748</v>
      </c>
      <c r="BD21">
        <v>20454.2</v>
      </c>
      <c r="BE21">
        <v>20168.400000000001</v>
      </c>
      <c r="BF21">
        <v>21412.9</v>
      </c>
      <c r="BG21">
        <v>21261.7</v>
      </c>
      <c r="BH21">
        <v>20913</v>
      </c>
      <c r="BI21">
        <v>18972.599999999999</v>
      </c>
      <c r="BJ21">
        <v>19786.099999999999</v>
      </c>
      <c r="BK21">
        <v>20583.599999999999</v>
      </c>
      <c r="BL21">
        <v>20905.400000000001</v>
      </c>
      <c r="BM21">
        <v>21194.1</v>
      </c>
      <c r="BN21">
        <v>19133.599999999999</v>
      </c>
      <c r="BO21">
        <v>17918.599999999999</v>
      </c>
      <c r="BP21">
        <v>23283.5</v>
      </c>
      <c r="BQ21">
        <v>23885.7</v>
      </c>
      <c r="BR21">
        <v>22728</v>
      </c>
      <c r="BS21">
        <v>23708.6</v>
      </c>
      <c r="BT21">
        <v>23324.2</v>
      </c>
      <c r="BU21">
        <v>21336.5</v>
      </c>
      <c r="BV21">
        <v>21904.5</v>
      </c>
      <c r="BW21">
        <v>21936.2</v>
      </c>
      <c r="BX21">
        <v>21220.5</v>
      </c>
      <c r="BY21">
        <v>25415.3</v>
      </c>
      <c r="BZ21">
        <v>27007.200000000001</v>
      </c>
      <c r="CA21">
        <v>27581.3</v>
      </c>
      <c r="CB21">
        <v>24038.7</v>
      </c>
      <c r="CC21">
        <v>25493</v>
      </c>
      <c r="CD21">
        <v>26152.3</v>
      </c>
      <c r="CE21">
        <v>26391.200000000001</v>
      </c>
      <c r="CF21">
        <v>24267.7</v>
      </c>
      <c r="CG21">
        <v>23503.599999999999</v>
      </c>
      <c r="CH21">
        <v>25271.9</v>
      </c>
      <c r="CI21">
        <v>25994.1</v>
      </c>
      <c r="CJ21">
        <v>24104.1</v>
      </c>
      <c r="CK21">
        <v>25566</v>
      </c>
      <c r="CL21">
        <v>25833.200000000001</v>
      </c>
      <c r="CM21">
        <v>24025.1</v>
      </c>
      <c r="CN21">
        <v>26047.9</v>
      </c>
      <c r="CO21">
        <v>26780.9</v>
      </c>
      <c r="CP21">
        <v>26778.5</v>
      </c>
      <c r="CQ21">
        <v>27609.200000000001</v>
      </c>
      <c r="CR21">
        <v>26428.7</v>
      </c>
      <c r="CS21">
        <v>26467.8</v>
      </c>
      <c r="CT21">
        <v>26756.5</v>
      </c>
      <c r="CU21">
        <v>31701.3</v>
      </c>
      <c r="CV21">
        <v>33134.1</v>
      </c>
      <c r="CW21">
        <v>34247.699999999997</v>
      </c>
      <c r="CX21">
        <v>32051.599999999999</v>
      </c>
      <c r="CY21">
        <v>28979.9</v>
      </c>
      <c r="CZ21">
        <v>29518.1</v>
      </c>
      <c r="DA21">
        <v>31278.3</v>
      </c>
      <c r="DB21">
        <v>31337.7</v>
      </c>
      <c r="DC21">
        <v>31454.9</v>
      </c>
      <c r="DD21">
        <v>29729</v>
      </c>
      <c r="DE21">
        <v>28347.3</v>
      </c>
      <c r="DF21">
        <v>31341.4</v>
      </c>
      <c r="DG21">
        <v>33081.5</v>
      </c>
      <c r="DH21">
        <v>33263.800000000003</v>
      </c>
      <c r="DI21">
        <v>35086.1</v>
      </c>
      <c r="DJ21">
        <v>33156.5</v>
      </c>
      <c r="DK21">
        <v>30090.6</v>
      </c>
      <c r="DL21">
        <v>31820.799999999999</v>
      </c>
      <c r="DM21">
        <v>34586.400000000001</v>
      </c>
      <c r="DN21">
        <v>33528.300000000003</v>
      </c>
      <c r="DO21">
        <v>35269.5</v>
      </c>
      <c r="DP21">
        <v>35684.1</v>
      </c>
      <c r="DQ21">
        <v>36756.699999999997</v>
      </c>
      <c r="DR21">
        <v>40754.699999999997</v>
      </c>
      <c r="DS21">
        <v>43214.2</v>
      </c>
      <c r="DT21">
        <v>45949</v>
      </c>
      <c r="DU21">
        <v>47634.7</v>
      </c>
      <c r="DV21">
        <v>43496.7</v>
      </c>
      <c r="DW21">
        <v>42233</v>
      </c>
      <c r="DX21">
        <v>45782.9</v>
      </c>
      <c r="DY21">
        <v>46097.7</v>
      </c>
      <c r="DZ21">
        <v>46047.1</v>
      </c>
      <c r="EA21">
        <v>46195.6</v>
      </c>
      <c r="EB21">
        <v>44611.4</v>
      </c>
      <c r="EC21">
        <v>46189.3</v>
      </c>
      <c r="ED21">
        <v>45480.7</v>
      </c>
      <c r="EE21">
        <v>44749.4</v>
      </c>
      <c r="EF21">
        <v>46916.5</v>
      </c>
      <c r="EG21">
        <v>44656.1</v>
      </c>
      <c r="EH21">
        <v>41425.5</v>
      </c>
      <c r="EI21">
        <v>39817.1</v>
      </c>
      <c r="EJ21">
        <v>36788.6</v>
      </c>
      <c r="EK21">
        <v>39070.1</v>
      </c>
      <c r="EL21">
        <v>41824.300000000003</v>
      </c>
      <c r="EM21">
        <v>39170.9</v>
      </c>
      <c r="EN21">
        <v>37946.800000000003</v>
      </c>
      <c r="EO21">
        <v>37457.1</v>
      </c>
      <c r="EP21">
        <v>39089.1</v>
      </c>
      <c r="EQ21">
        <v>41650.9</v>
      </c>
      <c r="ER21">
        <v>45118.400000000001</v>
      </c>
      <c r="ES21">
        <v>39318.9</v>
      </c>
      <c r="ET21">
        <v>38344.300000000003</v>
      </c>
      <c r="EU21">
        <v>32691.7</v>
      </c>
      <c r="EV21">
        <v>35563.9</v>
      </c>
      <c r="EW21">
        <v>32679.7</v>
      </c>
      <c r="EX21">
        <v>32496.3</v>
      </c>
      <c r="EY21">
        <v>30937.5</v>
      </c>
      <c r="EZ21">
        <v>31829.200000000001</v>
      </c>
      <c r="FA21">
        <v>29764.6</v>
      </c>
      <c r="FB21">
        <v>32114.3</v>
      </c>
      <c r="FC21">
        <v>32651.200000000001</v>
      </c>
      <c r="FD21">
        <v>31427.4</v>
      </c>
      <c r="FE21">
        <v>32134.1</v>
      </c>
      <c r="FF21">
        <v>31584.6</v>
      </c>
      <c r="FG21">
        <v>31943.8</v>
      </c>
      <c r="FH21">
        <v>31423.9</v>
      </c>
      <c r="FI21">
        <v>33103.699999999997</v>
      </c>
      <c r="FJ21">
        <v>32542.1</v>
      </c>
      <c r="FK21">
        <v>34222.400000000001</v>
      </c>
      <c r="FL21">
        <v>33509.800000000003</v>
      </c>
      <c r="FM21">
        <v>30765.5</v>
      </c>
      <c r="FN21">
        <v>35322.800000000003</v>
      </c>
      <c r="FO21">
        <v>37748.6</v>
      </c>
      <c r="FP21">
        <v>35164.1</v>
      </c>
      <c r="FQ21">
        <v>34085.4</v>
      </c>
      <c r="FR21">
        <v>32386.6</v>
      </c>
      <c r="FS21">
        <v>36824.6</v>
      </c>
      <c r="FT21">
        <v>36065</v>
      </c>
      <c r="FU21">
        <v>38006.5</v>
      </c>
      <c r="FV21">
        <v>35914.699999999997</v>
      </c>
      <c r="FW21">
        <v>35097.699999999997</v>
      </c>
      <c r="FX21">
        <v>33677.9</v>
      </c>
      <c r="FY21">
        <v>35511.800000000003</v>
      </c>
      <c r="FZ21">
        <v>39561.1</v>
      </c>
      <c r="GA21">
        <v>43184</v>
      </c>
      <c r="GB21">
        <v>33333.4</v>
      </c>
      <c r="GC21">
        <v>31893.4</v>
      </c>
      <c r="GD21">
        <v>29957.3</v>
      </c>
      <c r="GE21">
        <v>30122.6</v>
      </c>
      <c r="GF21">
        <v>30258.3</v>
      </c>
      <c r="GG21">
        <v>30747.7</v>
      </c>
      <c r="GH21">
        <v>30094.3</v>
      </c>
      <c r="GI21">
        <v>30502.5</v>
      </c>
      <c r="GJ21">
        <v>27122.6</v>
      </c>
      <c r="GK21">
        <v>30869.1</v>
      </c>
      <c r="GL21">
        <v>33925.800000000003</v>
      </c>
      <c r="GM21">
        <v>36420.199999999997</v>
      </c>
      <c r="GN21">
        <v>32072.7</v>
      </c>
      <c r="GO21">
        <v>33805.800000000003</v>
      </c>
      <c r="GP21">
        <v>32965.300000000003</v>
      </c>
    </row>
    <row r="22" spans="1:198" x14ac:dyDescent="0.2">
      <c r="A22" t="s">
        <v>97</v>
      </c>
      <c r="B22" t="s">
        <v>97</v>
      </c>
      <c r="C22" t="s">
        <v>97</v>
      </c>
      <c r="D22" t="s">
        <v>97</v>
      </c>
      <c r="E22" t="e" cm="1">
        <f t="array" ref="E22">- X400 : Households</f>
        <v>#NAME?</v>
      </c>
      <c r="F22">
        <v>967755.3</v>
      </c>
      <c r="G22">
        <v>977280.4</v>
      </c>
      <c r="H22">
        <v>980237.8</v>
      </c>
      <c r="I22">
        <v>969000.6</v>
      </c>
      <c r="J22">
        <v>966188.7</v>
      </c>
      <c r="K22">
        <v>976593.4</v>
      </c>
      <c r="L22">
        <v>968403.8</v>
      </c>
      <c r="M22">
        <v>975271.5</v>
      </c>
      <c r="N22">
        <v>964861.4</v>
      </c>
      <c r="O22">
        <v>955777.3</v>
      </c>
      <c r="P22">
        <v>942283.5</v>
      </c>
      <c r="Q22">
        <v>934284.7</v>
      </c>
      <c r="R22">
        <v>923250.7</v>
      </c>
      <c r="S22">
        <v>934624.4</v>
      </c>
      <c r="T22">
        <v>925894.7</v>
      </c>
      <c r="U22">
        <v>922237.7</v>
      </c>
      <c r="V22">
        <v>929768.2</v>
      </c>
      <c r="W22">
        <v>927662.6</v>
      </c>
      <c r="X22">
        <v>924910.8</v>
      </c>
      <c r="Y22">
        <v>932554</v>
      </c>
      <c r="Z22">
        <v>925859.1</v>
      </c>
      <c r="AA22">
        <v>917077.9</v>
      </c>
      <c r="AB22">
        <v>901142.6</v>
      </c>
      <c r="AC22">
        <v>898514.8</v>
      </c>
      <c r="AD22">
        <v>890107.9</v>
      </c>
      <c r="AE22">
        <v>897151.3</v>
      </c>
      <c r="AF22">
        <v>892082.7</v>
      </c>
      <c r="AG22">
        <v>887020.2</v>
      </c>
      <c r="AH22">
        <v>888451.9</v>
      </c>
      <c r="AI22">
        <v>889655.6</v>
      </c>
      <c r="AJ22">
        <v>891542</v>
      </c>
      <c r="AK22">
        <v>888250.6</v>
      </c>
      <c r="AL22">
        <v>886486.6</v>
      </c>
      <c r="AM22">
        <v>884582.40000000002</v>
      </c>
      <c r="AN22">
        <v>846503.2</v>
      </c>
      <c r="AO22">
        <v>848249.7</v>
      </c>
      <c r="AP22">
        <v>845735</v>
      </c>
      <c r="AQ22">
        <v>853854.5</v>
      </c>
      <c r="AR22">
        <v>856680.7</v>
      </c>
      <c r="AS22">
        <v>856964.5</v>
      </c>
      <c r="AT22">
        <v>849525</v>
      </c>
      <c r="AU22">
        <v>859646.3</v>
      </c>
      <c r="AV22">
        <v>871454.8</v>
      </c>
      <c r="AW22">
        <v>865752.4</v>
      </c>
      <c r="AX22">
        <v>867974.3</v>
      </c>
      <c r="AY22">
        <v>861365.2</v>
      </c>
      <c r="AZ22">
        <v>828143.1</v>
      </c>
      <c r="BA22">
        <v>835084.4</v>
      </c>
      <c r="BB22">
        <v>828995</v>
      </c>
      <c r="BC22">
        <v>827754.8</v>
      </c>
      <c r="BD22">
        <v>825187.9</v>
      </c>
      <c r="BE22">
        <v>826374.9</v>
      </c>
      <c r="BF22">
        <v>821338.4</v>
      </c>
      <c r="BG22">
        <v>832563.3</v>
      </c>
      <c r="BH22">
        <v>832656.1</v>
      </c>
      <c r="BI22">
        <v>833801.4</v>
      </c>
      <c r="BJ22">
        <v>844782.8</v>
      </c>
      <c r="BK22">
        <v>836071.1</v>
      </c>
      <c r="BL22">
        <v>816052.4</v>
      </c>
      <c r="BM22">
        <v>825064.5</v>
      </c>
      <c r="BN22">
        <v>822919.4</v>
      </c>
      <c r="BO22">
        <v>824521.3</v>
      </c>
      <c r="BP22">
        <v>825237.9</v>
      </c>
      <c r="BQ22">
        <v>816038.5</v>
      </c>
      <c r="BR22">
        <v>812145.3</v>
      </c>
      <c r="BS22">
        <v>826149.5</v>
      </c>
      <c r="BT22">
        <v>825082.9</v>
      </c>
      <c r="BU22">
        <v>828610.2</v>
      </c>
      <c r="BV22">
        <v>843963.8</v>
      </c>
      <c r="BW22">
        <v>838292.9</v>
      </c>
      <c r="BX22">
        <v>831219.5</v>
      </c>
      <c r="BY22">
        <v>816582.2</v>
      </c>
      <c r="BZ22">
        <v>817544.7</v>
      </c>
      <c r="CA22">
        <v>821751.6</v>
      </c>
      <c r="CB22">
        <v>815311.8</v>
      </c>
      <c r="CC22">
        <v>810697.5</v>
      </c>
      <c r="CD22">
        <v>808672.9</v>
      </c>
      <c r="CE22">
        <v>812990.3</v>
      </c>
      <c r="CF22">
        <v>812535.7</v>
      </c>
      <c r="CG22">
        <v>811842</v>
      </c>
      <c r="CH22">
        <v>806917.2</v>
      </c>
      <c r="CI22">
        <v>802158.7</v>
      </c>
      <c r="CJ22">
        <v>785761.5</v>
      </c>
      <c r="CK22">
        <v>777026.3</v>
      </c>
      <c r="CL22">
        <v>777545.6</v>
      </c>
      <c r="CM22">
        <v>780848.5</v>
      </c>
      <c r="CN22">
        <v>776150.5</v>
      </c>
      <c r="CO22">
        <v>774530.1</v>
      </c>
      <c r="CP22">
        <v>777273.7</v>
      </c>
      <c r="CQ22">
        <v>780519</v>
      </c>
      <c r="CR22">
        <v>785940.8</v>
      </c>
      <c r="CS22">
        <v>784442.5</v>
      </c>
      <c r="CT22">
        <v>789500.5</v>
      </c>
      <c r="CU22">
        <v>790574.6</v>
      </c>
      <c r="CV22">
        <v>773653.3</v>
      </c>
      <c r="CW22">
        <v>772680.8</v>
      </c>
      <c r="CX22">
        <v>774827.8</v>
      </c>
      <c r="CY22">
        <v>787368.5</v>
      </c>
      <c r="CZ22">
        <v>776634.3</v>
      </c>
      <c r="DA22">
        <v>777439.4</v>
      </c>
      <c r="DB22">
        <v>777710.2</v>
      </c>
      <c r="DC22">
        <v>781869.3</v>
      </c>
      <c r="DD22">
        <v>786125.4</v>
      </c>
      <c r="DE22">
        <v>781989.6</v>
      </c>
      <c r="DF22">
        <v>780089.9</v>
      </c>
      <c r="DG22">
        <v>780105.4</v>
      </c>
      <c r="DH22">
        <v>771807.4</v>
      </c>
      <c r="DI22">
        <v>765404.9</v>
      </c>
      <c r="DJ22">
        <v>763338.4</v>
      </c>
      <c r="DK22">
        <v>756000.8</v>
      </c>
      <c r="DL22">
        <v>741276.8</v>
      </c>
      <c r="DM22">
        <v>740376.8</v>
      </c>
      <c r="DN22">
        <v>733356.7</v>
      </c>
      <c r="DO22">
        <v>742158.2</v>
      </c>
      <c r="DP22">
        <v>746088.2</v>
      </c>
      <c r="DQ22">
        <v>741300.5</v>
      </c>
      <c r="DR22">
        <v>737941.7</v>
      </c>
      <c r="DS22">
        <v>726823.5</v>
      </c>
      <c r="DT22">
        <v>715093.1</v>
      </c>
      <c r="DU22">
        <v>713036.3</v>
      </c>
      <c r="DV22">
        <v>712968.7</v>
      </c>
      <c r="DW22">
        <v>699884.1</v>
      </c>
      <c r="DX22">
        <v>707312.6</v>
      </c>
      <c r="DY22">
        <v>704795.8</v>
      </c>
      <c r="DZ22">
        <v>701276.1</v>
      </c>
      <c r="EA22">
        <v>711804</v>
      </c>
      <c r="EB22">
        <v>711965.1</v>
      </c>
      <c r="EC22">
        <v>710997.3</v>
      </c>
      <c r="ED22">
        <v>720560.9</v>
      </c>
      <c r="EE22">
        <v>714701.9</v>
      </c>
      <c r="EF22">
        <v>695528</v>
      </c>
      <c r="EG22">
        <v>694618.3</v>
      </c>
      <c r="EH22">
        <v>687741</v>
      </c>
      <c r="EI22">
        <v>689084.2</v>
      </c>
      <c r="EJ22">
        <v>677291.3</v>
      </c>
      <c r="EK22">
        <v>668573.19999999995</v>
      </c>
      <c r="EL22">
        <v>670580.4</v>
      </c>
      <c r="EM22">
        <v>675211.6</v>
      </c>
      <c r="EN22">
        <v>666451.80000000005</v>
      </c>
      <c r="EO22">
        <v>666528.30000000005</v>
      </c>
      <c r="EP22">
        <v>653528.69999999995</v>
      </c>
      <c r="EQ22">
        <v>646849.30000000005</v>
      </c>
      <c r="ER22">
        <v>637523</v>
      </c>
      <c r="ES22">
        <v>621917.5</v>
      </c>
      <c r="ET22">
        <v>617284.6</v>
      </c>
      <c r="EU22">
        <v>625967.6</v>
      </c>
      <c r="EV22">
        <v>611568.9</v>
      </c>
      <c r="EW22">
        <v>602002.30000000005</v>
      </c>
      <c r="EX22">
        <v>603669.80000000005</v>
      </c>
      <c r="EY22">
        <v>601490.69999999995</v>
      </c>
      <c r="EZ22">
        <v>601592.4</v>
      </c>
      <c r="FA22">
        <v>603650.5</v>
      </c>
      <c r="FB22">
        <v>593269.69999999995</v>
      </c>
      <c r="FC22">
        <v>586869.9</v>
      </c>
      <c r="FD22">
        <v>575481.5</v>
      </c>
      <c r="FE22">
        <v>559854.6</v>
      </c>
      <c r="FF22">
        <v>557382.69999999995</v>
      </c>
      <c r="FG22">
        <v>571744.19999999995</v>
      </c>
      <c r="FH22">
        <v>553565.69999999995</v>
      </c>
      <c r="FI22">
        <v>544834.69999999995</v>
      </c>
      <c r="FJ22">
        <v>547496.30000000005</v>
      </c>
      <c r="FK22">
        <v>551369.9</v>
      </c>
      <c r="FL22">
        <v>541273.30000000005</v>
      </c>
      <c r="FM22">
        <v>535317.69999999995</v>
      </c>
      <c r="FN22">
        <v>530212.9</v>
      </c>
      <c r="FO22">
        <v>521924.1</v>
      </c>
      <c r="FP22">
        <v>499961.8</v>
      </c>
      <c r="FQ22">
        <v>494147.5</v>
      </c>
      <c r="FR22">
        <v>488026.1</v>
      </c>
      <c r="FS22">
        <v>492392.3</v>
      </c>
      <c r="FT22">
        <v>484012.6</v>
      </c>
      <c r="FU22">
        <v>481021</v>
      </c>
      <c r="FV22">
        <v>470634.2</v>
      </c>
      <c r="FW22">
        <v>473598.7</v>
      </c>
      <c r="FX22">
        <v>477823.4</v>
      </c>
      <c r="FY22">
        <v>468660.1</v>
      </c>
      <c r="FZ22">
        <v>470717.3</v>
      </c>
      <c r="GA22">
        <v>465107.4</v>
      </c>
      <c r="GB22">
        <v>449649.3</v>
      </c>
      <c r="GC22">
        <v>447209.6</v>
      </c>
      <c r="GD22">
        <v>447895.6</v>
      </c>
      <c r="GE22">
        <v>448389.8</v>
      </c>
      <c r="GF22">
        <v>444966.5</v>
      </c>
      <c r="GG22">
        <v>444016.7</v>
      </c>
      <c r="GH22">
        <v>438367.5</v>
      </c>
      <c r="GI22">
        <v>449265.7</v>
      </c>
      <c r="GJ22">
        <v>447300.2</v>
      </c>
      <c r="GK22">
        <v>447309</v>
      </c>
      <c r="GL22">
        <v>450159.2</v>
      </c>
      <c r="GM22">
        <v>440736.1</v>
      </c>
      <c r="GN22">
        <v>428186</v>
      </c>
      <c r="GO22">
        <v>430794.1</v>
      </c>
      <c r="GP22">
        <v>424861.4</v>
      </c>
    </row>
    <row r="23" spans="1:198" x14ac:dyDescent="0.2">
      <c r="A23" t="s">
        <v>97</v>
      </c>
      <c r="B23" t="s">
        <v>97</v>
      </c>
      <c r="C23" t="s">
        <v>97</v>
      </c>
      <c r="D23" t="s">
        <v>97</v>
      </c>
      <c r="E23" t="e" cm="1">
        <f t="array" ref="E23">-  - X410 : Households - sole proprietors and unincorporated partnerships</f>
        <v>#NAME?</v>
      </c>
      <c r="F23">
        <v>90808.4</v>
      </c>
      <c r="G23">
        <v>91814.399999999994</v>
      </c>
      <c r="H23">
        <v>90259.7</v>
      </c>
      <c r="I23">
        <v>89532.4</v>
      </c>
      <c r="J23">
        <v>87800.6</v>
      </c>
      <c r="K23">
        <v>91126.8</v>
      </c>
      <c r="L23">
        <v>90397.7</v>
      </c>
      <c r="M23">
        <v>89038.5</v>
      </c>
      <c r="N23">
        <v>88808.5</v>
      </c>
      <c r="O23">
        <v>86932.9</v>
      </c>
      <c r="P23">
        <v>84959.3</v>
      </c>
      <c r="Q23">
        <v>86896</v>
      </c>
      <c r="R23">
        <v>86775.8</v>
      </c>
      <c r="S23">
        <v>88605.2</v>
      </c>
      <c r="T23">
        <v>85471.8</v>
      </c>
      <c r="U23">
        <v>84919.7</v>
      </c>
      <c r="V23">
        <v>84785.7</v>
      </c>
      <c r="W23">
        <v>86167.8</v>
      </c>
      <c r="X23">
        <v>85812</v>
      </c>
      <c r="Y23">
        <v>85556.2</v>
      </c>
      <c r="Z23">
        <v>84795.8</v>
      </c>
      <c r="AA23">
        <v>82822.100000000006</v>
      </c>
      <c r="AB23">
        <v>81827.600000000006</v>
      </c>
      <c r="AC23">
        <v>83285.899999999994</v>
      </c>
      <c r="AD23">
        <v>83309.2</v>
      </c>
      <c r="AE23">
        <v>84447.8</v>
      </c>
      <c r="AF23">
        <v>81832.100000000006</v>
      </c>
      <c r="AG23">
        <v>81107.899999999994</v>
      </c>
      <c r="AH23">
        <v>80627.100000000006</v>
      </c>
      <c r="AI23">
        <v>83874.600000000006</v>
      </c>
      <c r="AJ23">
        <v>84425.8</v>
      </c>
      <c r="AK23">
        <v>83060.100000000006</v>
      </c>
      <c r="AL23">
        <v>79041.3</v>
      </c>
      <c r="AM23">
        <v>77080.5</v>
      </c>
      <c r="AN23">
        <v>74332.100000000006</v>
      </c>
      <c r="AO23">
        <v>77596.3</v>
      </c>
      <c r="AP23">
        <v>76327.600000000006</v>
      </c>
      <c r="AQ23">
        <v>77900.399999999994</v>
      </c>
      <c r="AR23">
        <v>77057.100000000006</v>
      </c>
      <c r="AS23">
        <v>76182.399999999994</v>
      </c>
      <c r="AT23">
        <v>74914.100000000006</v>
      </c>
      <c r="AU23">
        <v>77997.5</v>
      </c>
      <c r="AV23">
        <v>78823.600000000006</v>
      </c>
      <c r="AW23">
        <v>77707.5</v>
      </c>
      <c r="AX23">
        <v>75928.800000000003</v>
      </c>
      <c r="AY23">
        <v>74654</v>
      </c>
      <c r="AZ23">
        <v>72338.399999999994</v>
      </c>
      <c r="BA23">
        <v>74367.100000000006</v>
      </c>
      <c r="BB23">
        <v>74313.8</v>
      </c>
      <c r="BC23">
        <v>75544.899999999994</v>
      </c>
      <c r="BD23">
        <v>72043</v>
      </c>
      <c r="BE23">
        <v>72336.2</v>
      </c>
      <c r="BF23">
        <v>70489</v>
      </c>
      <c r="BG23">
        <v>72962.5</v>
      </c>
      <c r="BH23">
        <v>73346.100000000006</v>
      </c>
      <c r="BI23">
        <v>71754.5</v>
      </c>
      <c r="BJ23">
        <v>72178.3</v>
      </c>
      <c r="BK23">
        <v>70921.600000000006</v>
      </c>
      <c r="BL23">
        <v>69164</v>
      </c>
      <c r="BM23">
        <v>70335.3</v>
      </c>
      <c r="BN23">
        <v>71356.5</v>
      </c>
      <c r="BO23">
        <v>72223.199999999997</v>
      </c>
      <c r="BP23">
        <v>69560.600000000006</v>
      </c>
      <c r="BQ23">
        <v>68782.3</v>
      </c>
      <c r="BR23">
        <v>67996.7</v>
      </c>
      <c r="BS23">
        <v>69788.2</v>
      </c>
      <c r="BT23">
        <v>70723.399999999994</v>
      </c>
      <c r="BU23">
        <v>69367.199999999997</v>
      </c>
      <c r="BV23">
        <v>69593.899999999994</v>
      </c>
      <c r="BW23">
        <v>68571.100000000006</v>
      </c>
      <c r="BX23">
        <v>67420</v>
      </c>
      <c r="BY23">
        <v>65502.6</v>
      </c>
      <c r="BZ23">
        <v>66239.199999999997</v>
      </c>
      <c r="CA23">
        <v>67755.100000000006</v>
      </c>
      <c r="CB23">
        <v>65268.4</v>
      </c>
      <c r="CC23">
        <v>64875.3</v>
      </c>
      <c r="CD23">
        <v>63704.1</v>
      </c>
      <c r="CE23">
        <v>64214.3</v>
      </c>
      <c r="CF23">
        <v>71461.100000000006</v>
      </c>
      <c r="CG23">
        <v>70092.800000000003</v>
      </c>
      <c r="CH23">
        <v>69268.2</v>
      </c>
      <c r="CI23">
        <v>68608.5</v>
      </c>
      <c r="CJ23">
        <v>67200</v>
      </c>
      <c r="CK23">
        <v>67661.3</v>
      </c>
      <c r="CL23">
        <v>69494.899999999994</v>
      </c>
      <c r="CM23">
        <v>71216.899999999994</v>
      </c>
      <c r="CN23">
        <v>69002.399999999994</v>
      </c>
      <c r="CO23">
        <v>69107</v>
      </c>
      <c r="CP23">
        <v>75227.3</v>
      </c>
      <c r="CQ23">
        <v>74468.7</v>
      </c>
      <c r="CR23">
        <v>76025.5</v>
      </c>
      <c r="CS23">
        <v>75117.7</v>
      </c>
      <c r="CT23">
        <v>75558.399999999994</v>
      </c>
      <c r="CU23">
        <v>76108.800000000003</v>
      </c>
      <c r="CV23">
        <v>74621.3</v>
      </c>
      <c r="CW23">
        <v>78730.2</v>
      </c>
      <c r="CX23">
        <v>80456.100000000006</v>
      </c>
      <c r="CY23">
        <v>84156.2</v>
      </c>
      <c r="CZ23">
        <v>80667.899999999994</v>
      </c>
      <c r="DA23">
        <v>81410.899999999994</v>
      </c>
      <c r="DB23">
        <v>77732.7</v>
      </c>
      <c r="DC23">
        <v>79270.899999999994</v>
      </c>
      <c r="DD23">
        <v>80672.100000000006</v>
      </c>
      <c r="DE23">
        <v>79969.3</v>
      </c>
      <c r="DF23">
        <v>78347.5</v>
      </c>
      <c r="DG23">
        <v>78484.3</v>
      </c>
      <c r="DH23">
        <v>78636.899999999994</v>
      </c>
      <c r="DI23">
        <v>78831.100000000006</v>
      </c>
      <c r="DJ23">
        <v>80780.399999999994</v>
      </c>
      <c r="DK23">
        <v>81745.100000000006</v>
      </c>
      <c r="DL23">
        <v>76750.399999999994</v>
      </c>
      <c r="DM23">
        <v>81008.3</v>
      </c>
      <c r="DN23">
        <v>79626.100000000006</v>
      </c>
      <c r="DO23">
        <v>81932.5</v>
      </c>
      <c r="DP23">
        <v>83102.3</v>
      </c>
      <c r="DQ23">
        <v>82070.2</v>
      </c>
      <c r="DR23">
        <v>82710.7</v>
      </c>
      <c r="DS23">
        <v>81194.2</v>
      </c>
      <c r="DT23">
        <v>80590.5</v>
      </c>
      <c r="DU23">
        <v>80650</v>
      </c>
      <c r="DV23">
        <v>81466.2</v>
      </c>
      <c r="DW23">
        <v>76735</v>
      </c>
      <c r="DX23">
        <v>75953</v>
      </c>
      <c r="DY23">
        <v>77395.8</v>
      </c>
      <c r="DZ23">
        <v>76345.899999999994</v>
      </c>
      <c r="EA23">
        <v>77978</v>
      </c>
      <c r="EB23">
        <v>79023.7</v>
      </c>
      <c r="EC23">
        <v>78057.7</v>
      </c>
      <c r="ED23">
        <v>78492.100000000006</v>
      </c>
      <c r="EE23">
        <v>78606.899999999994</v>
      </c>
      <c r="EF23">
        <v>76412.399999999994</v>
      </c>
      <c r="EG23">
        <v>77890</v>
      </c>
      <c r="EH23">
        <v>77433.899999999994</v>
      </c>
      <c r="EI23">
        <v>77455.100000000006</v>
      </c>
      <c r="EJ23">
        <v>75428</v>
      </c>
      <c r="EK23">
        <v>74295.8</v>
      </c>
      <c r="EL23">
        <v>72679.7</v>
      </c>
      <c r="EM23">
        <v>74199.100000000006</v>
      </c>
      <c r="EN23">
        <v>73451.5</v>
      </c>
      <c r="EO23">
        <v>73108.100000000006</v>
      </c>
      <c r="EP23">
        <v>70701.8</v>
      </c>
      <c r="EQ23">
        <v>70214</v>
      </c>
      <c r="ER23">
        <v>69154.100000000006</v>
      </c>
      <c r="ES23">
        <v>67507.8</v>
      </c>
      <c r="ET23">
        <v>68725.399999999994</v>
      </c>
      <c r="EU23">
        <v>70378</v>
      </c>
      <c r="EV23">
        <v>66670.399999999994</v>
      </c>
      <c r="EW23">
        <v>65777.3</v>
      </c>
      <c r="EX23">
        <v>65162.5</v>
      </c>
      <c r="EY23">
        <v>65218.5</v>
      </c>
      <c r="EZ23">
        <v>65589.8</v>
      </c>
      <c r="FA23">
        <v>65212.6</v>
      </c>
      <c r="FB23">
        <v>63490</v>
      </c>
      <c r="FC23">
        <v>62575.199999999997</v>
      </c>
      <c r="FD23">
        <v>61206.1</v>
      </c>
      <c r="FE23">
        <v>59910</v>
      </c>
      <c r="FF23">
        <v>60455.6</v>
      </c>
      <c r="FG23">
        <v>62381.5</v>
      </c>
      <c r="FH23">
        <v>59480.5</v>
      </c>
      <c r="FI23">
        <v>59137.5</v>
      </c>
      <c r="FJ23">
        <v>59225</v>
      </c>
      <c r="FK23">
        <v>60704.9</v>
      </c>
      <c r="FL23">
        <v>59188.2</v>
      </c>
      <c r="FM23">
        <v>57899.4</v>
      </c>
      <c r="FN23">
        <v>56738.3</v>
      </c>
      <c r="FO23">
        <v>55512.800000000003</v>
      </c>
      <c r="FP23">
        <v>51625.8</v>
      </c>
      <c r="FQ23">
        <v>51980.2</v>
      </c>
      <c r="FR23">
        <v>50312.6</v>
      </c>
      <c r="FS23">
        <v>50576.6</v>
      </c>
      <c r="FT23">
        <v>49233.1</v>
      </c>
      <c r="FU23">
        <v>47937</v>
      </c>
      <c r="FV23">
        <v>46799.7</v>
      </c>
      <c r="FW23">
        <v>46129.3</v>
      </c>
      <c r="FX23">
        <v>47002.2</v>
      </c>
      <c r="FY23">
        <v>45545.4</v>
      </c>
      <c r="FZ23">
        <v>45496.2</v>
      </c>
      <c r="GA23">
        <v>45121.4</v>
      </c>
      <c r="GB23">
        <v>43373.4</v>
      </c>
      <c r="GC23">
        <v>43895.199999999997</v>
      </c>
      <c r="GD23">
        <v>44765.9</v>
      </c>
      <c r="GE23">
        <v>44730.3</v>
      </c>
      <c r="GF23">
        <v>43891.9</v>
      </c>
      <c r="GG23">
        <v>43793.5</v>
      </c>
      <c r="GH23">
        <v>43613.4</v>
      </c>
      <c r="GI23">
        <v>45301.5</v>
      </c>
      <c r="GJ23">
        <v>45663</v>
      </c>
      <c r="GK23">
        <v>44774.9</v>
      </c>
      <c r="GL23">
        <v>44843.9</v>
      </c>
      <c r="GM23">
        <v>43356</v>
      </c>
      <c r="GN23">
        <v>42007.7</v>
      </c>
      <c r="GO23">
        <v>43496.3</v>
      </c>
      <c r="GP23">
        <v>42778.400000000001</v>
      </c>
    </row>
    <row r="24" spans="1:198" x14ac:dyDescent="0.2">
      <c r="A24" t="s">
        <v>97</v>
      </c>
      <c r="B24" t="s">
        <v>97</v>
      </c>
      <c r="C24" t="s">
        <v>97</v>
      </c>
      <c r="D24" t="s">
        <v>97</v>
      </c>
      <c r="E24" t="s">
        <v>231</v>
      </c>
      <c r="F24">
        <v>876946.9</v>
      </c>
      <c r="G24">
        <v>885466</v>
      </c>
      <c r="H24">
        <v>889978.1</v>
      </c>
      <c r="I24">
        <v>879468.2</v>
      </c>
      <c r="J24">
        <v>878388</v>
      </c>
      <c r="K24">
        <v>885466.6</v>
      </c>
      <c r="L24">
        <v>878006.1</v>
      </c>
      <c r="M24">
        <v>886233</v>
      </c>
      <c r="N24">
        <v>876052.8</v>
      </c>
      <c r="O24">
        <v>868844.4</v>
      </c>
      <c r="P24">
        <v>857324.2</v>
      </c>
      <c r="Q24">
        <v>847388.7</v>
      </c>
      <c r="R24">
        <v>836474.9</v>
      </c>
      <c r="S24">
        <v>846019.3</v>
      </c>
      <c r="T24">
        <v>840422.9</v>
      </c>
      <c r="U24">
        <v>837318</v>
      </c>
      <c r="V24">
        <v>844982.5</v>
      </c>
      <c r="W24">
        <v>841494.7</v>
      </c>
      <c r="X24">
        <v>839098.8</v>
      </c>
      <c r="Y24">
        <v>846997.8</v>
      </c>
      <c r="Z24">
        <v>841063.3</v>
      </c>
      <c r="AA24">
        <v>834255.8</v>
      </c>
      <c r="AB24">
        <v>819315</v>
      </c>
      <c r="AC24">
        <v>815229</v>
      </c>
      <c r="AD24">
        <v>806798.7</v>
      </c>
      <c r="AE24">
        <v>812703.4</v>
      </c>
      <c r="AF24">
        <v>810250.6</v>
      </c>
      <c r="AG24">
        <v>805912.3</v>
      </c>
      <c r="AH24">
        <v>807824.8</v>
      </c>
      <c r="AI24">
        <v>805781</v>
      </c>
      <c r="AJ24">
        <v>807116.2</v>
      </c>
      <c r="AK24">
        <v>805190.4</v>
      </c>
      <c r="AL24">
        <v>807445.2</v>
      </c>
      <c r="AM24">
        <v>807501.9</v>
      </c>
      <c r="AN24">
        <v>772171.2</v>
      </c>
      <c r="AO24">
        <v>770653.4</v>
      </c>
      <c r="AP24">
        <v>769407.4</v>
      </c>
      <c r="AQ24">
        <v>775954.1</v>
      </c>
      <c r="AR24">
        <v>779623.6</v>
      </c>
      <c r="AS24">
        <v>780782.2</v>
      </c>
      <c r="AT24">
        <v>774610.9</v>
      </c>
      <c r="AU24">
        <v>781648.8</v>
      </c>
      <c r="AV24">
        <v>792631.2</v>
      </c>
      <c r="AW24">
        <v>788044.9</v>
      </c>
      <c r="AX24">
        <v>792045.5</v>
      </c>
      <c r="AY24">
        <v>786711.2</v>
      </c>
      <c r="AZ24">
        <v>755804.7</v>
      </c>
      <c r="BA24">
        <v>760717.3</v>
      </c>
      <c r="BB24">
        <v>754681.2</v>
      </c>
      <c r="BC24">
        <v>752209.9</v>
      </c>
      <c r="BD24">
        <v>753144.9</v>
      </c>
      <c r="BE24">
        <v>754038.7</v>
      </c>
      <c r="BF24">
        <v>750849.5</v>
      </c>
      <c r="BG24">
        <v>759600.8</v>
      </c>
      <c r="BH24">
        <v>759310</v>
      </c>
      <c r="BI24">
        <v>762046.9</v>
      </c>
      <c r="BJ24">
        <v>772604.5</v>
      </c>
      <c r="BK24">
        <v>765149.5</v>
      </c>
      <c r="BL24">
        <v>746888.4</v>
      </c>
      <c r="BM24">
        <v>754729.3</v>
      </c>
      <c r="BN24">
        <v>751562.9</v>
      </c>
      <c r="BO24">
        <v>752298.1</v>
      </c>
      <c r="BP24">
        <v>755677.4</v>
      </c>
      <c r="BQ24">
        <v>747256.2</v>
      </c>
      <c r="BR24">
        <v>744148.6</v>
      </c>
      <c r="BS24">
        <v>756361.3</v>
      </c>
      <c r="BT24">
        <v>754359.5</v>
      </c>
      <c r="BU24">
        <v>759243</v>
      </c>
      <c r="BV24">
        <v>774369.9</v>
      </c>
      <c r="BW24">
        <v>769721.8</v>
      </c>
      <c r="BX24">
        <v>763799.5</v>
      </c>
      <c r="BY24">
        <v>751079.6</v>
      </c>
      <c r="BZ24">
        <v>751305.5</v>
      </c>
      <c r="CA24">
        <v>753996.5</v>
      </c>
      <c r="CB24">
        <v>750043.5</v>
      </c>
      <c r="CC24">
        <v>745822.2</v>
      </c>
      <c r="CD24">
        <v>744968.8</v>
      </c>
      <c r="CE24">
        <v>748776</v>
      </c>
      <c r="CF24">
        <v>741074.6</v>
      </c>
      <c r="CG24">
        <v>741749.2</v>
      </c>
      <c r="CH24">
        <v>737649</v>
      </c>
      <c r="CI24">
        <v>733550.1</v>
      </c>
      <c r="CJ24">
        <v>718561.4</v>
      </c>
      <c r="CK24">
        <v>709364.9</v>
      </c>
      <c r="CL24">
        <v>708050.6</v>
      </c>
      <c r="CM24">
        <v>709631.7</v>
      </c>
      <c r="CN24">
        <v>707148.1</v>
      </c>
      <c r="CO24">
        <v>705423.1</v>
      </c>
      <c r="CP24">
        <v>702046.3</v>
      </c>
      <c r="CQ24">
        <v>706050.3</v>
      </c>
      <c r="CR24">
        <v>709915.2</v>
      </c>
      <c r="CS24">
        <v>709324.7</v>
      </c>
      <c r="CT24">
        <v>713942.1</v>
      </c>
      <c r="CU24">
        <v>714465.7</v>
      </c>
      <c r="CV24">
        <v>699032</v>
      </c>
      <c r="CW24">
        <v>693950.6</v>
      </c>
      <c r="CX24">
        <v>694371.6</v>
      </c>
      <c r="CY24">
        <v>703212.3</v>
      </c>
      <c r="CZ24">
        <v>695966.4</v>
      </c>
      <c r="DA24">
        <v>696028.5</v>
      </c>
      <c r="DB24">
        <v>699977.5</v>
      </c>
      <c r="DC24">
        <v>702598.4</v>
      </c>
      <c r="DD24">
        <v>705453.3</v>
      </c>
      <c r="DE24">
        <v>702020.3</v>
      </c>
      <c r="DF24">
        <v>701742.4</v>
      </c>
      <c r="DG24">
        <v>701621.2</v>
      </c>
      <c r="DH24">
        <v>693170.5</v>
      </c>
      <c r="DI24">
        <v>686573.9</v>
      </c>
      <c r="DJ24">
        <v>682558</v>
      </c>
      <c r="DK24">
        <v>674255.7</v>
      </c>
      <c r="DL24">
        <v>664526.4</v>
      </c>
      <c r="DM24">
        <v>659368.5</v>
      </c>
      <c r="DN24">
        <v>653730.6</v>
      </c>
      <c r="DO24">
        <v>660225.6</v>
      </c>
      <c r="DP24">
        <v>662985.9</v>
      </c>
      <c r="DQ24">
        <v>659230.30000000005</v>
      </c>
      <c r="DR24">
        <v>655231</v>
      </c>
      <c r="DS24">
        <v>645629.30000000005</v>
      </c>
      <c r="DT24">
        <v>634502.6</v>
      </c>
      <c r="DU24">
        <v>632386.30000000005</v>
      </c>
      <c r="DV24">
        <v>631502.5</v>
      </c>
      <c r="DW24">
        <v>623149.1</v>
      </c>
      <c r="DX24">
        <v>631359.6</v>
      </c>
      <c r="DY24">
        <v>627400</v>
      </c>
      <c r="DZ24">
        <v>624930.19999999995</v>
      </c>
      <c r="EA24">
        <v>633826</v>
      </c>
      <c r="EB24">
        <v>632941.30000000005</v>
      </c>
      <c r="EC24">
        <v>632939.6</v>
      </c>
      <c r="ED24">
        <v>642068.80000000005</v>
      </c>
      <c r="EE24">
        <v>636095</v>
      </c>
      <c r="EF24">
        <v>619115.6</v>
      </c>
      <c r="EG24">
        <v>616728.30000000005</v>
      </c>
      <c r="EH24">
        <v>610307.1</v>
      </c>
      <c r="EI24">
        <v>611629.1</v>
      </c>
      <c r="EJ24">
        <v>601863.30000000005</v>
      </c>
      <c r="EK24">
        <v>594277.4</v>
      </c>
      <c r="EL24">
        <v>597900.6</v>
      </c>
      <c r="EM24">
        <v>601012.6</v>
      </c>
      <c r="EN24">
        <v>593000.4</v>
      </c>
      <c r="EO24">
        <v>593420.30000000005</v>
      </c>
      <c r="EP24">
        <v>582826.80000000005</v>
      </c>
      <c r="EQ24">
        <v>576635.30000000005</v>
      </c>
      <c r="ER24">
        <v>568368.9</v>
      </c>
      <c r="ES24">
        <v>554409.69999999995</v>
      </c>
      <c r="ET24">
        <v>548559.19999999995</v>
      </c>
      <c r="EU24">
        <v>555589.6</v>
      </c>
      <c r="EV24">
        <v>544898.6</v>
      </c>
      <c r="EW24">
        <v>536224.9</v>
      </c>
      <c r="EX24">
        <v>538507.30000000005</v>
      </c>
      <c r="EY24">
        <v>536272.30000000005</v>
      </c>
      <c r="EZ24">
        <v>536002.6</v>
      </c>
      <c r="FA24">
        <v>538437.9</v>
      </c>
      <c r="FB24">
        <v>529779.69999999995</v>
      </c>
      <c r="FC24">
        <v>524294.69999999995</v>
      </c>
      <c r="FD24">
        <v>514275.4</v>
      </c>
      <c r="FE24">
        <v>499944.7</v>
      </c>
      <c r="FF24">
        <v>496927.1</v>
      </c>
      <c r="FG24">
        <v>509362.7</v>
      </c>
      <c r="FH24">
        <v>494085.2</v>
      </c>
      <c r="FI24">
        <v>485697.3</v>
      </c>
      <c r="FJ24">
        <v>488271.2</v>
      </c>
      <c r="FK24">
        <v>490665</v>
      </c>
      <c r="FL24">
        <v>482085.1</v>
      </c>
      <c r="FM24">
        <v>477418.3</v>
      </c>
      <c r="FN24">
        <v>473474.6</v>
      </c>
      <c r="FO24">
        <v>466411.3</v>
      </c>
      <c r="FP24">
        <v>448336</v>
      </c>
      <c r="FQ24">
        <v>442167.3</v>
      </c>
      <c r="FR24">
        <v>437713.6</v>
      </c>
      <c r="FS24">
        <v>441815.7</v>
      </c>
      <c r="FT24">
        <v>434779.5</v>
      </c>
      <c r="FU24">
        <v>433084</v>
      </c>
      <c r="FV24">
        <v>423834.6</v>
      </c>
      <c r="FW24">
        <v>427469.4</v>
      </c>
      <c r="FX24">
        <v>430821.2</v>
      </c>
      <c r="FY24">
        <v>423114.8</v>
      </c>
      <c r="FZ24">
        <v>425221.1</v>
      </c>
      <c r="GA24">
        <v>419986</v>
      </c>
      <c r="GB24">
        <v>406276</v>
      </c>
      <c r="GC24">
        <v>403314.4</v>
      </c>
      <c r="GD24">
        <v>403129.7</v>
      </c>
      <c r="GE24">
        <v>403659.5</v>
      </c>
      <c r="GF24">
        <v>401074.7</v>
      </c>
      <c r="GG24">
        <v>400223.3</v>
      </c>
      <c r="GH24">
        <v>394754.1</v>
      </c>
      <c r="GI24">
        <v>403964.2</v>
      </c>
      <c r="GJ24">
        <v>401637.2</v>
      </c>
      <c r="GK24">
        <v>402534.1</v>
      </c>
      <c r="GL24">
        <v>405315.3</v>
      </c>
      <c r="GM24">
        <v>397380.2</v>
      </c>
      <c r="GN24">
        <v>386178.3</v>
      </c>
      <c r="GO24">
        <v>387297.8</v>
      </c>
      <c r="GP24">
        <v>382083</v>
      </c>
    </row>
    <row r="25" spans="1:198" x14ac:dyDescent="0.2">
      <c r="A25" t="s">
        <v>97</v>
      </c>
      <c r="B25" t="s">
        <v>97</v>
      </c>
      <c r="C25" t="s">
        <v>97</v>
      </c>
      <c r="D25" t="s">
        <v>97</v>
      </c>
      <c r="E25" t="e" cm="1">
        <f t="array" ref="E25">- X500 : Non-profit Institutions serving Households</f>
        <v>#NAME?</v>
      </c>
      <c r="F25">
        <v>31700.400000000001</v>
      </c>
      <c r="G25">
        <v>30503.1</v>
      </c>
      <c r="H25">
        <v>31329.4</v>
      </c>
      <c r="I25">
        <v>26694.799999999999</v>
      </c>
      <c r="J25">
        <v>26512.9</v>
      </c>
      <c r="K25">
        <v>27314.3</v>
      </c>
      <c r="L25">
        <v>25989.8</v>
      </c>
      <c r="M25">
        <v>26178.7</v>
      </c>
      <c r="N25">
        <v>27685.9</v>
      </c>
      <c r="O25">
        <v>27316.400000000001</v>
      </c>
      <c r="P25">
        <v>28154</v>
      </c>
      <c r="Q25">
        <v>30599.7</v>
      </c>
      <c r="R25">
        <v>28120</v>
      </c>
      <c r="S25">
        <v>26623.3</v>
      </c>
      <c r="T25">
        <v>26985</v>
      </c>
      <c r="U25">
        <v>25765.3</v>
      </c>
      <c r="V25">
        <v>25615.599999999999</v>
      </c>
      <c r="W25">
        <v>26244.799999999999</v>
      </c>
      <c r="X25">
        <v>24832.1</v>
      </c>
      <c r="Y25">
        <v>25034.400000000001</v>
      </c>
      <c r="Z25">
        <v>26771.7</v>
      </c>
      <c r="AA25">
        <v>25764.799999999999</v>
      </c>
      <c r="AB25">
        <v>26486.2</v>
      </c>
      <c r="AC25">
        <v>28372.3</v>
      </c>
      <c r="AD25">
        <v>26531.3</v>
      </c>
      <c r="AE25">
        <v>25107.4</v>
      </c>
      <c r="AF25">
        <v>25720.7</v>
      </c>
      <c r="AG25">
        <v>24650.9</v>
      </c>
      <c r="AH25">
        <v>24706.6</v>
      </c>
      <c r="AI25">
        <v>25346.799999999999</v>
      </c>
      <c r="AJ25">
        <v>24114.400000000001</v>
      </c>
      <c r="AK25">
        <v>24109.9</v>
      </c>
      <c r="AL25">
        <v>25269.599999999999</v>
      </c>
      <c r="AM25">
        <v>24914</v>
      </c>
      <c r="AN25">
        <v>25400.9</v>
      </c>
      <c r="AO25">
        <v>25390.400000000001</v>
      </c>
      <c r="AP25">
        <v>24892.400000000001</v>
      </c>
      <c r="AQ25">
        <v>23542.9</v>
      </c>
      <c r="AR25">
        <v>21977.3</v>
      </c>
      <c r="AS25">
        <v>22375.200000000001</v>
      </c>
      <c r="AT25">
        <v>22397.4</v>
      </c>
      <c r="AU25">
        <v>23088.400000000001</v>
      </c>
      <c r="AV25">
        <v>23316</v>
      </c>
      <c r="AW25">
        <v>22480.400000000001</v>
      </c>
      <c r="AX25">
        <v>25971.3</v>
      </c>
      <c r="AY25">
        <v>25626.400000000001</v>
      </c>
      <c r="AZ25">
        <v>25814.5</v>
      </c>
      <c r="BA25">
        <v>27432</v>
      </c>
      <c r="BB25">
        <v>25492</v>
      </c>
      <c r="BC25">
        <v>23614.6</v>
      </c>
      <c r="BD25">
        <v>24291.3</v>
      </c>
      <c r="BE25">
        <v>23336.400000000001</v>
      </c>
      <c r="BF25">
        <v>23135.8</v>
      </c>
      <c r="BG25">
        <v>23872.2</v>
      </c>
      <c r="BH25">
        <v>22802</v>
      </c>
      <c r="BI25">
        <v>23277.4</v>
      </c>
      <c r="BJ25">
        <v>23957.7</v>
      </c>
      <c r="BK25">
        <v>23781.200000000001</v>
      </c>
      <c r="BL25">
        <v>24231.3</v>
      </c>
      <c r="BM25">
        <v>25764.3</v>
      </c>
      <c r="BN25">
        <v>23861.7</v>
      </c>
      <c r="BO25">
        <v>22366.799999999999</v>
      </c>
      <c r="BP25">
        <v>19795.2</v>
      </c>
      <c r="BQ25">
        <v>18463.2</v>
      </c>
      <c r="BR25">
        <v>18600.5</v>
      </c>
      <c r="BS25">
        <v>18993.900000000001</v>
      </c>
      <c r="BT25">
        <v>18251.900000000001</v>
      </c>
      <c r="BU25">
        <v>18225.3</v>
      </c>
      <c r="BV25">
        <v>19808.2</v>
      </c>
      <c r="BW25">
        <v>19679.8</v>
      </c>
      <c r="BX25">
        <v>19765.599999999999</v>
      </c>
      <c r="BY25">
        <v>18611</v>
      </c>
      <c r="BZ25">
        <v>16993</v>
      </c>
      <c r="CA25">
        <v>16946.5</v>
      </c>
      <c r="CB25">
        <v>21118.6</v>
      </c>
      <c r="CC25">
        <v>18053</v>
      </c>
      <c r="CD25">
        <v>20313.099999999999</v>
      </c>
      <c r="CE25">
        <v>18370</v>
      </c>
      <c r="CF25">
        <v>16976.099999999999</v>
      </c>
      <c r="CG25">
        <v>18427.8</v>
      </c>
      <c r="CH25">
        <v>18311.599999999999</v>
      </c>
      <c r="CI25">
        <v>18397.3</v>
      </c>
      <c r="CJ25">
        <v>18612.099999999999</v>
      </c>
      <c r="CK25">
        <v>20828.400000000001</v>
      </c>
      <c r="CL25">
        <v>19572.400000000001</v>
      </c>
      <c r="CM25">
        <v>16738.900000000001</v>
      </c>
      <c r="CN25">
        <v>17702.099999999999</v>
      </c>
      <c r="CO25">
        <v>18227</v>
      </c>
      <c r="CP25">
        <v>14933.3</v>
      </c>
      <c r="CQ25">
        <v>15106.9</v>
      </c>
      <c r="CR25">
        <v>15184.4</v>
      </c>
      <c r="CS25">
        <v>14499.5</v>
      </c>
      <c r="CT25">
        <v>15299.9</v>
      </c>
      <c r="CU25">
        <v>15254</v>
      </c>
      <c r="CV25">
        <v>14698.2</v>
      </c>
      <c r="CW25">
        <v>15502.8</v>
      </c>
      <c r="CX25">
        <v>15622.7</v>
      </c>
      <c r="CY25">
        <v>13980.2</v>
      </c>
      <c r="CZ25">
        <v>14320.7</v>
      </c>
      <c r="DA25">
        <v>15415.6</v>
      </c>
      <c r="DB25">
        <v>14833.5</v>
      </c>
      <c r="DC25">
        <v>15636.5</v>
      </c>
      <c r="DD25">
        <v>16178.8</v>
      </c>
      <c r="DE25">
        <v>15325.3</v>
      </c>
      <c r="DF25">
        <v>15617.7</v>
      </c>
      <c r="DG25">
        <v>16175.6</v>
      </c>
      <c r="DH25">
        <v>15590.6</v>
      </c>
      <c r="DI25">
        <v>16812.599999999999</v>
      </c>
      <c r="DJ25">
        <v>16654.2</v>
      </c>
      <c r="DK25">
        <v>16806.400000000001</v>
      </c>
      <c r="DL25">
        <v>17086.400000000001</v>
      </c>
      <c r="DM25">
        <v>17947.7</v>
      </c>
      <c r="DN25">
        <v>17643.8</v>
      </c>
      <c r="DO25">
        <v>20203.2</v>
      </c>
      <c r="DP25">
        <v>18844.7</v>
      </c>
      <c r="DQ25">
        <v>18032.400000000001</v>
      </c>
      <c r="DR25">
        <v>17864.599999999999</v>
      </c>
      <c r="DS25">
        <v>18739.900000000001</v>
      </c>
      <c r="DT25">
        <v>18049.2</v>
      </c>
      <c r="DU25">
        <v>16463.5</v>
      </c>
      <c r="DV25">
        <v>17584.599999999999</v>
      </c>
      <c r="DW25">
        <v>16428.900000000001</v>
      </c>
      <c r="DX25">
        <v>16799.3</v>
      </c>
      <c r="DY25">
        <v>17087.099999999999</v>
      </c>
      <c r="DZ25">
        <v>17223.400000000001</v>
      </c>
      <c r="EA25">
        <v>16593.900000000001</v>
      </c>
      <c r="EB25">
        <v>17411.5</v>
      </c>
      <c r="EC25">
        <v>16712.900000000001</v>
      </c>
      <c r="ED25">
        <v>17818.099999999999</v>
      </c>
      <c r="EE25">
        <v>18365.599999999999</v>
      </c>
      <c r="EF25">
        <v>16509.5</v>
      </c>
      <c r="EG25">
        <v>17063.7</v>
      </c>
      <c r="EH25">
        <v>17218.599999999999</v>
      </c>
      <c r="EI25">
        <v>16778.400000000001</v>
      </c>
      <c r="EJ25">
        <v>16432.7</v>
      </c>
      <c r="EK25">
        <v>16408.5</v>
      </c>
      <c r="EL25">
        <v>16455.3</v>
      </c>
      <c r="EM25">
        <v>15839.2</v>
      </c>
      <c r="EN25">
        <v>16703.099999999999</v>
      </c>
      <c r="EO25">
        <v>16199.4</v>
      </c>
      <c r="EP25">
        <v>15330</v>
      </c>
      <c r="EQ25">
        <v>14953.5</v>
      </c>
      <c r="ER25">
        <v>14019.1</v>
      </c>
      <c r="ES25">
        <v>13918.9</v>
      </c>
      <c r="ET25">
        <v>13595</v>
      </c>
      <c r="EU25">
        <v>13004.4</v>
      </c>
      <c r="EV25">
        <v>14023.9</v>
      </c>
      <c r="EW25">
        <v>14188.5</v>
      </c>
      <c r="EX25">
        <v>13987.1</v>
      </c>
      <c r="EY25">
        <v>14637.1</v>
      </c>
      <c r="EZ25">
        <v>14623.3</v>
      </c>
      <c r="FA25">
        <v>13916.7</v>
      </c>
      <c r="FB25">
        <v>14400.5</v>
      </c>
      <c r="FC25">
        <v>14155.2</v>
      </c>
      <c r="FD25">
        <v>13799.9</v>
      </c>
      <c r="FE25">
        <v>12953.6</v>
      </c>
      <c r="FF25">
        <v>12786.9</v>
      </c>
      <c r="FG25">
        <v>11826.1</v>
      </c>
      <c r="FH25">
        <v>12341.3</v>
      </c>
      <c r="FI25">
        <v>13045.7</v>
      </c>
      <c r="FJ25">
        <v>12529.8</v>
      </c>
      <c r="FK25">
        <v>12756.5</v>
      </c>
      <c r="FL25">
        <v>12776.8</v>
      </c>
      <c r="FM25">
        <v>12364.4</v>
      </c>
      <c r="FN25">
        <v>12262.9</v>
      </c>
      <c r="FO25">
        <v>13358.9</v>
      </c>
      <c r="FP25">
        <v>12387</v>
      </c>
      <c r="FQ25">
        <v>12369.8</v>
      </c>
      <c r="FR25">
        <v>13223.6</v>
      </c>
      <c r="FS25">
        <v>11924.2</v>
      </c>
      <c r="FT25">
        <v>12155.4</v>
      </c>
      <c r="FU25">
        <v>12510.4</v>
      </c>
      <c r="FV25">
        <v>12142.6</v>
      </c>
      <c r="FW25">
        <v>12600.6</v>
      </c>
      <c r="FX25">
        <v>12723.2</v>
      </c>
      <c r="FY25">
        <v>11995.5</v>
      </c>
      <c r="FZ25">
        <v>11531.9</v>
      </c>
      <c r="GA25">
        <v>11825.6</v>
      </c>
      <c r="GB25">
        <v>11202.8</v>
      </c>
      <c r="GC25">
        <v>11708</v>
      </c>
      <c r="GD25">
        <v>11304.2</v>
      </c>
      <c r="GE25">
        <v>9919.4</v>
      </c>
      <c r="GF25">
        <v>10743.5</v>
      </c>
      <c r="GG25">
        <v>11253.1</v>
      </c>
      <c r="GH25">
        <v>11084.9</v>
      </c>
      <c r="GI25">
        <v>11303.1</v>
      </c>
      <c r="GJ25">
        <v>11664.6</v>
      </c>
      <c r="GK25">
        <v>10993.9</v>
      </c>
      <c r="GL25">
        <v>12342</v>
      </c>
      <c r="GM25">
        <v>12449.9</v>
      </c>
      <c r="GN25">
        <v>11315.5</v>
      </c>
      <c r="GO25">
        <v>12031</v>
      </c>
      <c r="GP25">
        <v>11374.4</v>
      </c>
    </row>
    <row r="26" spans="1:198" x14ac:dyDescent="0.2">
      <c r="A26" t="s">
        <v>97</v>
      </c>
      <c r="B26" t="s">
        <v>97</v>
      </c>
      <c r="C26" t="s">
        <v>97</v>
      </c>
      <c r="D26" t="s">
        <v>232</v>
      </c>
    </row>
    <row r="27" spans="1:198" x14ac:dyDescent="0.2">
      <c r="A27" t="s">
        <v>97</v>
      </c>
      <c r="B27" t="s">
        <v>97</v>
      </c>
      <c r="C27" t="s">
        <v>97</v>
      </c>
      <c r="D27" t="s">
        <v>97</v>
      </c>
      <c r="E27" t="s">
        <v>230</v>
      </c>
      <c r="F27">
        <v>239243.6</v>
      </c>
      <c r="G27">
        <v>226015.7</v>
      </c>
      <c r="H27">
        <v>241667.4</v>
      </c>
      <c r="I27">
        <v>254510.9</v>
      </c>
      <c r="J27">
        <v>219865.8</v>
      </c>
      <c r="K27">
        <v>206745.8</v>
      </c>
      <c r="L27">
        <v>214769.7</v>
      </c>
      <c r="M27">
        <v>201982.1</v>
      </c>
      <c r="N27">
        <v>214051.7</v>
      </c>
      <c r="O27">
        <v>197164.5</v>
      </c>
      <c r="P27">
        <v>208708.5</v>
      </c>
      <c r="Q27">
        <v>200572.7</v>
      </c>
      <c r="R27">
        <v>204839.8</v>
      </c>
      <c r="S27">
        <v>201141.6</v>
      </c>
      <c r="T27">
        <v>209444.8</v>
      </c>
      <c r="U27">
        <v>222017</v>
      </c>
      <c r="V27">
        <v>247233.6</v>
      </c>
      <c r="W27">
        <v>248204.1</v>
      </c>
      <c r="X27">
        <v>251446.2</v>
      </c>
      <c r="Y27">
        <v>250081.2</v>
      </c>
      <c r="Z27">
        <v>263480.2</v>
      </c>
      <c r="AA27">
        <v>262528</v>
      </c>
      <c r="AB27">
        <v>235795.3</v>
      </c>
      <c r="AC27">
        <v>259183.5</v>
      </c>
      <c r="AD27">
        <v>251323.7</v>
      </c>
      <c r="AE27">
        <v>214202.6</v>
      </c>
      <c r="AF27">
        <v>211539.5</v>
      </c>
      <c r="AG27">
        <v>214487.9</v>
      </c>
      <c r="AH27">
        <v>219766.2</v>
      </c>
      <c r="AI27">
        <v>217257.5</v>
      </c>
      <c r="AJ27">
        <v>249233.1</v>
      </c>
      <c r="AK27">
        <v>255993.4</v>
      </c>
      <c r="AL27">
        <v>263714.90000000002</v>
      </c>
      <c r="AM27">
        <v>280319.40000000002</v>
      </c>
      <c r="AN27">
        <v>292656.40000000002</v>
      </c>
      <c r="AO27">
        <v>279827.40000000002</v>
      </c>
      <c r="AP27">
        <v>282850.2</v>
      </c>
      <c r="AQ27">
        <v>281404.7</v>
      </c>
      <c r="AR27">
        <v>300238.8</v>
      </c>
      <c r="AS27">
        <v>264250.59999999998</v>
      </c>
      <c r="AT27">
        <v>270290.5</v>
      </c>
      <c r="AU27">
        <v>279448.40000000002</v>
      </c>
      <c r="AV27">
        <v>296835.59999999998</v>
      </c>
      <c r="AW27">
        <v>312928.90000000002</v>
      </c>
      <c r="AX27">
        <v>317876</v>
      </c>
      <c r="AY27">
        <v>360178.8</v>
      </c>
      <c r="AZ27">
        <v>418284.3</v>
      </c>
      <c r="BA27">
        <v>402559</v>
      </c>
      <c r="BB27">
        <v>353953.3</v>
      </c>
      <c r="BC27">
        <v>327186.40000000002</v>
      </c>
      <c r="BD27">
        <v>296487</v>
      </c>
      <c r="BE27">
        <v>285056.59999999998</v>
      </c>
      <c r="BF27">
        <v>299713.59999999998</v>
      </c>
      <c r="BG27">
        <v>287460.09999999998</v>
      </c>
      <c r="BH27">
        <v>282014.3</v>
      </c>
      <c r="BI27">
        <v>304351.40000000002</v>
      </c>
      <c r="BJ27">
        <v>294842.3</v>
      </c>
      <c r="BK27">
        <v>299049.3</v>
      </c>
      <c r="BL27">
        <v>295566.8</v>
      </c>
      <c r="BM27">
        <v>312657.90000000002</v>
      </c>
      <c r="BN27">
        <v>327993</v>
      </c>
      <c r="BO27">
        <v>382994.3</v>
      </c>
      <c r="BP27">
        <v>317470.59999999998</v>
      </c>
      <c r="BQ27">
        <v>319923.8</v>
      </c>
      <c r="BR27">
        <v>312976.7</v>
      </c>
      <c r="BS27">
        <v>308380.09999999998</v>
      </c>
      <c r="BT27">
        <v>336318.3</v>
      </c>
      <c r="BU27">
        <v>335068.5</v>
      </c>
      <c r="BV27">
        <v>321638</v>
      </c>
      <c r="BW27">
        <v>334317.8</v>
      </c>
      <c r="BX27">
        <v>350949.9</v>
      </c>
      <c r="BY27">
        <v>327042.40000000002</v>
      </c>
      <c r="BZ27">
        <v>337647.8</v>
      </c>
      <c r="CA27">
        <v>379656.2</v>
      </c>
      <c r="CB27">
        <v>382457.59999999998</v>
      </c>
      <c r="CC27">
        <v>355820.4</v>
      </c>
      <c r="CD27">
        <v>373325.9</v>
      </c>
      <c r="CE27">
        <v>378880.7</v>
      </c>
      <c r="CF27">
        <v>398656.6</v>
      </c>
      <c r="CG27">
        <v>390095.6</v>
      </c>
      <c r="CH27">
        <v>368333.3</v>
      </c>
      <c r="CI27">
        <v>348989.9</v>
      </c>
      <c r="CJ27">
        <v>337687.9</v>
      </c>
      <c r="CK27">
        <v>309897.5</v>
      </c>
      <c r="CL27">
        <v>314326.59999999998</v>
      </c>
      <c r="CM27">
        <v>281996</v>
      </c>
      <c r="CN27">
        <v>279860.8</v>
      </c>
      <c r="CO27">
        <v>291628.5</v>
      </c>
      <c r="CP27">
        <v>291848.59999999998</v>
      </c>
      <c r="CQ27">
        <v>300170.40000000002</v>
      </c>
      <c r="CR27">
        <v>306346.7</v>
      </c>
      <c r="CS27">
        <v>289728.09999999998</v>
      </c>
      <c r="CT27">
        <v>259052.3</v>
      </c>
      <c r="CU27">
        <v>280274.59999999998</v>
      </c>
      <c r="CV27">
        <v>297889.59999999998</v>
      </c>
      <c r="CW27">
        <v>288284.59999999998</v>
      </c>
      <c r="CX27">
        <v>310066.7</v>
      </c>
      <c r="CY27">
        <v>312794.7</v>
      </c>
      <c r="CZ27">
        <v>329191.8</v>
      </c>
      <c r="DA27">
        <v>321573.7</v>
      </c>
      <c r="DB27">
        <v>319486.8</v>
      </c>
      <c r="DC27">
        <v>307209.40000000002</v>
      </c>
      <c r="DD27">
        <v>316524.3</v>
      </c>
      <c r="DE27">
        <v>305884.7</v>
      </c>
      <c r="DF27">
        <v>296470.3</v>
      </c>
      <c r="DG27">
        <v>289416.3</v>
      </c>
      <c r="DH27">
        <v>289966.2</v>
      </c>
      <c r="DI27">
        <v>282947.7</v>
      </c>
      <c r="DJ27">
        <v>279243.3</v>
      </c>
      <c r="DK27">
        <v>289971.5</v>
      </c>
      <c r="DL27">
        <v>294195.5</v>
      </c>
      <c r="DM27">
        <v>239986.1</v>
      </c>
      <c r="DN27">
        <v>248793.2</v>
      </c>
      <c r="DO27">
        <v>250244.2</v>
      </c>
      <c r="DP27">
        <v>251749.6</v>
      </c>
      <c r="DQ27">
        <v>245325.9</v>
      </c>
      <c r="DR27">
        <v>277295</v>
      </c>
      <c r="DS27">
        <v>250339</v>
      </c>
      <c r="DT27">
        <v>243527.3</v>
      </c>
      <c r="DU27">
        <v>239802.7</v>
      </c>
      <c r="DV27">
        <v>237376.2</v>
      </c>
      <c r="DW27">
        <v>227384.8</v>
      </c>
      <c r="DX27">
        <v>242865.3</v>
      </c>
      <c r="DY27">
        <v>255986.7</v>
      </c>
      <c r="DZ27">
        <v>310527.40000000002</v>
      </c>
      <c r="EA27">
        <v>291555.40000000002</v>
      </c>
      <c r="EB27">
        <v>279255.40000000002</v>
      </c>
      <c r="EC27">
        <v>302974.40000000002</v>
      </c>
      <c r="ED27">
        <v>291402.7</v>
      </c>
      <c r="EE27">
        <v>310010.90000000002</v>
      </c>
      <c r="EF27">
        <v>303149.40000000002</v>
      </c>
      <c r="EG27">
        <v>285634.3</v>
      </c>
      <c r="EH27">
        <v>303661.90000000002</v>
      </c>
      <c r="EI27">
        <v>254841.2</v>
      </c>
      <c r="EJ27">
        <v>245065.7</v>
      </c>
      <c r="EK27">
        <v>269791.3</v>
      </c>
      <c r="EL27">
        <v>257081</v>
      </c>
      <c r="EM27">
        <v>262266.3</v>
      </c>
      <c r="EN27">
        <v>230268.5</v>
      </c>
      <c r="EO27">
        <v>217034.9</v>
      </c>
      <c r="EP27">
        <v>232693.7</v>
      </c>
      <c r="EQ27">
        <v>220994.5</v>
      </c>
      <c r="ER27">
        <v>228154.6</v>
      </c>
      <c r="ES27">
        <v>251021.6</v>
      </c>
      <c r="ET27">
        <v>230554.5</v>
      </c>
      <c r="EU27">
        <v>220139</v>
      </c>
      <c r="EV27">
        <v>238024.8</v>
      </c>
      <c r="EW27">
        <v>238783.6</v>
      </c>
      <c r="EX27">
        <v>245894.1</v>
      </c>
      <c r="EY27">
        <v>217358.3</v>
      </c>
      <c r="EZ27">
        <v>237264.8</v>
      </c>
      <c r="FA27">
        <v>227003</v>
      </c>
      <c r="FB27">
        <v>232470.9</v>
      </c>
      <c r="FC27">
        <v>205700.1</v>
      </c>
      <c r="FD27">
        <v>228589.4</v>
      </c>
      <c r="FE27">
        <v>228395.1</v>
      </c>
      <c r="FF27">
        <v>216525.1</v>
      </c>
      <c r="FG27">
        <v>211692.1</v>
      </c>
      <c r="FH27">
        <v>244504.5</v>
      </c>
      <c r="FI27">
        <v>220871.1</v>
      </c>
      <c r="FJ27">
        <v>211602.8</v>
      </c>
      <c r="FK27">
        <v>202101.8</v>
      </c>
      <c r="FL27">
        <v>204085.1</v>
      </c>
      <c r="FM27">
        <v>202576.4</v>
      </c>
      <c r="FN27">
        <v>200274</v>
      </c>
      <c r="FO27">
        <v>179783.9</v>
      </c>
      <c r="FP27">
        <v>180962.6</v>
      </c>
      <c r="FQ27">
        <v>191928</v>
      </c>
      <c r="FR27">
        <v>173159</v>
      </c>
      <c r="FS27">
        <v>170271</v>
      </c>
      <c r="FT27">
        <v>170953</v>
      </c>
      <c r="FU27">
        <v>165018</v>
      </c>
      <c r="FV27">
        <v>166118.29999999999</v>
      </c>
      <c r="FW27">
        <v>146024.70000000001</v>
      </c>
      <c r="FX27">
        <v>144547.70000000001</v>
      </c>
      <c r="FY27">
        <v>154896.79999999999</v>
      </c>
      <c r="FZ27">
        <v>148242.5</v>
      </c>
      <c r="GA27">
        <v>152241.5</v>
      </c>
      <c r="GB27">
        <v>156346.20000000001</v>
      </c>
      <c r="GC27">
        <v>152069.9</v>
      </c>
      <c r="GD27">
        <v>148865.9</v>
      </c>
      <c r="GE27">
        <v>180757.1</v>
      </c>
      <c r="GF27">
        <v>147898.79999999999</v>
      </c>
      <c r="GG27">
        <v>155815.1</v>
      </c>
      <c r="GH27">
        <v>150502.79999999999</v>
      </c>
      <c r="GI27">
        <v>154246.39999999999</v>
      </c>
      <c r="GJ27">
        <v>152449.9</v>
      </c>
      <c r="GK27">
        <v>174145.6</v>
      </c>
      <c r="GL27">
        <v>157306.1</v>
      </c>
      <c r="GM27">
        <v>145133.6</v>
      </c>
      <c r="GN27">
        <v>156530.1</v>
      </c>
      <c r="GO27">
        <v>158717.20000000001</v>
      </c>
      <c r="GP27">
        <v>143184.5</v>
      </c>
    </row>
    <row r="28" spans="1:198" x14ac:dyDescent="0.2">
      <c r="A28" t="s">
        <v>97</v>
      </c>
      <c r="B28" t="s">
        <v>97</v>
      </c>
      <c r="C28" t="s">
        <v>97</v>
      </c>
      <c r="D28" t="s">
        <v>97</v>
      </c>
      <c r="E28" t="e" cm="1">
        <f t="array" ref="E28">- X100 : Non-financial corporations</f>
        <v>#NAME?</v>
      </c>
      <c r="F28">
        <v>11126.7</v>
      </c>
      <c r="G28">
        <v>12421.5</v>
      </c>
      <c r="H28">
        <v>11255.4</v>
      </c>
      <c r="I28">
        <v>13519.9</v>
      </c>
      <c r="J28">
        <v>12868.2</v>
      </c>
      <c r="K28">
        <v>12057.6</v>
      </c>
      <c r="L28">
        <v>12594.8</v>
      </c>
      <c r="M28">
        <v>11435.4</v>
      </c>
      <c r="N28">
        <v>10638.8</v>
      </c>
      <c r="O28">
        <v>10929.5</v>
      </c>
      <c r="P28">
        <v>15448.8</v>
      </c>
      <c r="Q28">
        <v>15425.2</v>
      </c>
      <c r="R28">
        <v>17823.900000000001</v>
      </c>
      <c r="S28">
        <v>15138</v>
      </c>
      <c r="T28">
        <v>12855.1</v>
      </c>
      <c r="U28">
        <v>12054.5</v>
      </c>
      <c r="V28">
        <v>11273.3</v>
      </c>
      <c r="W28">
        <v>14684.8</v>
      </c>
      <c r="X28">
        <v>16383.2</v>
      </c>
      <c r="Y28">
        <v>12945.2</v>
      </c>
      <c r="Z28">
        <v>14272</v>
      </c>
      <c r="AA28">
        <v>15654.1</v>
      </c>
      <c r="AB28">
        <v>14716.8</v>
      </c>
      <c r="AC28">
        <v>16647</v>
      </c>
      <c r="AD28">
        <v>17202.2</v>
      </c>
      <c r="AE28">
        <v>11451.6</v>
      </c>
      <c r="AF28">
        <v>13933.8</v>
      </c>
      <c r="AG28">
        <v>15734.6</v>
      </c>
      <c r="AH28">
        <v>11595.1</v>
      </c>
      <c r="AI28">
        <v>12884.9</v>
      </c>
      <c r="AJ28">
        <v>10159.6</v>
      </c>
      <c r="AK28">
        <v>11899.1</v>
      </c>
      <c r="AL28">
        <v>15066.3</v>
      </c>
      <c r="AM28">
        <v>11248.8</v>
      </c>
      <c r="AN28">
        <v>16381.7</v>
      </c>
      <c r="AO28">
        <v>10272.1</v>
      </c>
      <c r="AP28">
        <v>9783.1</v>
      </c>
      <c r="AQ28">
        <v>15811.4</v>
      </c>
      <c r="AR28">
        <v>16174</v>
      </c>
      <c r="AS28">
        <v>10333.700000000001</v>
      </c>
      <c r="AT28">
        <v>11036.7</v>
      </c>
      <c r="AU28">
        <v>12359.6</v>
      </c>
      <c r="AV28">
        <v>9991.5</v>
      </c>
      <c r="AW28">
        <v>10633.8</v>
      </c>
      <c r="AX28">
        <v>14770.8</v>
      </c>
      <c r="AY28">
        <v>15879</v>
      </c>
      <c r="AZ28">
        <v>12675.4</v>
      </c>
      <c r="BA28">
        <v>16716.7</v>
      </c>
      <c r="BB28">
        <v>14603.6</v>
      </c>
      <c r="BC28">
        <v>12253.3</v>
      </c>
      <c r="BD28">
        <v>9974.2000000000007</v>
      </c>
      <c r="BE28">
        <v>10614.7</v>
      </c>
      <c r="BF28">
        <v>12160.5</v>
      </c>
      <c r="BG28">
        <v>16612.2</v>
      </c>
      <c r="BH28">
        <v>16096.6</v>
      </c>
      <c r="BI28">
        <v>17506.7</v>
      </c>
      <c r="BJ28">
        <v>15885.9</v>
      </c>
      <c r="BK28">
        <v>16857.2</v>
      </c>
      <c r="BL28">
        <v>17798.8</v>
      </c>
      <c r="BM28">
        <v>18371.3</v>
      </c>
      <c r="BN28">
        <v>18750.099999999999</v>
      </c>
      <c r="BO28">
        <v>14485.2</v>
      </c>
      <c r="BP28">
        <v>17102.3</v>
      </c>
      <c r="BQ28">
        <v>24019.9</v>
      </c>
      <c r="BR28">
        <v>24269.1</v>
      </c>
      <c r="BS28">
        <v>24076.5</v>
      </c>
      <c r="BT28">
        <v>27376.1</v>
      </c>
      <c r="BU28">
        <v>31258.799999999999</v>
      </c>
      <c r="BV28">
        <v>27441.7</v>
      </c>
      <c r="BW28">
        <v>31943</v>
      </c>
      <c r="BX28">
        <v>30490.6</v>
      </c>
      <c r="BY28">
        <v>30563.9</v>
      </c>
      <c r="BZ28">
        <v>28027.599999999999</v>
      </c>
      <c r="CA28">
        <v>38423.599999999999</v>
      </c>
      <c r="CB28">
        <v>33922.699999999997</v>
      </c>
      <c r="CC28">
        <v>25877.4</v>
      </c>
      <c r="CD28">
        <v>28641</v>
      </c>
      <c r="CE28">
        <v>28436.400000000001</v>
      </c>
      <c r="CF28">
        <v>31996.7</v>
      </c>
      <c r="CG28">
        <v>23670.799999999999</v>
      </c>
      <c r="CH28">
        <v>21467.5</v>
      </c>
      <c r="CI28">
        <v>22620.7</v>
      </c>
      <c r="CJ28">
        <v>18334.2</v>
      </c>
      <c r="CK28">
        <v>16872.400000000001</v>
      </c>
      <c r="CL28">
        <v>16618.900000000001</v>
      </c>
      <c r="CM28">
        <v>13865.4</v>
      </c>
      <c r="CN28">
        <v>16137</v>
      </c>
      <c r="CO28">
        <v>12782</v>
      </c>
      <c r="CP28">
        <v>14834.7</v>
      </c>
      <c r="CQ28">
        <v>15218.7</v>
      </c>
      <c r="CR28">
        <v>16600</v>
      </c>
      <c r="CS28">
        <v>17530.900000000001</v>
      </c>
      <c r="CT28">
        <v>16982.7</v>
      </c>
      <c r="CU28">
        <v>16287</v>
      </c>
      <c r="CV28">
        <v>18351.2</v>
      </c>
      <c r="CW28">
        <v>17089.599999999999</v>
      </c>
      <c r="CX28">
        <v>20295.599999999999</v>
      </c>
      <c r="CY28">
        <v>16195.4</v>
      </c>
      <c r="CZ28">
        <v>16022.3</v>
      </c>
      <c r="DA28">
        <v>14209.8</v>
      </c>
      <c r="DB28">
        <v>13550.9</v>
      </c>
      <c r="DC28">
        <v>14856.8</v>
      </c>
      <c r="DD28">
        <v>14295.3</v>
      </c>
      <c r="DE28">
        <v>14237.3</v>
      </c>
      <c r="DF28">
        <v>13356.8</v>
      </c>
      <c r="DG28">
        <v>12773.5</v>
      </c>
      <c r="DH28">
        <v>12983.6</v>
      </c>
      <c r="DI28">
        <v>11847.9</v>
      </c>
      <c r="DJ28">
        <v>13685.6</v>
      </c>
      <c r="DK28">
        <v>12253.1</v>
      </c>
      <c r="DL28">
        <v>12575.4</v>
      </c>
      <c r="DM28">
        <v>12060.3</v>
      </c>
      <c r="DN28">
        <v>11950.4</v>
      </c>
      <c r="DO28">
        <v>12011.9</v>
      </c>
      <c r="DP28">
        <v>12452.8</v>
      </c>
      <c r="DQ28">
        <v>10077.1</v>
      </c>
      <c r="DR28">
        <v>10372.6</v>
      </c>
      <c r="DS28">
        <v>10538.5</v>
      </c>
      <c r="DT28">
        <v>10781.3</v>
      </c>
      <c r="DU28">
        <v>9838.9</v>
      </c>
      <c r="DV28">
        <v>8975.2000000000007</v>
      </c>
      <c r="DW28">
        <v>11459.9</v>
      </c>
      <c r="DX28">
        <v>10239.1</v>
      </c>
      <c r="DY28">
        <v>10864.2</v>
      </c>
      <c r="DZ28">
        <v>10572.9</v>
      </c>
      <c r="EA28">
        <v>9618.9</v>
      </c>
      <c r="EB28">
        <v>10313</v>
      </c>
      <c r="EC28">
        <v>12280</v>
      </c>
      <c r="ED28">
        <v>9305.9</v>
      </c>
      <c r="EE28">
        <v>8522</v>
      </c>
      <c r="EF28">
        <v>9578.7999999999993</v>
      </c>
      <c r="EG28">
        <v>10124.1</v>
      </c>
      <c r="EH28">
        <v>10870.2</v>
      </c>
      <c r="EI28">
        <v>10862.9</v>
      </c>
      <c r="EJ28">
        <v>11075.5</v>
      </c>
      <c r="EK28">
        <v>11160</v>
      </c>
      <c r="EL28">
        <v>11739.3</v>
      </c>
      <c r="EM28">
        <v>10661.1</v>
      </c>
      <c r="EN28">
        <v>12598.1</v>
      </c>
      <c r="EO28">
        <v>11340</v>
      </c>
      <c r="EP28">
        <v>11037.5</v>
      </c>
      <c r="EQ28">
        <v>9210.7999999999993</v>
      </c>
      <c r="ER28">
        <v>10251.6</v>
      </c>
      <c r="ES28">
        <v>9158.7000000000007</v>
      </c>
      <c r="ET28">
        <v>9102.2999999999993</v>
      </c>
      <c r="EU28">
        <v>10058.700000000001</v>
      </c>
      <c r="EV28">
        <v>9439.7999999999993</v>
      </c>
      <c r="EW28">
        <v>12547.3</v>
      </c>
      <c r="EX28">
        <v>12199</v>
      </c>
      <c r="EY28">
        <v>9676.4</v>
      </c>
      <c r="EZ28">
        <v>11489.2</v>
      </c>
      <c r="FA28">
        <v>11147.9</v>
      </c>
      <c r="FB28">
        <v>10497.2</v>
      </c>
      <c r="FC28">
        <v>9042.2999999999993</v>
      </c>
      <c r="FD28">
        <v>8520</v>
      </c>
      <c r="FE28">
        <v>9170.4</v>
      </c>
      <c r="FF28">
        <v>7935.4</v>
      </c>
      <c r="FG28">
        <v>17942.7</v>
      </c>
      <c r="FH28">
        <v>8408.4</v>
      </c>
      <c r="FI28">
        <v>9082.2999999999993</v>
      </c>
      <c r="FJ28">
        <v>9125.1</v>
      </c>
      <c r="FK28">
        <v>10294.9</v>
      </c>
      <c r="FL28">
        <v>8358.4</v>
      </c>
      <c r="FM28">
        <v>7619.7</v>
      </c>
      <c r="FN28">
        <v>7619.5</v>
      </c>
      <c r="FO28">
        <v>7120</v>
      </c>
      <c r="FP28">
        <v>7441.4</v>
      </c>
      <c r="FQ28">
        <v>6755.3</v>
      </c>
      <c r="FR28">
        <v>9144.7999999999993</v>
      </c>
      <c r="FS28">
        <v>9017.2999999999993</v>
      </c>
      <c r="FT28">
        <v>8305.7000000000007</v>
      </c>
      <c r="FU28">
        <v>8779.7000000000007</v>
      </c>
      <c r="FV28">
        <v>6974.1</v>
      </c>
      <c r="FW28">
        <v>6940</v>
      </c>
      <c r="FX28">
        <v>6905.9</v>
      </c>
      <c r="FY28">
        <v>6380.8</v>
      </c>
      <c r="FZ28">
        <v>6374.5</v>
      </c>
      <c r="GA28">
        <v>6431.7</v>
      </c>
      <c r="GB28">
        <v>6531.7</v>
      </c>
      <c r="GC28">
        <v>6603.7</v>
      </c>
      <c r="GD28">
        <v>6308.4</v>
      </c>
      <c r="GE28">
        <v>9059.4</v>
      </c>
      <c r="GF28">
        <v>7958</v>
      </c>
      <c r="GG28">
        <v>7711.2</v>
      </c>
      <c r="GH28">
        <v>7039.4</v>
      </c>
      <c r="GI28">
        <v>5225</v>
      </c>
      <c r="GJ28">
        <v>6510.4</v>
      </c>
      <c r="GK28">
        <v>4829.8999999999996</v>
      </c>
      <c r="GL28">
        <v>5400.1</v>
      </c>
      <c r="GM28">
        <v>4934.2</v>
      </c>
      <c r="GN28">
        <v>5811.6</v>
      </c>
      <c r="GO28">
        <v>5425.1</v>
      </c>
      <c r="GP28">
        <v>5130.7</v>
      </c>
    </row>
    <row r="29" spans="1:198" x14ac:dyDescent="0.2">
      <c r="A29" t="s">
        <v>97</v>
      </c>
      <c r="B29" t="s">
        <v>97</v>
      </c>
      <c r="C29" t="s">
        <v>97</v>
      </c>
      <c r="D29" t="s">
        <v>97</v>
      </c>
      <c r="E29" t="e" cm="1">
        <f t="array" ref="E29">- X200 : financial corporations</f>
        <v>#NAME?</v>
      </c>
      <c r="F29">
        <v>204623.5</v>
      </c>
      <c r="G29">
        <v>189972.1</v>
      </c>
      <c r="H29">
        <v>207217.5</v>
      </c>
      <c r="I29">
        <v>217979.6</v>
      </c>
      <c r="J29">
        <v>184202.2</v>
      </c>
      <c r="K29">
        <v>171705.3</v>
      </c>
      <c r="L29">
        <v>179098</v>
      </c>
      <c r="M29">
        <v>167347.5</v>
      </c>
      <c r="N29">
        <v>180204.2</v>
      </c>
      <c r="O29">
        <v>163224.4</v>
      </c>
      <c r="P29">
        <v>170146.9</v>
      </c>
      <c r="Q29">
        <v>162376.5</v>
      </c>
      <c r="R29">
        <v>164200.5</v>
      </c>
      <c r="S29">
        <v>163074.5</v>
      </c>
      <c r="T29">
        <v>173855.3</v>
      </c>
      <c r="U29">
        <v>187273.5</v>
      </c>
      <c r="V29">
        <v>213099.2</v>
      </c>
      <c r="W29">
        <v>210933</v>
      </c>
      <c r="X29">
        <v>212132.5</v>
      </c>
      <c r="Y29">
        <v>214036.6</v>
      </c>
      <c r="Z29">
        <v>226361.4</v>
      </c>
      <c r="AA29">
        <v>224158.6</v>
      </c>
      <c r="AB29">
        <v>198638.5</v>
      </c>
      <c r="AC29">
        <v>220429.4</v>
      </c>
      <c r="AD29">
        <v>211986.6</v>
      </c>
      <c r="AE29">
        <v>180644.3</v>
      </c>
      <c r="AF29">
        <v>175553.2</v>
      </c>
      <c r="AG29">
        <v>176917.8</v>
      </c>
      <c r="AH29">
        <v>186397.6</v>
      </c>
      <c r="AI29">
        <v>182991</v>
      </c>
      <c r="AJ29">
        <v>217384.3</v>
      </c>
      <c r="AK29">
        <v>222127.7</v>
      </c>
      <c r="AL29">
        <v>226861.2</v>
      </c>
      <c r="AM29">
        <v>247230.3</v>
      </c>
      <c r="AN29">
        <v>254605.6</v>
      </c>
      <c r="AO29">
        <v>248717.6</v>
      </c>
      <c r="AP29">
        <v>251848.2</v>
      </c>
      <c r="AQ29">
        <v>244222.6</v>
      </c>
      <c r="AR29">
        <v>262650.40000000002</v>
      </c>
      <c r="AS29">
        <v>232590</v>
      </c>
      <c r="AT29">
        <v>237992.5</v>
      </c>
      <c r="AU29">
        <v>245783.4</v>
      </c>
      <c r="AV29">
        <v>265104.2</v>
      </c>
      <c r="AW29">
        <v>280249.8</v>
      </c>
      <c r="AX29">
        <v>281014.59999999998</v>
      </c>
      <c r="AY29">
        <v>322130.2</v>
      </c>
      <c r="AZ29">
        <v>383847.3</v>
      </c>
      <c r="BA29">
        <v>364665.7</v>
      </c>
      <c r="BB29">
        <v>318798.59999999998</v>
      </c>
      <c r="BC29">
        <v>294508.79999999999</v>
      </c>
      <c r="BD29">
        <v>266595.40000000002</v>
      </c>
      <c r="BE29">
        <v>253745.1</v>
      </c>
      <c r="BF29">
        <v>267088.3</v>
      </c>
      <c r="BG29">
        <v>250313.2</v>
      </c>
      <c r="BH29">
        <v>245778</v>
      </c>
      <c r="BI29">
        <v>265530.5</v>
      </c>
      <c r="BJ29">
        <v>258122.9</v>
      </c>
      <c r="BK29">
        <v>261780.3</v>
      </c>
      <c r="BL29">
        <v>258365</v>
      </c>
      <c r="BM29">
        <v>274867.40000000002</v>
      </c>
      <c r="BN29">
        <v>289924.09999999998</v>
      </c>
      <c r="BO29">
        <v>348953.9</v>
      </c>
      <c r="BP29">
        <v>281616.3</v>
      </c>
      <c r="BQ29">
        <v>277342.3</v>
      </c>
      <c r="BR29">
        <v>270283.5</v>
      </c>
      <c r="BS29">
        <v>265695.59999999998</v>
      </c>
      <c r="BT29">
        <v>290201.59999999998</v>
      </c>
      <c r="BU29">
        <v>284879.5</v>
      </c>
      <c r="BV29">
        <v>274664.8</v>
      </c>
      <c r="BW29">
        <v>282763.3</v>
      </c>
      <c r="BX29">
        <v>301153.3</v>
      </c>
      <c r="BY29">
        <v>277611.5</v>
      </c>
      <c r="BZ29">
        <v>291130.59999999998</v>
      </c>
      <c r="CA29">
        <v>319226.40000000002</v>
      </c>
      <c r="CB29">
        <v>327088.5</v>
      </c>
      <c r="CC29">
        <v>309454.59999999998</v>
      </c>
      <c r="CD29">
        <v>323802.90000000002</v>
      </c>
      <c r="CE29">
        <v>327011.7</v>
      </c>
      <c r="CF29">
        <v>343108.2</v>
      </c>
      <c r="CG29">
        <v>343218.3</v>
      </c>
      <c r="CH29">
        <v>327240.40000000002</v>
      </c>
      <c r="CI29">
        <v>307088.7</v>
      </c>
      <c r="CJ29">
        <v>299904.5</v>
      </c>
      <c r="CK29">
        <v>274111</v>
      </c>
      <c r="CL29">
        <v>277590.90000000002</v>
      </c>
      <c r="CM29">
        <v>247387.9</v>
      </c>
      <c r="CN29">
        <v>244355.9</v>
      </c>
      <c r="CO29">
        <v>259813.9</v>
      </c>
      <c r="CP29">
        <v>258147.1</v>
      </c>
      <c r="CQ29">
        <v>265402.90000000002</v>
      </c>
      <c r="CR29">
        <v>269201.7</v>
      </c>
      <c r="CS29">
        <v>252898.7</v>
      </c>
      <c r="CT29">
        <v>221939.3</v>
      </c>
      <c r="CU29">
        <v>244795.9</v>
      </c>
      <c r="CV29">
        <v>259453.7</v>
      </c>
      <c r="CW29">
        <v>250900.9</v>
      </c>
      <c r="CX29">
        <v>270167.3</v>
      </c>
      <c r="CY29">
        <v>273832.40000000002</v>
      </c>
      <c r="CZ29">
        <v>293678.8</v>
      </c>
      <c r="DA29">
        <v>287488.5</v>
      </c>
      <c r="DB29">
        <v>285618.2</v>
      </c>
      <c r="DC29">
        <v>270504.09999999998</v>
      </c>
      <c r="DD29">
        <v>279721.7</v>
      </c>
      <c r="DE29">
        <v>269852.09999999998</v>
      </c>
      <c r="DF29">
        <v>261950</v>
      </c>
      <c r="DG29">
        <v>256752.8</v>
      </c>
      <c r="DH29">
        <v>256989.7</v>
      </c>
      <c r="DI29">
        <v>251048.8</v>
      </c>
      <c r="DJ29">
        <v>245324.79999999999</v>
      </c>
      <c r="DK29">
        <v>256615.7</v>
      </c>
      <c r="DL29">
        <v>262851.8</v>
      </c>
      <c r="DM29">
        <v>209392.9</v>
      </c>
      <c r="DN29">
        <v>219180</v>
      </c>
      <c r="DO29">
        <v>219878.6</v>
      </c>
      <c r="DP29">
        <v>220771.9</v>
      </c>
      <c r="DQ29">
        <v>215242.1</v>
      </c>
      <c r="DR29">
        <v>247256</v>
      </c>
      <c r="DS29">
        <v>220211.6</v>
      </c>
      <c r="DT29">
        <v>213467.1</v>
      </c>
      <c r="DU29">
        <v>210138.8</v>
      </c>
      <c r="DV29">
        <v>208292.9</v>
      </c>
      <c r="DW29">
        <v>197203.7</v>
      </c>
      <c r="DX29">
        <v>214509.2</v>
      </c>
      <c r="DY29">
        <v>227582.3</v>
      </c>
      <c r="DZ29">
        <v>282552</v>
      </c>
      <c r="EA29">
        <v>264385.5</v>
      </c>
      <c r="EB29">
        <v>250715.5</v>
      </c>
      <c r="EC29">
        <v>272437.90000000002</v>
      </c>
      <c r="ED29">
        <v>263233.40000000002</v>
      </c>
      <c r="EE29">
        <v>283729.09999999998</v>
      </c>
      <c r="EF29">
        <v>276010.8</v>
      </c>
      <c r="EG29">
        <v>257922.9</v>
      </c>
      <c r="EH29">
        <v>275451.5</v>
      </c>
      <c r="EI29">
        <v>224976.8</v>
      </c>
      <c r="EJ29">
        <v>217277.2</v>
      </c>
      <c r="EK29">
        <v>241716.3</v>
      </c>
      <c r="EL29">
        <v>227738.7</v>
      </c>
      <c r="EM29">
        <v>234860.2</v>
      </c>
      <c r="EN29">
        <v>200803</v>
      </c>
      <c r="EO29">
        <v>188133.5</v>
      </c>
      <c r="EP29">
        <v>204404.5</v>
      </c>
      <c r="EQ29">
        <v>195207.5</v>
      </c>
      <c r="ER29">
        <v>201369.4</v>
      </c>
      <c r="ES29">
        <v>226930.6</v>
      </c>
      <c r="ET29">
        <v>206000.6</v>
      </c>
      <c r="EU29">
        <v>194115.9</v>
      </c>
      <c r="EV29">
        <v>212917.7</v>
      </c>
      <c r="EW29">
        <v>210250.8</v>
      </c>
      <c r="EX29">
        <v>217931.7</v>
      </c>
      <c r="EY29">
        <v>191793.2</v>
      </c>
      <c r="EZ29">
        <v>209154.3</v>
      </c>
      <c r="FA29">
        <v>199496.5</v>
      </c>
      <c r="FB29">
        <v>206765.9</v>
      </c>
      <c r="FC29">
        <v>182158</v>
      </c>
      <c r="FD29">
        <v>205348.8</v>
      </c>
      <c r="FE29">
        <v>203997.4</v>
      </c>
      <c r="FF29">
        <v>193291.4</v>
      </c>
      <c r="FG29">
        <v>179874.4</v>
      </c>
      <c r="FH29">
        <v>221127.2</v>
      </c>
      <c r="FI29">
        <v>197100.5</v>
      </c>
      <c r="FJ29">
        <v>187973.2</v>
      </c>
      <c r="FK29">
        <v>177644.7</v>
      </c>
      <c r="FL29">
        <v>181403.2</v>
      </c>
      <c r="FM29">
        <v>180705.9</v>
      </c>
      <c r="FN29">
        <v>179446.5</v>
      </c>
      <c r="FO29">
        <v>158809.70000000001</v>
      </c>
      <c r="FP29">
        <v>157978.9</v>
      </c>
      <c r="FQ29">
        <v>171189.2</v>
      </c>
      <c r="FR29">
        <v>151566.5</v>
      </c>
      <c r="FS29">
        <v>149004.20000000001</v>
      </c>
      <c r="FT29">
        <v>150876.6</v>
      </c>
      <c r="FU29">
        <v>144355.79999999999</v>
      </c>
      <c r="FV29">
        <v>147170.20000000001</v>
      </c>
      <c r="FW29">
        <v>127300.8</v>
      </c>
      <c r="FX29">
        <v>125769.4</v>
      </c>
      <c r="FY29">
        <v>136886.29999999999</v>
      </c>
      <c r="FZ29">
        <v>130204</v>
      </c>
      <c r="GA29">
        <v>134060.4</v>
      </c>
      <c r="GB29">
        <v>138377.4</v>
      </c>
      <c r="GC29">
        <v>134055.5</v>
      </c>
      <c r="GD29">
        <v>130900</v>
      </c>
      <c r="GE29">
        <v>160445.5</v>
      </c>
      <c r="GF29">
        <v>128566.2</v>
      </c>
      <c r="GG29">
        <v>136271.29999999999</v>
      </c>
      <c r="GH29">
        <v>131606.20000000001</v>
      </c>
      <c r="GI29">
        <v>137578.4</v>
      </c>
      <c r="GJ29">
        <v>134618</v>
      </c>
      <c r="GK29">
        <v>156781.1</v>
      </c>
      <c r="GL29">
        <v>138495.6</v>
      </c>
      <c r="GM29">
        <v>127968.6</v>
      </c>
      <c r="GN29">
        <v>139338.70000000001</v>
      </c>
      <c r="GO29">
        <v>142356.29999999999</v>
      </c>
      <c r="GP29">
        <v>127059.4</v>
      </c>
    </row>
    <row r="30" spans="1:198" x14ac:dyDescent="0.2">
      <c r="A30" t="s">
        <v>97</v>
      </c>
      <c r="B30" t="s">
        <v>97</v>
      </c>
      <c r="C30" t="s">
        <v>97</v>
      </c>
      <c r="D30" t="s">
        <v>97</v>
      </c>
      <c r="E30" t="e" cm="1">
        <f t="array" ref="E30">-  - X2aa: Monetary financial Institutions (MFIs)</f>
        <v>#NAME?</v>
      </c>
      <c r="F30">
        <v>178460</v>
      </c>
      <c r="G30">
        <v>170829.9</v>
      </c>
      <c r="H30">
        <v>184171.8</v>
      </c>
      <c r="I30">
        <v>202651.3</v>
      </c>
      <c r="J30">
        <v>169027.1</v>
      </c>
      <c r="K30">
        <v>156058.70000000001</v>
      </c>
      <c r="L30">
        <v>160697</v>
      </c>
      <c r="M30">
        <v>150834.70000000001</v>
      </c>
      <c r="N30">
        <v>165425.60000000001</v>
      </c>
      <c r="O30">
        <v>148171.70000000001</v>
      </c>
      <c r="P30">
        <v>153882</v>
      </c>
      <c r="Q30">
        <v>143528.4</v>
      </c>
      <c r="R30">
        <v>141817</v>
      </c>
      <c r="S30">
        <v>142915.1</v>
      </c>
      <c r="T30">
        <v>155988.9</v>
      </c>
      <c r="U30">
        <v>167812.8</v>
      </c>
      <c r="V30">
        <v>194628.2</v>
      </c>
      <c r="W30">
        <v>193305.3</v>
      </c>
      <c r="X30">
        <v>195788.3</v>
      </c>
      <c r="Y30">
        <v>193289.3</v>
      </c>
      <c r="Z30">
        <v>203058.3</v>
      </c>
      <c r="AA30">
        <v>199980.3</v>
      </c>
      <c r="AB30">
        <v>180900.8</v>
      </c>
      <c r="AC30">
        <v>205982.2</v>
      </c>
      <c r="AD30">
        <v>198718.2</v>
      </c>
      <c r="AE30">
        <v>163681.9</v>
      </c>
      <c r="AF30">
        <v>158675.70000000001</v>
      </c>
      <c r="AG30">
        <v>163167.5</v>
      </c>
      <c r="AH30">
        <v>173826</v>
      </c>
      <c r="AI30">
        <v>169061.4</v>
      </c>
      <c r="AJ30">
        <v>205213.2</v>
      </c>
      <c r="AK30">
        <v>210765.3</v>
      </c>
      <c r="AL30">
        <v>212773.4</v>
      </c>
      <c r="AM30">
        <v>234654.1</v>
      </c>
      <c r="AN30">
        <v>242266.6</v>
      </c>
      <c r="AO30">
        <v>236052.1</v>
      </c>
      <c r="AP30">
        <v>238969.2</v>
      </c>
      <c r="AQ30">
        <v>232170.2</v>
      </c>
      <c r="AR30">
        <v>252803.7</v>
      </c>
      <c r="AS30">
        <v>224624</v>
      </c>
      <c r="AT30">
        <v>230452.2</v>
      </c>
      <c r="AU30">
        <v>235603.4</v>
      </c>
      <c r="AV30">
        <v>258372.4</v>
      </c>
      <c r="AW30">
        <v>271625.5</v>
      </c>
      <c r="AX30">
        <v>270835.59999999998</v>
      </c>
      <c r="AY30">
        <v>311735.59999999998</v>
      </c>
      <c r="AZ30">
        <v>375339.2</v>
      </c>
      <c r="BA30">
        <v>353042.1</v>
      </c>
      <c r="BB30">
        <v>303085.7</v>
      </c>
      <c r="BC30">
        <v>282722.40000000002</v>
      </c>
      <c r="BD30">
        <v>254232.3</v>
      </c>
      <c r="BE30">
        <v>243390.4</v>
      </c>
      <c r="BF30">
        <v>255710.3</v>
      </c>
      <c r="BG30">
        <v>237109.5</v>
      </c>
      <c r="BH30">
        <v>230754</v>
      </c>
      <c r="BI30">
        <v>254553.3</v>
      </c>
      <c r="BJ30">
        <v>247405.7</v>
      </c>
      <c r="BK30">
        <v>251370.5</v>
      </c>
      <c r="BL30">
        <v>247817.3</v>
      </c>
      <c r="BM30">
        <v>263537.2</v>
      </c>
      <c r="BN30">
        <v>280596.59999999998</v>
      </c>
      <c r="BO30">
        <v>338297.59999999998</v>
      </c>
      <c r="BP30">
        <v>273950.7</v>
      </c>
      <c r="BQ30">
        <v>271339.7</v>
      </c>
      <c r="BR30">
        <v>263914.90000000002</v>
      </c>
      <c r="BS30">
        <v>259624</v>
      </c>
      <c r="BT30">
        <v>282946.5</v>
      </c>
      <c r="BU30">
        <v>276567.7</v>
      </c>
      <c r="BV30">
        <v>264581.09999999998</v>
      </c>
      <c r="BW30">
        <v>270374</v>
      </c>
      <c r="BX30">
        <v>287303.8</v>
      </c>
      <c r="BY30">
        <v>267940.90000000002</v>
      </c>
      <c r="BZ30">
        <v>282754.2</v>
      </c>
      <c r="CA30">
        <v>305407.90000000002</v>
      </c>
      <c r="CB30">
        <v>312058.3</v>
      </c>
      <c r="CC30">
        <v>296004.7</v>
      </c>
      <c r="CD30">
        <v>307083.09999999998</v>
      </c>
      <c r="CE30">
        <v>308907.90000000002</v>
      </c>
      <c r="CF30">
        <v>329687.40000000002</v>
      </c>
      <c r="CG30">
        <v>328474.3</v>
      </c>
      <c r="CH30">
        <v>314877.59999999998</v>
      </c>
      <c r="CI30">
        <v>293318.2</v>
      </c>
      <c r="CJ30">
        <v>282995</v>
      </c>
      <c r="CK30">
        <v>261108.2</v>
      </c>
      <c r="CL30">
        <v>260035.7</v>
      </c>
      <c r="CM30">
        <v>229168.9</v>
      </c>
      <c r="CN30">
        <v>226944.8</v>
      </c>
      <c r="CO30">
        <v>244349.9</v>
      </c>
      <c r="CP30">
        <v>241346.6</v>
      </c>
      <c r="CQ30">
        <v>250914.2</v>
      </c>
      <c r="CR30">
        <v>255075.1</v>
      </c>
      <c r="CS30">
        <v>241335.8</v>
      </c>
      <c r="CT30">
        <v>210677.8</v>
      </c>
      <c r="CU30">
        <v>233379.5</v>
      </c>
      <c r="CV30">
        <v>247355.2</v>
      </c>
      <c r="CW30">
        <v>238201.60000000001</v>
      </c>
      <c r="CX30">
        <v>254744.6</v>
      </c>
      <c r="CY30">
        <v>259866.2</v>
      </c>
      <c r="CZ30">
        <v>285884.90000000002</v>
      </c>
      <c r="DA30">
        <v>275849</v>
      </c>
      <c r="DB30">
        <v>279823.8</v>
      </c>
      <c r="DC30">
        <v>259752.2</v>
      </c>
      <c r="DD30">
        <v>268047.40000000002</v>
      </c>
      <c r="DE30">
        <v>262886.90000000002</v>
      </c>
      <c r="DF30">
        <v>252544</v>
      </c>
      <c r="DG30">
        <v>243877</v>
      </c>
      <c r="DH30">
        <v>247293.1</v>
      </c>
      <c r="DI30">
        <v>241611.1</v>
      </c>
      <c r="DJ30">
        <v>234187.8</v>
      </c>
      <c r="DK30">
        <v>248468.6</v>
      </c>
      <c r="DL30">
        <v>246294.6</v>
      </c>
      <c r="DM30">
        <v>195305.4</v>
      </c>
      <c r="DN30">
        <v>207997.5</v>
      </c>
      <c r="DO30">
        <v>203494.7</v>
      </c>
      <c r="DP30">
        <v>201452.1</v>
      </c>
      <c r="DQ30">
        <v>204743.3</v>
      </c>
      <c r="DR30">
        <v>232978.5</v>
      </c>
      <c r="DS30">
        <v>206813.6</v>
      </c>
      <c r="DT30">
        <v>201925</v>
      </c>
      <c r="DU30">
        <v>195624.6</v>
      </c>
      <c r="DV30">
        <v>192482.1</v>
      </c>
      <c r="DW30">
        <v>188982.5</v>
      </c>
      <c r="DX30">
        <v>199016.8</v>
      </c>
      <c r="DY30">
        <v>216164</v>
      </c>
      <c r="DZ30">
        <v>274432.2</v>
      </c>
      <c r="EA30">
        <v>257323.6</v>
      </c>
      <c r="EB30">
        <v>243784.7</v>
      </c>
      <c r="EC30">
        <v>262550.2</v>
      </c>
      <c r="ED30">
        <v>254721.6</v>
      </c>
      <c r="EE30">
        <v>273093.90000000002</v>
      </c>
      <c r="EF30">
        <v>259172.3</v>
      </c>
      <c r="EG30">
        <v>242391.3</v>
      </c>
      <c r="EH30">
        <v>258679.8</v>
      </c>
      <c r="EI30">
        <v>203895.1</v>
      </c>
      <c r="EJ30">
        <v>199901.8</v>
      </c>
      <c r="EK30">
        <v>223601.7</v>
      </c>
      <c r="EL30">
        <v>207168.9</v>
      </c>
      <c r="EM30">
        <v>214473.9</v>
      </c>
      <c r="EN30">
        <v>184717.9</v>
      </c>
      <c r="EO30">
        <v>168052.1</v>
      </c>
      <c r="EP30">
        <v>190027.8</v>
      </c>
      <c r="EQ30">
        <v>181098.7</v>
      </c>
      <c r="ER30">
        <v>185857.1</v>
      </c>
      <c r="ES30">
        <v>209944</v>
      </c>
      <c r="ET30">
        <v>185037.5</v>
      </c>
      <c r="EU30">
        <v>174564.7</v>
      </c>
      <c r="EV30">
        <v>197716.5</v>
      </c>
      <c r="EW30">
        <v>196438.9</v>
      </c>
      <c r="EX30">
        <v>201409.3</v>
      </c>
      <c r="EY30">
        <v>180249.3</v>
      </c>
      <c r="EZ30">
        <v>196667.6</v>
      </c>
      <c r="FA30">
        <v>186285.3</v>
      </c>
      <c r="FB30">
        <v>196101.6</v>
      </c>
      <c r="FC30">
        <v>169665.8</v>
      </c>
      <c r="FD30">
        <v>187470.9</v>
      </c>
      <c r="FE30">
        <v>196664.3</v>
      </c>
      <c r="FF30">
        <v>183887.3</v>
      </c>
      <c r="FG30">
        <v>170911.3</v>
      </c>
      <c r="FH30">
        <v>211696.3</v>
      </c>
      <c r="FI30">
        <v>181109.8</v>
      </c>
      <c r="FJ30">
        <v>177139.6</v>
      </c>
      <c r="FK30">
        <v>161838.70000000001</v>
      </c>
      <c r="FL30">
        <v>165134.1</v>
      </c>
      <c r="FM30">
        <v>163583.6</v>
      </c>
      <c r="FN30">
        <v>162820.6</v>
      </c>
      <c r="FO30">
        <v>143974.6</v>
      </c>
      <c r="FP30">
        <v>146088.79999999999</v>
      </c>
      <c r="FQ30">
        <v>156040.29999999999</v>
      </c>
      <c r="FR30">
        <v>138062</v>
      </c>
      <c r="FS30">
        <v>135649.79999999999</v>
      </c>
      <c r="FT30">
        <v>138804.5</v>
      </c>
      <c r="FU30">
        <v>136568.79999999999</v>
      </c>
      <c r="FV30">
        <v>135580.20000000001</v>
      </c>
      <c r="FW30">
        <v>121148.1</v>
      </c>
      <c r="FX30">
        <v>119227.7</v>
      </c>
      <c r="FY30">
        <v>130798.39999999999</v>
      </c>
      <c r="FZ30">
        <v>123088.6</v>
      </c>
      <c r="GA30">
        <v>128415.7</v>
      </c>
      <c r="GB30">
        <v>133162</v>
      </c>
      <c r="GC30">
        <v>126584.8</v>
      </c>
      <c r="GD30">
        <v>125382.7</v>
      </c>
      <c r="GE30">
        <v>153463.6</v>
      </c>
      <c r="GF30">
        <v>123698.9</v>
      </c>
      <c r="GG30">
        <v>131152</v>
      </c>
      <c r="GH30">
        <v>125741.7</v>
      </c>
      <c r="GI30">
        <v>130912.7</v>
      </c>
      <c r="GJ30">
        <v>128305.7</v>
      </c>
      <c r="GK30">
        <v>150747</v>
      </c>
      <c r="GL30">
        <v>132078.20000000001</v>
      </c>
      <c r="GM30">
        <v>120964.2</v>
      </c>
      <c r="GN30">
        <v>132604.79999999999</v>
      </c>
      <c r="GO30">
        <v>137576.29999999999</v>
      </c>
      <c r="GP30">
        <v>123015.7</v>
      </c>
    </row>
    <row r="31" spans="1:198" x14ac:dyDescent="0.2">
      <c r="A31" t="s">
        <v>97</v>
      </c>
      <c r="B31" t="s">
        <v>97</v>
      </c>
      <c r="C31" t="s">
        <v>97</v>
      </c>
      <c r="D31" t="s">
        <v>97</v>
      </c>
      <c r="E31" t="e" cm="1">
        <f t="array" ref="E31">-  -  - of which X210 : Central banks</f>
        <v>#NAME?</v>
      </c>
      <c r="F31">
        <v>43.4</v>
      </c>
      <c r="G31" t="s">
        <v>71</v>
      </c>
      <c r="H31">
        <v>43.1</v>
      </c>
      <c r="I31" t="s">
        <v>71</v>
      </c>
      <c r="J31">
        <v>45.2</v>
      </c>
      <c r="K31">
        <v>32.6</v>
      </c>
      <c r="L31" t="s">
        <v>71</v>
      </c>
      <c r="M31">
        <v>33.5</v>
      </c>
      <c r="N31">
        <v>33.200000000000003</v>
      </c>
      <c r="O31">
        <v>37.799999999999997</v>
      </c>
      <c r="P31" t="s">
        <v>71</v>
      </c>
      <c r="Q31" t="s">
        <v>71</v>
      </c>
      <c r="R31" t="s">
        <v>71</v>
      </c>
      <c r="S31" t="s">
        <v>71</v>
      </c>
      <c r="T31" t="s">
        <v>71</v>
      </c>
      <c r="U31" t="s">
        <v>71</v>
      </c>
      <c r="V31" t="s">
        <v>71</v>
      </c>
      <c r="W31" t="s">
        <v>71</v>
      </c>
      <c r="X31" t="s">
        <v>71</v>
      </c>
      <c r="Y31" t="s">
        <v>71</v>
      </c>
      <c r="Z31" t="s">
        <v>71</v>
      </c>
      <c r="AA31" t="s">
        <v>71</v>
      </c>
      <c r="AB31" t="s">
        <v>71</v>
      </c>
      <c r="AC31" t="s">
        <v>71</v>
      </c>
      <c r="AD31">
        <v>36.4</v>
      </c>
      <c r="AE31" t="s">
        <v>71</v>
      </c>
      <c r="AF31">
        <v>33.6</v>
      </c>
      <c r="AG31" t="s">
        <v>71</v>
      </c>
      <c r="AH31" t="s">
        <v>71</v>
      </c>
      <c r="AI31" t="s">
        <v>71</v>
      </c>
      <c r="AJ31" t="s">
        <v>71</v>
      </c>
      <c r="AK31" t="s">
        <v>71</v>
      </c>
      <c r="AL31" t="s">
        <v>71</v>
      </c>
      <c r="AM31" t="s">
        <v>71</v>
      </c>
      <c r="AN31" t="s">
        <v>71</v>
      </c>
      <c r="AO31" t="s">
        <v>71</v>
      </c>
      <c r="AP31" t="s">
        <v>71</v>
      </c>
      <c r="AQ31" t="s">
        <v>71</v>
      </c>
      <c r="AR31" t="s">
        <v>71</v>
      </c>
      <c r="AS31" t="s">
        <v>71</v>
      </c>
      <c r="AT31" t="s">
        <v>71</v>
      </c>
      <c r="AU31" t="s">
        <v>71</v>
      </c>
      <c r="AV31" t="s">
        <v>71</v>
      </c>
      <c r="AW31" t="s">
        <v>71</v>
      </c>
      <c r="AX31" t="s">
        <v>71</v>
      </c>
      <c r="AY31" t="s">
        <v>71</v>
      </c>
      <c r="AZ31" t="s">
        <v>71</v>
      </c>
      <c r="BA31" t="s">
        <v>71</v>
      </c>
      <c r="BB31" t="s">
        <v>71</v>
      </c>
      <c r="BC31" t="s">
        <v>71</v>
      </c>
      <c r="BD31" t="s">
        <v>71</v>
      </c>
      <c r="BE31" t="s">
        <v>71</v>
      </c>
      <c r="BF31" t="s">
        <v>71</v>
      </c>
      <c r="BG31" t="s">
        <v>71</v>
      </c>
      <c r="BH31" t="s">
        <v>71</v>
      </c>
      <c r="BI31" t="s">
        <v>71</v>
      </c>
      <c r="BJ31" t="s">
        <v>71</v>
      </c>
      <c r="BK31" t="s">
        <v>71</v>
      </c>
      <c r="BL31">
        <v>8006.1</v>
      </c>
      <c r="BM31">
        <v>1647.9</v>
      </c>
      <c r="BN31" t="s">
        <v>71</v>
      </c>
      <c r="BO31">
        <v>3831.3</v>
      </c>
      <c r="BP31">
        <v>4784.2</v>
      </c>
      <c r="BQ31" t="s">
        <v>71</v>
      </c>
      <c r="BR31" t="s">
        <v>71</v>
      </c>
      <c r="BS31" t="s">
        <v>71</v>
      </c>
      <c r="BT31" t="s">
        <v>71</v>
      </c>
      <c r="BU31" t="s">
        <v>71</v>
      </c>
      <c r="BV31" t="s">
        <v>71</v>
      </c>
      <c r="BW31" t="s">
        <v>71</v>
      </c>
      <c r="BX31" t="s">
        <v>71</v>
      </c>
      <c r="BY31" t="s">
        <v>71</v>
      </c>
      <c r="BZ31" t="s">
        <v>71</v>
      </c>
      <c r="CA31" t="s">
        <v>71</v>
      </c>
      <c r="CB31" t="s">
        <v>71</v>
      </c>
      <c r="CC31" t="s">
        <v>71</v>
      </c>
      <c r="CD31">
        <v>24851.8</v>
      </c>
      <c r="CE31">
        <v>24772.3</v>
      </c>
      <c r="CF31">
        <v>23674.7</v>
      </c>
      <c r="CG31" t="s">
        <v>71</v>
      </c>
      <c r="CH31" t="s">
        <v>71</v>
      </c>
      <c r="CI31" t="s">
        <v>71</v>
      </c>
      <c r="CJ31" t="s">
        <v>71</v>
      </c>
      <c r="CK31" t="s">
        <v>71</v>
      </c>
      <c r="CL31" t="s">
        <v>71</v>
      </c>
      <c r="CM31" t="s">
        <v>71</v>
      </c>
      <c r="CN31" t="s">
        <v>71</v>
      </c>
      <c r="CO31">
        <v>19868.2</v>
      </c>
      <c r="CP31" t="s">
        <v>71</v>
      </c>
      <c r="CQ31">
        <v>33290</v>
      </c>
      <c r="CR31">
        <v>25366.3</v>
      </c>
      <c r="CS31">
        <v>26998.2</v>
      </c>
      <c r="CT31">
        <v>9711.9</v>
      </c>
      <c r="CU31">
        <v>29432.7</v>
      </c>
      <c r="CV31">
        <v>25494.5</v>
      </c>
      <c r="CW31">
        <v>18116.3</v>
      </c>
      <c r="CX31" t="s">
        <v>71</v>
      </c>
      <c r="CY31" t="s">
        <v>71</v>
      </c>
      <c r="CZ31" t="s">
        <v>71</v>
      </c>
      <c r="DA31" t="s">
        <v>71</v>
      </c>
      <c r="DB31" t="s">
        <v>71</v>
      </c>
      <c r="DC31" t="s">
        <v>71</v>
      </c>
      <c r="DD31" t="s">
        <v>71</v>
      </c>
      <c r="DE31" t="s">
        <v>71</v>
      </c>
      <c r="DF31">
        <v>19453.400000000001</v>
      </c>
      <c r="DG31">
        <v>16739</v>
      </c>
      <c r="DH31" t="s">
        <v>71</v>
      </c>
      <c r="DI31" t="s">
        <v>71</v>
      </c>
      <c r="DJ31" t="s">
        <v>71</v>
      </c>
      <c r="DK31">
        <v>18062.599999999999</v>
      </c>
      <c r="DL31">
        <v>18040</v>
      </c>
      <c r="DM31" t="s">
        <v>71</v>
      </c>
      <c r="DN31" t="s">
        <v>71</v>
      </c>
      <c r="DO31" t="s">
        <v>71</v>
      </c>
      <c r="DP31" t="s">
        <v>71</v>
      </c>
      <c r="DQ31" t="s">
        <v>71</v>
      </c>
      <c r="DR31" t="s">
        <v>71</v>
      </c>
      <c r="DS31" t="s">
        <v>71</v>
      </c>
      <c r="DT31" t="s">
        <v>71</v>
      </c>
      <c r="DU31">
        <v>23065.5</v>
      </c>
      <c r="DV31" t="s">
        <v>71</v>
      </c>
      <c r="DW31">
        <v>23194.1</v>
      </c>
      <c r="DX31">
        <v>25537.4</v>
      </c>
      <c r="DY31">
        <v>23735.7</v>
      </c>
      <c r="DZ31">
        <v>22030.9</v>
      </c>
      <c r="EA31" t="s">
        <v>71</v>
      </c>
      <c r="EB31" t="s">
        <v>71</v>
      </c>
      <c r="EC31" t="s">
        <v>71</v>
      </c>
      <c r="ED31" t="s">
        <v>71</v>
      </c>
      <c r="EE31">
        <v>21220.7</v>
      </c>
      <c r="EF31">
        <v>20383.8</v>
      </c>
      <c r="EG31">
        <v>20260</v>
      </c>
      <c r="EH31">
        <v>19043.400000000001</v>
      </c>
      <c r="EI31">
        <v>19016.400000000001</v>
      </c>
      <c r="EJ31">
        <v>19263.599999999999</v>
      </c>
      <c r="EK31" t="s">
        <v>71</v>
      </c>
      <c r="EL31" t="s">
        <v>71</v>
      </c>
      <c r="EM31" t="s">
        <v>71</v>
      </c>
      <c r="EN31" t="s">
        <v>71</v>
      </c>
      <c r="EO31" t="s">
        <v>71</v>
      </c>
      <c r="EP31">
        <v>16359</v>
      </c>
      <c r="EQ31" t="s">
        <v>71</v>
      </c>
      <c r="ER31" t="s">
        <v>71</v>
      </c>
      <c r="ES31">
        <v>15244.6</v>
      </c>
      <c r="ET31">
        <v>16794.599999999999</v>
      </c>
      <c r="EU31">
        <v>16416.8</v>
      </c>
      <c r="EV31">
        <v>17615</v>
      </c>
      <c r="EW31">
        <v>14886.6</v>
      </c>
      <c r="EX31">
        <v>15326.6</v>
      </c>
      <c r="EY31">
        <v>14323.9</v>
      </c>
      <c r="EZ31" t="s">
        <v>71</v>
      </c>
      <c r="FA31">
        <v>13873.3</v>
      </c>
      <c r="FB31">
        <v>13508.8</v>
      </c>
      <c r="FC31">
        <v>14285.2</v>
      </c>
      <c r="FD31">
        <v>14662.1</v>
      </c>
      <c r="FE31">
        <v>15415.5</v>
      </c>
      <c r="FF31">
        <v>16460.3</v>
      </c>
      <c r="FG31">
        <v>17993.7</v>
      </c>
      <c r="FH31">
        <v>16029.9</v>
      </c>
      <c r="FI31">
        <v>16515.900000000001</v>
      </c>
      <c r="FJ31">
        <v>18720.3</v>
      </c>
      <c r="FK31">
        <v>18626.2</v>
      </c>
      <c r="FL31">
        <v>18624.900000000001</v>
      </c>
      <c r="FM31">
        <v>18946.099999999999</v>
      </c>
      <c r="FN31">
        <v>16771.2</v>
      </c>
      <c r="FO31">
        <v>16605.400000000001</v>
      </c>
      <c r="FP31">
        <v>18479.8</v>
      </c>
      <c r="FQ31">
        <v>17380</v>
      </c>
      <c r="FR31">
        <v>17655.900000000001</v>
      </c>
      <c r="FS31">
        <v>20277.099999999999</v>
      </c>
      <c r="FT31">
        <v>17436.900000000001</v>
      </c>
      <c r="FU31">
        <v>16616.599999999999</v>
      </c>
      <c r="FV31">
        <v>16145.2</v>
      </c>
      <c r="FW31">
        <v>16731.2</v>
      </c>
      <c r="FX31">
        <v>16719.8</v>
      </c>
      <c r="FY31">
        <v>16676.2</v>
      </c>
      <c r="FZ31">
        <v>14115.9</v>
      </c>
      <c r="GA31">
        <v>15731.2</v>
      </c>
      <c r="GB31">
        <v>14904.2</v>
      </c>
      <c r="GC31">
        <v>14428.2</v>
      </c>
      <c r="GD31">
        <v>12121.2</v>
      </c>
      <c r="GE31">
        <v>11436</v>
      </c>
      <c r="GF31">
        <v>12895.1</v>
      </c>
      <c r="GG31">
        <v>15386</v>
      </c>
      <c r="GH31">
        <v>11429.9</v>
      </c>
      <c r="GI31">
        <v>12229.6</v>
      </c>
      <c r="GJ31">
        <v>13107.7</v>
      </c>
      <c r="GK31">
        <v>12276.9</v>
      </c>
      <c r="GL31">
        <v>11442.6</v>
      </c>
      <c r="GM31">
        <v>12898.9</v>
      </c>
      <c r="GN31">
        <v>11704.2</v>
      </c>
      <c r="GO31">
        <v>11419.3</v>
      </c>
      <c r="GP31">
        <v>10753.3</v>
      </c>
    </row>
    <row r="32" spans="1:198" x14ac:dyDescent="0.2">
      <c r="A32" t="s">
        <v>97</v>
      </c>
      <c r="B32" t="s">
        <v>97</v>
      </c>
      <c r="C32" t="s">
        <v>97</v>
      </c>
      <c r="D32" t="s">
        <v>97</v>
      </c>
      <c r="E32" t="e" cm="1">
        <f t="array" ref="E32">-  -  - of which X220 : Credit Institutions</f>
        <v>#NAME?</v>
      </c>
      <c r="F32">
        <v>178224.5</v>
      </c>
      <c r="G32">
        <v>157737.79999999999</v>
      </c>
      <c r="H32">
        <v>183904.3</v>
      </c>
      <c r="I32">
        <v>197963.2</v>
      </c>
      <c r="J32">
        <v>168325.7</v>
      </c>
      <c r="K32">
        <v>155820.5</v>
      </c>
      <c r="L32">
        <v>158839.29999999999</v>
      </c>
      <c r="M32">
        <v>150635</v>
      </c>
      <c r="N32">
        <v>165374.1</v>
      </c>
      <c r="O32">
        <v>148102.39999999999</v>
      </c>
      <c r="P32">
        <v>152515.4</v>
      </c>
      <c r="Q32">
        <v>143298.1</v>
      </c>
      <c r="R32">
        <v>141309.9</v>
      </c>
      <c r="S32">
        <v>140456</v>
      </c>
      <c r="T32">
        <v>153593.79999999999</v>
      </c>
      <c r="U32">
        <v>166416.5</v>
      </c>
      <c r="V32">
        <v>193378.6</v>
      </c>
      <c r="W32">
        <v>191997</v>
      </c>
      <c r="X32">
        <v>193868.5</v>
      </c>
      <c r="Y32">
        <v>191459.20000000001</v>
      </c>
      <c r="Z32">
        <v>201745.2</v>
      </c>
      <c r="AA32">
        <v>196645.7</v>
      </c>
      <c r="AB32">
        <v>179867.6</v>
      </c>
      <c r="AC32">
        <v>204724.7</v>
      </c>
      <c r="AD32">
        <v>198681.7</v>
      </c>
      <c r="AE32">
        <v>159634.1</v>
      </c>
      <c r="AF32">
        <v>158624</v>
      </c>
      <c r="AG32">
        <v>160667.79999999999</v>
      </c>
      <c r="AH32">
        <v>168527.3</v>
      </c>
      <c r="AI32">
        <v>164634.29999999999</v>
      </c>
      <c r="AJ32">
        <v>204129.3</v>
      </c>
      <c r="AK32">
        <v>205719.7</v>
      </c>
      <c r="AL32">
        <v>211119.6</v>
      </c>
      <c r="AM32">
        <v>229457</v>
      </c>
      <c r="AN32">
        <v>236372.9</v>
      </c>
      <c r="AO32">
        <v>230992</v>
      </c>
      <c r="AP32">
        <v>233623.7</v>
      </c>
      <c r="AQ32">
        <v>226495.8</v>
      </c>
      <c r="AR32">
        <v>251361.5</v>
      </c>
      <c r="AS32">
        <v>212425.4</v>
      </c>
      <c r="AT32">
        <v>221925.3</v>
      </c>
      <c r="AU32">
        <v>231373.9</v>
      </c>
      <c r="AV32">
        <v>253606.5</v>
      </c>
      <c r="AW32">
        <v>265302.8</v>
      </c>
      <c r="AX32">
        <v>261742.7</v>
      </c>
      <c r="AY32">
        <v>294163.90000000002</v>
      </c>
      <c r="AZ32">
        <v>371201.8</v>
      </c>
      <c r="BA32">
        <v>343917</v>
      </c>
      <c r="BB32">
        <v>277954</v>
      </c>
      <c r="BC32">
        <v>261527.7</v>
      </c>
      <c r="BD32">
        <v>230935.7</v>
      </c>
      <c r="BE32">
        <v>213509.1</v>
      </c>
      <c r="BF32">
        <v>223550.3</v>
      </c>
      <c r="BG32">
        <v>205622.39999999999</v>
      </c>
      <c r="BH32">
        <v>212169.2</v>
      </c>
      <c r="BI32">
        <v>246465.7</v>
      </c>
      <c r="BJ32">
        <v>243764.7</v>
      </c>
      <c r="BK32">
        <v>248197</v>
      </c>
      <c r="BL32">
        <v>239811.20000000001</v>
      </c>
      <c r="BM32">
        <v>261831.7</v>
      </c>
      <c r="BN32">
        <v>280000.7</v>
      </c>
      <c r="BO32">
        <v>334466.2</v>
      </c>
      <c r="BP32">
        <v>269166.5</v>
      </c>
      <c r="BQ32">
        <v>253950.4</v>
      </c>
      <c r="BR32">
        <v>246517.3</v>
      </c>
      <c r="BS32">
        <v>242834</v>
      </c>
      <c r="BT32">
        <v>265638.59999999998</v>
      </c>
      <c r="BU32">
        <v>259487.7</v>
      </c>
      <c r="BV32">
        <v>246404.1</v>
      </c>
      <c r="BW32">
        <v>251170.8</v>
      </c>
      <c r="BX32">
        <v>267773.7</v>
      </c>
      <c r="BY32">
        <v>249104.5</v>
      </c>
      <c r="BZ32">
        <v>264059.5</v>
      </c>
      <c r="CA32">
        <v>286419.90000000002</v>
      </c>
      <c r="CB32">
        <v>290363.7</v>
      </c>
      <c r="CC32">
        <v>274530.8</v>
      </c>
      <c r="CD32">
        <v>282231.3</v>
      </c>
      <c r="CE32">
        <v>284135.59999999998</v>
      </c>
      <c r="CF32">
        <v>306012.7</v>
      </c>
      <c r="CG32">
        <v>306791.09999999998</v>
      </c>
      <c r="CH32">
        <v>287541.3</v>
      </c>
      <c r="CI32">
        <v>266252.59999999998</v>
      </c>
      <c r="CJ32">
        <v>252211.3</v>
      </c>
      <c r="CK32">
        <v>239074</v>
      </c>
      <c r="CL32">
        <v>240846.2</v>
      </c>
      <c r="CM32">
        <v>207475.7</v>
      </c>
      <c r="CN32">
        <v>207934.7</v>
      </c>
      <c r="CO32">
        <v>224481.6</v>
      </c>
      <c r="CP32">
        <v>221663.5</v>
      </c>
      <c r="CQ32">
        <v>217624.2</v>
      </c>
      <c r="CR32">
        <v>229708.9</v>
      </c>
      <c r="CS32">
        <v>214337.6</v>
      </c>
      <c r="CT32">
        <v>200965.9</v>
      </c>
      <c r="CU32">
        <v>203946.8</v>
      </c>
      <c r="CV32">
        <v>221860.7</v>
      </c>
      <c r="CW32">
        <v>220085.3</v>
      </c>
      <c r="CX32">
        <v>229268.2</v>
      </c>
      <c r="CY32">
        <v>232576.2</v>
      </c>
      <c r="CZ32">
        <v>259043.5</v>
      </c>
      <c r="DA32">
        <v>252717.8</v>
      </c>
      <c r="DB32">
        <v>259026.6</v>
      </c>
      <c r="DC32">
        <v>242065</v>
      </c>
      <c r="DD32">
        <v>250304.3</v>
      </c>
      <c r="DE32">
        <v>243916.2</v>
      </c>
      <c r="DF32">
        <v>233090.7</v>
      </c>
      <c r="DG32">
        <v>227138</v>
      </c>
      <c r="DH32">
        <v>232250</v>
      </c>
      <c r="DI32">
        <v>224215.6</v>
      </c>
      <c r="DJ32">
        <v>217052.2</v>
      </c>
      <c r="DK32">
        <v>230405.9</v>
      </c>
      <c r="DL32">
        <v>228254.6</v>
      </c>
      <c r="DM32">
        <v>178279.1</v>
      </c>
      <c r="DN32">
        <v>190166.39999999999</v>
      </c>
      <c r="DO32">
        <v>185126.39999999999</v>
      </c>
      <c r="DP32">
        <v>182763.9</v>
      </c>
      <c r="DQ32">
        <v>186069.1</v>
      </c>
      <c r="DR32">
        <v>213727</v>
      </c>
      <c r="DS32">
        <v>187129.9</v>
      </c>
      <c r="DT32">
        <v>182226.4</v>
      </c>
      <c r="DU32">
        <v>172559.1</v>
      </c>
      <c r="DV32">
        <v>171103.5</v>
      </c>
      <c r="DW32">
        <v>165788.4</v>
      </c>
      <c r="DX32">
        <v>173479.4</v>
      </c>
      <c r="DY32">
        <v>192428.3</v>
      </c>
      <c r="DZ32">
        <v>252401.2</v>
      </c>
      <c r="EA32">
        <v>234098.6</v>
      </c>
      <c r="EB32">
        <v>222265</v>
      </c>
      <c r="EC32">
        <v>240728.9</v>
      </c>
      <c r="ED32">
        <v>233866.4</v>
      </c>
      <c r="EE32">
        <v>251873.2</v>
      </c>
      <c r="EF32">
        <v>238788.5</v>
      </c>
      <c r="EG32">
        <v>222131.3</v>
      </c>
      <c r="EH32">
        <v>239636.4</v>
      </c>
      <c r="EI32">
        <v>184878.7</v>
      </c>
      <c r="EJ32">
        <v>180638.2</v>
      </c>
      <c r="EK32">
        <v>205520.9</v>
      </c>
      <c r="EL32">
        <v>189551.7</v>
      </c>
      <c r="EM32">
        <v>197283.4</v>
      </c>
      <c r="EN32">
        <v>167774.8</v>
      </c>
      <c r="EO32">
        <v>150839.29999999999</v>
      </c>
      <c r="EP32">
        <v>173668.8</v>
      </c>
      <c r="EQ32">
        <v>164985.1</v>
      </c>
      <c r="ER32">
        <v>169873.2</v>
      </c>
      <c r="ES32">
        <v>194699.4</v>
      </c>
      <c r="ET32">
        <v>168242.9</v>
      </c>
      <c r="EU32">
        <v>158147.9</v>
      </c>
      <c r="EV32">
        <v>180101.5</v>
      </c>
      <c r="EW32">
        <v>181552.3</v>
      </c>
      <c r="EX32">
        <v>186082.7</v>
      </c>
      <c r="EY32">
        <v>165925.4</v>
      </c>
      <c r="EZ32">
        <v>183768.6</v>
      </c>
      <c r="FA32">
        <v>172412</v>
      </c>
      <c r="FB32">
        <v>182592.8</v>
      </c>
      <c r="FC32">
        <v>155380.6</v>
      </c>
      <c r="FD32">
        <v>172808.7</v>
      </c>
      <c r="FE32">
        <v>181248.7</v>
      </c>
      <c r="FF32">
        <v>167427</v>
      </c>
      <c r="FG32">
        <v>152917.6</v>
      </c>
      <c r="FH32">
        <v>195666.4</v>
      </c>
      <c r="FI32">
        <v>164594</v>
      </c>
      <c r="FJ32">
        <v>158419.29999999999</v>
      </c>
      <c r="FK32">
        <v>143212.5</v>
      </c>
      <c r="FL32">
        <v>146509.20000000001</v>
      </c>
      <c r="FM32">
        <v>144637.5</v>
      </c>
      <c r="FN32">
        <v>146049.29999999999</v>
      </c>
      <c r="FO32">
        <v>127369.2</v>
      </c>
      <c r="FP32">
        <v>127609</v>
      </c>
      <c r="FQ32">
        <v>138660.29999999999</v>
      </c>
      <c r="FR32">
        <v>120406.1</v>
      </c>
      <c r="FS32">
        <v>115372.7</v>
      </c>
      <c r="FT32">
        <v>121367.6</v>
      </c>
      <c r="FU32">
        <v>119952.1</v>
      </c>
      <c r="FV32">
        <v>119434.9</v>
      </c>
      <c r="FW32">
        <v>104416.9</v>
      </c>
      <c r="FX32">
        <v>102507.9</v>
      </c>
      <c r="FY32">
        <v>114122.2</v>
      </c>
      <c r="FZ32">
        <v>108972.7</v>
      </c>
      <c r="GA32">
        <v>112684.5</v>
      </c>
      <c r="GB32">
        <v>118257.8</v>
      </c>
      <c r="GC32">
        <v>112156.6</v>
      </c>
      <c r="GD32">
        <v>113261.5</v>
      </c>
      <c r="GE32">
        <v>142027.6</v>
      </c>
      <c r="GF32">
        <v>110803.8</v>
      </c>
      <c r="GG32">
        <v>115766</v>
      </c>
      <c r="GH32">
        <v>114311.8</v>
      </c>
      <c r="GI32">
        <v>118683.1</v>
      </c>
      <c r="GJ32">
        <v>115198</v>
      </c>
      <c r="GK32">
        <v>138470</v>
      </c>
      <c r="GL32">
        <v>120635.6</v>
      </c>
      <c r="GM32">
        <v>108065.3</v>
      </c>
      <c r="GN32">
        <v>120900.6</v>
      </c>
      <c r="GO32">
        <v>126157.1</v>
      </c>
      <c r="GP32">
        <v>112262.5</v>
      </c>
    </row>
    <row r="33" spans="1:198" x14ac:dyDescent="0.2">
      <c r="A33" t="s">
        <v>97</v>
      </c>
      <c r="B33" t="s">
        <v>97</v>
      </c>
      <c r="C33" t="s">
        <v>97</v>
      </c>
      <c r="D33" t="s">
        <v>97</v>
      </c>
      <c r="E33" t="e" cm="1">
        <f t="array" ref="E33">-  -  -  - of which X221 : banks</f>
        <v>#NAME?</v>
      </c>
      <c r="F33">
        <v>136573.79999999999</v>
      </c>
      <c r="G33">
        <v>121980.8</v>
      </c>
      <c r="H33">
        <v>143572.5</v>
      </c>
      <c r="I33">
        <v>159085.20000000001</v>
      </c>
      <c r="J33">
        <v>135136.70000000001</v>
      </c>
      <c r="K33">
        <v>121856.3</v>
      </c>
      <c r="L33">
        <v>123345.4</v>
      </c>
      <c r="M33">
        <v>119523.9</v>
      </c>
      <c r="N33">
        <v>127771.6</v>
      </c>
      <c r="O33">
        <v>115068.4</v>
      </c>
      <c r="P33">
        <v>121993.9</v>
      </c>
      <c r="Q33">
        <v>111552</v>
      </c>
      <c r="R33">
        <v>113338.8</v>
      </c>
      <c r="S33">
        <v>106584.9</v>
      </c>
      <c r="T33">
        <v>115700.1</v>
      </c>
      <c r="U33">
        <v>131481.79999999999</v>
      </c>
      <c r="V33">
        <v>161197.79999999999</v>
      </c>
      <c r="W33">
        <v>163073.1</v>
      </c>
      <c r="X33">
        <v>162863.29999999999</v>
      </c>
      <c r="Y33">
        <v>161294</v>
      </c>
      <c r="Z33">
        <v>174217.4</v>
      </c>
      <c r="AA33">
        <v>162485.5</v>
      </c>
      <c r="AB33">
        <v>149964.70000000001</v>
      </c>
      <c r="AC33">
        <v>171253.6</v>
      </c>
      <c r="AD33">
        <v>161435.5</v>
      </c>
      <c r="AE33">
        <v>120345.3</v>
      </c>
      <c r="AF33">
        <v>115964.2</v>
      </c>
      <c r="AG33">
        <v>119563.7</v>
      </c>
      <c r="AH33">
        <v>130948.5</v>
      </c>
      <c r="AI33">
        <v>115207.6</v>
      </c>
      <c r="AJ33">
        <v>129745</v>
      </c>
      <c r="AK33">
        <v>129001.60000000001</v>
      </c>
      <c r="AL33">
        <v>129405.4</v>
      </c>
      <c r="AM33">
        <v>141129</v>
      </c>
      <c r="AN33">
        <v>155231.9</v>
      </c>
      <c r="AO33">
        <v>153988.5</v>
      </c>
      <c r="AP33">
        <v>152982.20000000001</v>
      </c>
      <c r="AQ33">
        <v>135061</v>
      </c>
      <c r="AR33">
        <v>156673.1</v>
      </c>
      <c r="AS33">
        <v>152901.6</v>
      </c>
      <c r="AT33">
        <v>159270.1</v>
      </c>
      <c r="AU33">
        <v>159596.29999999999</v>
      </c>
      <c r="AV33">
        <v>108479.9</v>
      </c>
      <c r="AW33">
        <v>108743.3</v>
      </c>
      <c r="AX33">
        <v>108439.5</v>
      </c>
      <c r="AY33">
        <v>132619.1</v>
      </c>
      <c r="AZ33">
        <v>193919.5</v>
      </c>
      <c r="BA33">
        <v>228920.4</v>
      </c>
      <c r="BB33">
        <v>145473.70000000001</v>
      </c>
      <c r="BC33">
        <v>130344.8</v>
      </c>
      <c r="BD33">
        <v>119545.4</v>
      </c>
      <c r="BE33">
        <v>109248.8</v>
      </c>
      <c r="BF33">
        <v>122045.2</v>
      </c>
      <c r="BG33">
        <v>111378.2</v>
      </c>
      <c r="BH33">
        <v>117763.8</v>
      </c>
      <c r="BI33">
        <v>113652.4</v>
      </c>
      <c r="BJ33">
        <v>117161.4</v>
      </c>
      <c r="BK33">
        <v>124150.6</v>
      </c>
      <c r="BL33">
        <v>129083.3</v>
      </c>
      <c r="BM33">
        <v>129660.2</v>
      </c>
      <c r="BN33">
        <v>133552.5</v>
      </c>
      <c r="BO33">
        <v>211846.39999999999</v>
      </c>
      <c r="BP33">
        <v>160678.79999999999</v>
      </c>
      <c r="BQ33">
        <v>138922.4</v>
      </c>
      <c r="BR33" t="s">
        <v>71</v>
      </c>
      <c r="BS33" t="s">
        <v>71</v>
      </c>
      <c r="BT33" t="s">
        <v>71</v>
      </c>
      <c r="BU33" t="s">
        <v>71</v>
      </c>
      <c r="BV33" t="s">
        <v>71</v>
      </c>
      <c r="BW33" t="s">
        <v>71</v>
      </c>
      <c r="BX33" t="s">
        <v>71</v>
      </c>
      <c r="BY33" t="s">
        <v>71</v>
      </c>
      <c r="BZ33" t="s">
        <v>71</v>
      </c>
      <c r="CA33" t="s">
        <v>71</v>
      </c>
      <c r="CB33" t="s">
        <v>71</v>
      </c>
      <c r="CC33" t="s">
        <v>71</v>
      </c>
      <c r="CD33" t="s">
        <v>71</v>
      </c>
      <c r="CE33" t="s">
        <v>71</v>
      </c>
      <c r="CF33" t="s">
        <v>71</v>
      </c>
      <c r="CG33" t="s">
        <v>71</v>
      </c>
      <c r="CH33" t="s">
        <v>71</v>
      </c>
      <c r="CI33" t="s">
        <v>71</v>
      </c>
      <c r="CJ33" t="s">
        <v>71</v>
      </c>
      <c r="CK33" t="s">
        <v>71</v>
      </c>
      <c r="CL33" t="s">
        <v>71</v>
      </c>
      <c r="CM33" t="s">
        <v>71</v>
      </c>
      <c r="CN33" t="s">
        <v>71</v>
      </c>
      <c r="CO33" t="s">
        <v>71</v>
      </c>
      <c r="CP33" t="s">
        <v>71</v>
      </c>
      <c r="CQ33" t="s">
        <v>71</v>
      </c>
      <c r="CR33" t="s">
        <v>71</v>
      </c>
      <c r="CS33" t="s">
        <v>71</v>
      </c>
      <c r="CT33" t="s">
        <v>71</v>
      </c>
      <c r="CU33" t="s">
        <v>71</v>
      </c>
      <c r="CV33" t="s">
        <v>71</v>
      </c>
      <c r="CW33" t="s">
        <v>71</v>
      </c>
      <c r="CX33" t="s">
        <v>71</v>
      </c>
      <c r="CY33" t="s">
        <v>71</v>
      </c>
      <c r="CZ33" t="s">
        <v>71</v>
      </c>
      <c r="DA33" t="s">
        <v>71</v>
      </c>
      <c r="DB33" t="s">
        <v>71</v>
      </c>
      <c r="DC33" t="s">
        <v>71</v>
      </c>
      <c r="DD33" t="s">
        <v>71</v>
      </c>
      <c r="DE33" t="s">
        <v>71</v>
      </c>
      <c r="DF33" t="s">
        <v>71</v>
      </c>
      <c r="DG33" t="s">
        <v>71</v>
      </c>
      <c r="DH33" t="s">
        <v>71</v>
      </c>
      <c r="DI33" t="s">
        <v>71</v>
      </c>
      <c r="DJ33" t="s">
        <v>71</v>
      </c>
      <c r="DK33" t="s">
        <v>71</v>
      </c>
      <c r="DL33" t="s">
        <v>71</v>
      </c>
      <c r="DM33" t="s">
        <v>71</v>
      </c>
      <c r="DN33" t="s">
        <v>71</v>
      </c>
      <c r="DO33" t="s">
        <v>71</v>
      </c>
      <c r="DP33" t="s">
        <v>71</v>
      </c>
      <c r="DQ33" t="s">
        <v>71</v>
      </c>
      <c r="DR33" t="s">
        <v>71</v>
      </c>
      <c r="DS33" t="s">
        <v>71</v>
      </c>
      <c r="DT33" t="s">
        <v>71</v>
      </c>
      <c r="DU33" t="s">
        <v>71</v>
      </c>
      <c r="DV33" t="s">
        <v>71</v>
      </c>
      <c r="DW33" t="s">
        <v>71</v>
      </c>
      <c r="DX33" t="s">
        <v>71</v>
      </c>
      <c r="DY33" t="s">
        <v>71</v>
      </c>
      <c r="DZ33" t="s">
        <v>71</v>
      </c>
      <c r="EA33" t="s">
        <v>71</v>
      </c>
      <c r="EB33" t="s">
        <v>71</v>
      </c>
      <c r="EC33" t="s">
        <v>71</v>
      </c>
      <c r="ED33" t="s">
        <v>71</v>
      </c>
      <c r="EE33" t="s">
        <v>71</v>
      </c>
      <c r="EF33" t="s">
        <v>71</v>
      </c>
      <c r="EG33" t="s">
        <v>71</v>
      </c>
      <c r="EH33" t="s">
        <v>71</v>
      </c>
      <c r="EI33" t="s">
        <v>71</v>
      </c>
      <c r="EJ33" t="s">
        <v>71</v>
      </c>
      <c r="EK33" t="s">
        <v>71</v>
      </c>
      <c r="EL33" t="s">
        <v>71</v>
      </c>
      <c r="EM33" t="s">
        <v>71</v>
      </c>
      <c r="EN33" t="s">
        <v>71</v>
      </c>
      <c r="EO33" t="s">
        <v>71</v>
      </c>
      <c r="EP33" t="s">
        <v>71</v>
      </c>
      <c r="EQ33" t="s">
        <v>71</v>
      </c>
      <c r="ER33" t="s">
        <v>71</v>
      </c>
      <c r="ES33" t="s">
        <v>71</v>
      </c>
      <c r="ET33" t="s">
        <v>71</v>
      </c>
      <c r="EU33" t="s">
        <v>71</v>
      </c>
      <c r="EV33" t="s">
        <v>71</v>
      </c>
      <c r="EW33" t="s">
        <v>71</v>
      </c>
      <c r="EX33" t="s">
        <v>71</v>
      </c>
      <c r="EY33" t="s">
        <v>71</v>
      </c>
      <c r="EZ33" t="s">
        <v>71</v>
      </c>
      <c r="FA33" t="s">
        <v>71</v>
      </c>
      <c r="FB33" t="s">
        <v>71</v>
      </c>
      <c r="FC33" t="s">
        <v>71</v>
      </c>
      <c r="FD33" t="s">
        <v>71</v>
      </c>
      <c r="FE33" t="s">
        <v>71</v>
      </c>
      <c r="FF33" t="s">
        <v>71</v>
      </c>
      <c r="FG33" t="s">
        <v>71</v>
      </c>
      <c r="FH33" t="s">
        <v>71</v>
      </c>
      <c r="FI33" t="s">
        <v>71</v>
      </c>
      <c r="FJ33" t="s">
        <v>71</v>
      </c>
      <c r="FK33" t="s">
        <v>71</v>
      </c>
      <c r="FL33" t="s">
        <v>71</v>
      </c>
      <c r="FM33" t="s">
        <v>71</v>
      </c>
      <c r="FN33" t="s">
        <v>71</v>
      </c>
      <c r="FO33" t="s">
        <v>71</v>
      </c>
      <c r="FP33" t="s">
        <v>71</v>
      </c>
      <c r="FQ33" t="s">
        <v>71</v>
      </c>
      <c r="FR33" t="s">
        <v>71</v>
      </c>
      <c r="FS33" t="s">
        <v>71</v>
      </c>
      <c r="FT33" t="s">
        <v>71</v>
      </c>
      <c r="FU33" t="s">
        <v>71</v>
      </c>
      <c r="FV33" t="s">
        <v>71</v>
      </c>
      <c r="FW33" t="s">
        <v>71</v>
      </c>
      <c r="FX33" t="s">
        <v>71</v>
      </c>
      <c r="FY33" t="s">
        <v>71</v>
      </c>
      <c r="FZ33" t="s">
        <v>71</v>
      </c>
      <c r="GA33" t="s">
        <v>71</v>
      </c>
      <c r="GB33" t="s">
        <v>71</v>
      </c>
      <c r="GC33" t="s">
        <v>71</v>
      </c>
      <c r="GD33" t="s">
        <v>71</v>
      </c>
      <c r="GE33" t="s">
        <v>71</v>
      </c>
      <c r="GF33" t="s">
        <v>71</v>
      </c>
      <c r="GG33" t="s">
        <v>71</v>
      </c>
      <c r="GH33" t="s">
        <v>71</v>
      </c>
      <c r="GI33" t="s">
        <v>71</v>
      </c>
      <c r="GJ33" t="s">
        <v>71</v>
      </c>
      <c r="GK33" t="s">
        <v>71</v>
      </c>
      <c r="GL33" t="s">
        <v>71</v>
      </c>
      <c r="GM33" t="s">
        <v>71</v>
      </c>
      <c r="GN33" t="s">
        <v>71</v>
      </c>
      <c r="GO33" t="s">
        <v>71</v>
      </c>
      <c r="GP33" t="s">
        <v>71</v>
      </c>
    </row>
    <row r="34" spans="1:198" x14ac:dyDescent="0.2">
      <c r="A34" t="s">
        <v>97</v>
      </c>
      <c r="B34" t="s">
        <v>97</v>
      </c>
      <c r="C34" t="s">
        <v>97</v>
      </c>
      <c r="D34" t="s">
        <v>97</v>
      </c>
      <c r="E34" t="e" cm="1">
        <f t="array" ref="E34">-  -  -  - of which X222 : Mortgage banks</f>
        <v>#NAME?</v>
      </c>
      <c r="F34" t="s">
        <v>71</v>
      </c>
      <c r="G34" t="s">
        <v>71</v>
      </c>
      <c r="H34" t="s">
        <v>71</v>
      </c>
      <c r="I34" t="s">
        <v>71</v>
      </c>
      <c r="J34" t="s">
        <v>71</v>
      </c>
      <c r="K34" t="s">
        <v>71</v>
      </c>
      <c r="L34" t="s">
        <v>71</v>
      </c>
      <c r="M34" t="s">
        <v>71</v>
      </c>
      <c r="N34" t="s">
        <v>71</v>
      </c>
      <c r="O34" t="s">
        <v>71</v>
      </c>
      <c r="P34" t="s">
        <v>71</v>
      </c>
      <c r="Q34" t="s">
        <v>71</v>
      </c>
      <c r="R34" t="s">
        <v>71</v>
      </c>
      <c r="S34" t="s">
        <v>71</v>
      </c>
      <c r="T34" t="s">
        <v>71</v>
      </c>
      <c r="U34" t="s">
        <v>71</v>
      </c>
      <c r="V34" t="s">
        <v>71</v>
      </c>
      <c r="W34" t="s">
        <v>71</v>
      </c>
      <c r="X34" t="s">
        <v>71</v>
      </c>
      <c r="Y34" t="s">
        <v>71</v>
      </c>
      <c r="Z34" t="s">
        <v>71</v>
      </c>
      <c r="AA34" t="s">
        <v>71</v>
      </c>
      <c r="AB34" t="s">
        <v>71</v>
      </c>
      <c r="AC34" t="s">
        <v>71</v>
      </c>
      <c r="AD34" t="s">
        <v>71</v>
      </c>
      <c r="AE34" t="s">
        <v>71</v>
      </c>
      <c r="AF34" t="s">
        <v>71</v>
      </c>
      <c r="AG34" t="s">
        <v>71</v>
      </c>
      <c r="AH34" t="s">
        <v>71</v>
      </c>
      <c r="AI34" t="s">
        <v>71</v>
      </c>
      <c r="AJ34" t="s">
        <v>71</v>
      </c>
      <c r="AK34" t="s">
        <v>71</v>
      </c>
      <c r="AL34" t="s">
        <v>71</v>
      </c>
      <c r="AM34" t="s">
        <v>71</v>
      </c>
      <c r="AN34" t="s">
        <v>71</v>
      </c>
      <c r="AO34" t="s">
        <v>71</v>
      </c>
      <c r="AP34" t="s">
        <v>71</v>
      </c>
      <c r="AQ34" t="s">
        <v>71</v>
      </c>
      <c r="AR34" t="s">
        <v>71</v>
      </c>
      <c r="AS34" t="s">
        <v>71</v>
      </c>
      <c r="AT34" t="s">
        <v>71</v>
      </c>
      <c r="AU34" t="s">
        <v>71</v>
      </c>
      <c r="AV34" t="s">
        <v>71</v>
      </c>
      <c r="AW34" t="s">
        <v>71</v>
      </c>
      <c r="AX34" t="s">
        <v>71</v>
      </c>
      <c r="AY34" t="s">
        <v>71</v>
      </c>
      <c r="AZ34" t="s">
        <v>71</v>
      </c>
      <c r="BA34" t="s">
        <v>71</v>
      </c>
      <c r="BB34" t="s">
        <v>71</v>
      </c>
      <c r="BC34" t="s">
        <v>71</v>
      </c>
      <c r="BD34" t="s">
        <v>71</v>
      </c>
      <c r="BE34" t="s">
        <v>71</v>
      </c>
      <c r="BF34" t="s">
        <v>71</v>
      </c>
      <c r="BG34" t="s">
        <v>71</v>
      </c>
      <c r="BH34" t="s">
        <v>71</v>
      </c>
      <c r="BI34" t="s">
        <v>71</v>
      </c>
      <c r="BJ34" t="s">
        <v>71</v>
      </c>
      <c r="BK34" t="s">
        <v>71</v>
      </c>
      <c r="BL34" t="s">
        <v>71</v>
      </c>
      <c r="BM34" t="s">
        <v>71</v>
      </c>
      <c r="BN34" t="s">
        <v>71</v>
      </c>
      <c r="BO34" t="s">
        <v>71</v>
      </c>
      <c r="BP34" t="s">
        <v>71</v>
      </c>
      <c r="BQ34" t="s">
        <v>71</v>
      </c>
      <c r="BR34" t="s">
        <v>71</v>
      </c>
      <c r="BS34" t="s">
        <v>71</v>
      </c>
      <c r="BT34" t="s">
        <v>71</v>
      </c>
      <c r="BU34" t="s">
        <v>71</v>
      </c>
      <c r="BV34" t="s">
        <v>71</v>
      </c>
      <c r="BW34" t="s">
        <v>71</v>
      </c>
      <c r="BX34" t="s">
        <v>71</v>
      </c>
      <c r="BY34" t="s">
        <v>71</v>
      </c>
      <c r="BZ34" t="s">
        <v>71</v>
      </c>
      <c r="CA34" t="s">
        <v>71</v>
      </c>
      <c r="CB34" t="s">
        <v>71</v>
      </c>
      <c r="CC34" t="s">
        <v>71</v>
      </c>
      <c r="CD34" t="s">
        <v>71</v>
      </c>
      <c r="CE34" t="s">
        <v>71</v>
      </c>
      <c r="CF34" t="s">
        <v>71</v>
      </c>
      <c r="CG34" t="s">
        <v>71</v>
      </c>
      <c r="CH34" t="s">
        <v>71</v>
      </c>
      <c r="CI34" t="s">
        <v>71</v>
      </c>
      <c r="CJ34" t="s">
        <v>71</v>
      </c>
      <c r="CK34" t="s">
        <v>71</v>
      </c>
      <c r="CL34" t="s">
        <v>71</v>
      </c>
      <c r="CM34" t="s">
        <v>71</v>
      </c>
      <c r="CN34" t="s">
        <v>71</v>
      </c>
      <c r="CO34" t="s">
        <v>71</v>
      </c>
      <c r="CP34" t="s">
        <v>71</v>
      </c>
      <c r="CQ34" t="s">
        <v>71</v>
      </c>
      <c r="CR34" t="s">
        <v>71</v>
      </c>
      <c r="CS34" t="s">
        <v>71</v>
      </c>
      <c r="CT34" t="s">
        <v>71</v>
      </c>
      <c r="CU34" t="s">
        <v>71</v>
      </c>
      <c r="CV34" t="s">
        <v>71</v>
      </c>
      <c r="CW34" t="s">
        <v>71</v>
      </c>
      <c r="CX34" t="s">
        <v>71</v>
      </c>
      <c r="CY34" t="s">
        <v>71</v>
      </c>
      <c r="CZ34" t="s">
        <v>71</v>
      </c>
      <c r="DA34" t="s">
        <v>71</v>
      </c>
      <c r="DB34" t="s">
        <v>71</v>
      </c>
      <c r="DC34" t="s">
        <v>71</v>
      </c>
      <c r="DD34" t="s">
        <v>71</v>
      </c>
      <c r="DE34" t="s">
        <v>71</v>
      </c>
      <c r="DF34" t="s">
        <v>71</v>
      </c>
      <c r="DG34" t="s">
        <v>71</v>
      </c>
      <c r="DH34" t="s">
        <v>71</v>
      </c>
      <c r="DI34" t="s">
        <v>71</v>
      </c>
      <c r="DJ34" t="s">
        <v>71</v>
      </c>
      <c r="DK34" t="s">
        <v>71</v>
      </c>
      <c r="DL34" t="s">
        <v>71</v>
      </c>
      <c r="DM34" t="s">
        <v>71</v>
      </c>
      <c r="DN34" t="s">
        <v>71</v>
      </c>
      <c r="DO34" t="s">
        <v>71</v>
      </c>
      <c r="DP34" t="s">
        <v>71</v>
      </c>
      <c r="DQ34" t="s">
        <v>71</v>
      </c>
      <c r="DR34" t="s">
        <v>71</v>
      </c>
      <c r="DS34" t="s">
        <v>71</v>
      </c>
      <c r="DT34" t="s">
        <v>71</v>
      </c>
      <c r="DU34" t="s">
        <v>71</v>
      </c>
      <c r="DV34" t="s">
        <v>71</v>
      </c>
      <c r="DW34" t="s">
        <v>71</v>
      </c>
      <c r="DX34" t="s">
        <v>71</v>
      </c>
      <c r="DY34" t="s">
        <v>71</v>
      </c>
      <c r="DZ34" t="s">
        <v>71</v>
      </c>
      <c r="EA34" t="s">
        <v>71</v>
      </c>
      <c r="EB34" t="s">
        <v>71</v>
      </c>
      <c r="EC34" t="s">
        <v>71</v>
      </c>
      <c r="ED34" t="s">
        <v>71</v>
      </c>
      <c r="EE34" t="s">
        <v>71</v>
      </c>
      <c r="EF34" t="s">
        <v>71</v>
      </c>
      <c r="EG34" t="s">
        <v>71</v>
      </c>
      <c r="EH34" t="s">
        <v>71</v>
      </c>
      <c r="EI34" t="s">
        <v>71</v>
      </c>
      <c r="EJ34" t="s">
        <v>71</v>
      </c>
      <c r="EK34" t="s">
        <v>71</v>
      </c>
      <c r="EL34" t="s">
        <v>71</v>
      </c>
      <c r="EM34" t="s">
        <v>71</v>
      </c>
      <c r="EN34" t="s">
        <v>71</v>
      </c>
      <c r="EO34" t="s">
        <v>71</v>
      </c>
      <c r="EP34" t="s">
        <v>71</v>
      </c>
      <c r="EQ34" t="s">
        <v>71</v>
      </c>
      <c r="ER34" t="s">
        <v>71</v>
      </c>
      <c r="ES34" t="s">
        <v>71</v>
      </c>
      <c r="ET34" t="s">
        <v>71</v>
      </c>
      <c r="EU34" t="s">
        <v>71</v>
      </c>
      <c r="EV34" t="s">
        <v>71</v>
      </c>
      <c r="EW34" t="s">
        <v>71</v>
      </c>
      <c r="EX34" t="s">
        <v>71</v>
      </c>
      <c r="EY34" t="s">
        <v>71</v>
      </c>
      <c r="EZ34" t="s">
        <v>71</v>
      </c>
      <c r="FA34" t="s">
        <v>71</v>
      </c>
      <c r="FB34" t="s">
        <v>71</v>
      </c>
      <c r="FC34" t="s">
        <v>71</v>
      </c>
      <c r="FD34" t="s">
        <v>71</v>
      </c>
      <c r="FE34" t="s">
        <v>71</v>
      </c>
      <c r="FF34" t="s">
        <v>71</v>
      </c>
      <c r="FG34" t="s">
        <v>71</v>
      </c>
      <c r="FH34" t="s">
        <v>71</v>
      </c>
      <c r="FI34" t="s">
        <v>71</v>
      </c>
      <c r="FJ34" t="s">
        <v>71</v>
      </c>
      <c r="FK34" t="s">
        <v>71</v>
      </c>
      <c r="FL34" t="s">
        <v>71</v>
      </c>
      <c r="FM34" t="s">
        <v>71</v>
      </c>
      <c r="FN34" t="s">
        <v>71</v>
      </c>
      <c r="FO34" t="s">
        <v>71</v>
      </c>
      <c r="FP34" t="s">
        <v>71</v>
      </c>
      <c r="FQ34" t="s">
        <v>71</v>
      </c>
      <c r="FR34" t="s">
        <v>71</v>
      </c>
      <c r="FS34" t="s">
        <v>71</v>
      </c>
      <c r="FT34" t="s">
        <v>71</v>
      </c>
      <c r="FU34" t="s">
        <v>71</v>
      </c>
      <c r="FV34" t="s">
        <v>71</v>
      </c>
      <c r="FW34" t="s">
        <v>71</v>
      </c>
      <c r="FX34" t="s">
        <v>71</v>
      </c>
      <c r="FY34" t="s">
        <v>71</v>
      </c>
      <c r="FZ34" t="s">
        <v>71</v>
      </c>
      <c r="GA34" t="s">
        <v>71</v>
      </c>
      <c r="GB34" t="s">
        <v>71</v>
      </c>
      <c r="GC34" t="s">
        <v>71</v>
      </c>
      <c r="GD34" t="s">
        <v>71</v>
      </c>
      <c r="GE34" t="s">
        <v>71</v>
      </c>
      <c r="GF34" t="s">
        <v>71</v>
      </c>
      <c r="GG34" t="s">
        <v>71</v>
      </c>
      <c r="GH34" t="s">
        <v>71</v>
      </c>
      <c r="GI34" t="s">
        <v>71</v>
      </c>
      <c r="GJ34" t="s">
        <v>71</v>
      </c>
      <c r="GK34" t="s">
        <v>71</v>
      </c>
      <c r="GL34" t="s">
        <v>71</v>
      </c>
      <c r="GM34" t="s">
        <v>71</v>
      </c>
      <c r="GN34" t="s">
        <v>71</v>
      </c>
      <c r="GO34" t="s">
        <v>71</v>
      </c>
      <c r="GP34" t="s">
        <v>71</v>
      </c>
    </row>
    <row r="35" spans="1:198" x14ac:dyDescent="0.2">
      <c r="A35" t="s">
        <v>97</v>
      </c>
      <c r="B35" t="s">
        <v>97</v>
      </c>
      <c r="C35" t="s">
        <v>97</v>
      </c>
      <c r="D35" t="s">
        <v>97</v>
      </c>
      <c r="E35" t="e" cm="1">
        <f t="array" ref="E35">-  - X2bb: Other financial Institutions excl. insurance corporations and pension funds</f>
        <v>#NAME?</v>
      </c>
      <c r="F35">
        <v>25919.200000000001</v>
      </c>
      <c r="G35">
        <v>18936.900000000001</v>
      </c>
      <c r="H35">
        <v>22804.9</v>
      </c>
      <c r="I35">
        <v>15110</v>
      </c>
      <c r="J35">
        <v>14907</v>
      </c>
      <c r="K35">
        <v>15367.7</v>
      </c>
      <c r="L35">
        <v>18026.5</v>
      </c>
      <c r="M35">
        <v>16314.9</v>
      </c>
      <c r="N35">
        <v>14366.7</v>
      </c>
      <c r="O35">
        <v>14855.6</v>
      </c>
      <c r="P35">
        <v>16080.9</v>
      </c>
      <c r="Q35">
        <v>18645.5</v>
      </c>
      <c r="R35">
        <v>22120.1</v>
      </c>
      <c r="S35">
        <v>19892.400000000001</v>
      </c>
      <c r="T35">
        <v>17618.099999999999</v>
      </c>
      <c r="U35">
        <v>19235.5</v>
      </c>
      <c r="V35">
        <v>18177.2</v>
      </c>
      <c r="W35">
        <v>17415.8</v>
      </c>
      <c r="X35">
        <v>16116.4</v>
      </c>
      <c r="Y35">
        <v>20551.8</v>
      </c>
      <c r="Z35">
        <v>23108.5</v>
      </c>
      <c r="AA35">
        <v>23565.5</v>
      </c>
      <c r="AB35">
        <v>17535.599999999999</v>
      </c>
      <c r="AC35">
        <v>14228.4</v>
      </c>
      <c r="AD35">
        <v>13065.1</v>
      </c>
      <c r="AE35">
        <v>16798.2</v>
      </c>
      <c r="AF35">
        <v>16701.7</v>
      </c>
      <c r="AG35">
        <v>13528.7</v>
      </c>
      <c r="AH35">
        <v>12407.2</v>
      </c>
      <c r="AI35">
        <v>13761.8</v>
      </c>
      <c r="AJ35">
        <v>11968.1</v>
      </c>
      <c r="AK35">
        <v>11208.6</v>
      </c>
      <c r="AL35">
        <v>13883.2</v>
      </c>
      <c r="AM35">
        <v>12208.5</v>
      </c>
      <c r="AN35">
        <v>12040.6</v>
      </c>
      <c r="AO35">
        <v>12386.8</v>
      </c>
      <c r="AP35">
        <v>12605</v>
      </c>
      <c r="AQ35">
        <v>11880.9</v>
      </c>
      <c r="AR35">
        <v>9580.1</v>
      </c>
      <c r="AS35">
        <v>7719.8</v>
      </c>
      <c r="AT35">
        <v>7185.7</v>
      </c>
      <c r="AU35">
        <v>9981.1</v>
      </c>
      <c r="AV35">
        <v>6514.1</v>
      </c>
      <c r="AW35">
        <v>8376.7999999999993</v>
      </c>
      <c r="AX35">
        <v>9931</v>
      </c>
      <c r="AY35">
        <v>10088.1</v>
      </c>
      <c r="AZ35">
        <v>8259.4</v>
      </c>
      <c r="BA35">
        <v>10885.9</v>
      </c>
      <c r="BB35">
        <v>15508.2</v>
      </c>
      <c r="BC35">
        <v>11572.7</v>
      </c>
      <c r="BD35">
        <v>11998.1</v>
      </c>
      <c r="BE35">
        <v>9988.6</v>
      </c>
      <c r="BF35">
        <v>10636.8</v>
      </c>
      <c r="BG35">
        <v>12322.1</v>
      </c>
      <c r="BH35">
        <v>14331.6</v>
      </c>
      <c r="BI35">
        <v>10289.700000000001</v>
      </c>
      <c r="BJ35">
        <v>9532.2000000000007</v>
      </c>
      <c r="BK35">
        <v>9828.9</v>
      </c>
      <c r="BL35">
        <v>9614.5</v>
      </c>
      <c r="BM35">
        <v>10435.6</v>
      </c>
      <c r="BN35">
        <v>8529.1</v>
      </c>
      <c r="BO35">
        <v>9363.4</v>
      </c>
      <c r="BP35">
        <v>7501.7</v>
      </c>
      <c r="BQ35">
        <v>5861.4</v>
      </c>
      <c r="BR35">
        <v>6012.5</v>
      </c>
      <c r="BS35">
        <v>5702.1</v>
      </c>
      <c r="BT35">
        <v>6843.8</v>
      </c>
      <c r="BU35">
        <v>7347.2</v>
      </c>
      <c r="BV35">
        <v>8916.1</v>
      </c>
      <c r="BW35">
        <v>11096.8</v>
      </c>
      <c r="BX35">
        <v>12345.2</v>
      </c>
      <c r="BY35">
        <v>8106.7</v>
      </c>
      <c r="BZ35">
        <v>6988.9</v>
      </c>
      <c r="CA35">
        <v>12619.9</v>
      </c>
      <c r="CB35">
        <v>13634.2</v>
      </c>
      <c r="CC35">
        <v>12024.4</v>
      </c>
      <c r="CD35">
        <v>16074.7</v>
      </c>
      <c r="CE35">
        <v>17723.2</v>
      </c>
      <c r="CF35">
        <v>13116.9</v>
      </c>
      <c r="CG35">
        <v>14443.2</v>
      </c>
      <c r="CH35">
        <v>11997</v>
      </c>
      <c r="CI35">
        <v>13493.5</v>
      </c>
      <c r="CJ35">
        <v>16610.3</v>
      </c>
      <c r="CK35">
        <v>12731.5</v>
      </c>
      <c r="CL35">
        <v>17204.5</v>
      </c>
      <c r="CM35">
        <v>17622.8</v>
      </c>
      <c r="CN35">
        <v>16061.3</v>
      </c>
      <c r="CO35">
        <v>15269.5</v>
      </c>
      <c r="CP35">
        <v>16587.599999999999</v>
      </c>
      <c r="CQ35">
        <v>14048.3</v>
      </c>
      <c r="CR35">
        <v>13293.3</v>
      </c>
      <c r="CS35">
        <v>11185.3</v>
      </c>
      <c r="CT35">
        <v>10751.6</v>
      </c>
      <c r="CU35">
        <v>11175.4</v>
      </c>
      <c r="CV35">
        <v>11263.1</v>
      </c>
      <c r="CW35">
        <v>12431.2</v>
      </c>
      <c r="CX35">
        <v>15114.2</v>
      </c>
      <c r="CY35">
        <v>13765.5</v>
      </c>
      <c r="CZ35">
        <v>7581.9</v>
      </c>
      <c r="DA35">
        <v>11241.6</v>
      </c>
      <c r="DB35">
        <v>5462.9</v>
      </c>
      <c r="DC35">
        <v>7986</v>
      </c>
      <c r="DD35">
        <v>8772</v>
      </c>
      <c r="DE35">
        <v>6399.4</v>
      </c>
      <c r="DF35">
        <v>8183.3</v>
      </c>
      <c r="DG35">
        <v>7882.9</v>
      </c>
      <c r="DH35">
        <v>8447.5</v>
      </c>
      <c r="DI35">
        <v>7735.3</v>
      </c>
      <c r="DJ35">
        <v>9294.5</v>
      </c>
      <c r="DK35">
        <v>6561.5</v>
      </c>
      <c r="DL35">
        <v>12138</v>
      </c>
      <c r="DM35">
        <v>12865.5</v>
      </c>
      <c r="DN35">
        <v>9905.5</v>
      </c>
      <c r="DO35">
        <v>12931.6</v>
      </c>
      <c r="DP35">
        <v>12551.1</v>
      </c>
      <c r="DQ35">
        <v>8271.7000000000007</v>
      </c>
      <c r="DR35">
        <v>12113.5</v>
      </c>
      <c r="DS35">
        <v>11208.1</v>
      </c>
      <c r="DT35">
        <v>8693</v>
      </c>
      <c r="DU35">
        <v>12262.6</v>
      </c>
      <c r="DV35">
        <v>13630</v>
      </c>
      <c r="DW35">
        <v>8029</v>
      </c>
      <c r="DX35">
        <v>15259.9</v>
      </c>
      <c r="DY35">
        <v>11239</v>
      </c>
      <c r="DZ35">
        <v>7982.7</v>
      </c>
      <c r="EA35">
        <v>6907.3</v>
      </c>
      <c r="EB35">
        <v>6528</v>
      </c>
      <c r="EC35">
        <v>9737</v>
      </c>
      <c r="ED35">
        <v>8323.2999999999993</v>
      </c>
      <c r="EE35">
        <v>10439</v>
      </c>
      <c r="EF35">
        <v>16680.5</v>
      </c>
      <c r="EG35">
        <v>15239.5</v>
      </c>
      <c r="EH35">
        <v>16516.2</v>
      </c>
      <c r="EI35">
        <v>20641</v>
      </c>
      <c r="EJ35">
        <v>17095.400000000001</v>
      </c>
      <c r="EK35">
        <v>17774.2</v>
      </c>
      <c r="EL35">
        <v>20296</v>
      </c>
      <c r="EM35">
        <v>19882.599999999999</v>
      </c>
      <c r="EN35">
        <v>15911.7</v>
      </c>
      <c r="EO35">
        <v>19784.400000000001</v>
      </c>
      <c r="EP35">
        <v>14235</v>
      </c>
      <c r="EQ35">
        <v>13965.5</v>
      </c>
      <c r="ER35">
        <v>15358.6</v>
      </c>
      <c r="ES35">
        <v>16815.400000000001</v>
      </c>
      <c r="ET35">
        <v>20668.099999999999</v>
      </c>
      <c r="EU35">
        <v>19357.2</v>
      </c>
      <c r="EV35">
        <v>14981.5</v>
      </c>
      <c r="EW35">
        <v>13585.2</v>
      </c>
      <c r="EX35">
        <v>16369.9</v>
      </c>
      <c r="EY35">
        <v>11426.2</v>
      </c>
      <c r="EZ35">
        <v>12353</v>
      </c>
      <c r="FA35">
        <v>13103.2</v>
      </c>
      <c r="FB35">
        <v>10224.200000000001</v>
      </c>
      <c r="FC35">
        <v>12377</v>
      </c>
      <c r="FD35">
        <v>17765.5</v>
      </c>
      <c r="FE35">
        <v>7207.3</v>
      </c>
      <c r="FF35">
        <v>9166.2000000000007</v>
      </c>
      <c r="FG35">
        <v>8872.6</v>
      </c>
      <c r="FH35">
        <v>9158.7000000000007</v>
      </c>
      <c r="FI35">
        <v>15901.4</v>
      </c>
      <c r="FJ35">
        <v>10709.8</v>
      </c>
      <c r="FK35">
        <v>15521.9</v>
      </c>
      <c r="FL35">
        <v>16147.7</v>
      </c>
      <c r="FM35">
        <v>17030.3</v>
      </c>
      <c r="FN35">
        <v>16316.5</v>
      </c>
      <c r="FO35">
        <v>14475.9</v>
      </c>
      <c r="FP35">
        <v>11797</v>
      </c>
      <c r="FQ35">
        <v>15059.7</v>
      </c>
      <c r="FR35">
        <v>13373.6</v>
      </c>
      <c r="FS35">
        <v>13258.4</v>
      </c>
      <c r="FT35">
        <v>11960.1</v>
      </c>
      <c r="FU35">
        <v>7675.9</v>
      </c>
      <c r="FV35">
        <v>11475</v>
      </c>
      <c r="FW35">
        <v>6021.5</v>
      </c>
      <c r="FX35">
        <v>6404.2</v>
      </c>
      <c r="FY35">
        <v>5967.7</v>
      </c>
      <c r="FZ35">
        <v>6969.5</v>
      </c>
      <c r="GA35">
        <v>5493.8</v>
      </c>
      <c r="GB35">
        <v>5090.6000000000004</v>
      </c>
      <c r="GC35">
        <v>7350.4</v>
      </c>
      <c r="GD35">
        <v>5379.5</v>
      </c>
      <c r="GE35">
        <v>6864.3</v>
      </c>
      <c r="GF35">
        <v>4687.8999999999996</v>
      </c>
      <c r="GG35">
        <v>4943.8</v>
      </c>
      <c r="GH35">
        <v>5714.3</v>
      </c>
      <c r="GI35">
        <v>6495.9</v>
      </c>
      <c r="GJ35">
        <v>6178.8</v>
      </c>
      <c r="GK35">
        <v>5892.2</v>
      </c>
      <c r="GL35">
        <v>6285.5</v>
      </c>
      <c r="GM35">
        <v>6888.6</v>
      </c>
      <c r="GN35">
        <v>6582.6</v>
      </c>
      <c r="GO35">
        <v>4643.8999999999996</v>
      </c>
      <c r="GP35">
        <v>3915.4</v>
      </c>
    </row>
    <row r="36" spans="1:198" x14ac:dyDescent="0.2">
      <c r="A36" t="s">
        <v>97</v>
      </c>
      <c r="B36" t="s">
        <v>97</v>
      </c>
      <c r="C36" t="s">
        <v>97</v>
      </c>
      <c r="D36" t="s">
        <v>97</v>
      </c>
      <c r="E36" t="e" cm="1">
        <f t="array" ref="E36">-  - X2cc: insurance corporations and pension funds</f>
        <v>#NAME?</v>
      </c>
      <c r="F36">
        <v>244.2</v>
      </c>
      <c r="G36">
        <v>205.3</v>
      </c>
      <c r="H36">
        <v>240.8</v>
      </c>
      <c r="I36">
        <v>218.3</v>
      </c>
      <c r="J36">
        <v>268.10000000000002</v>
      </c>
      <c r="K36">
        <v>278.89999999999998</v>
      </c>
      <c r="L36">
        <v>374.5</v>
      </c>
      <c r="M36">
        <v>197.9</v>
      </c>
      <c r="N36">
        <v>411.9</v>
      </c>
      <c r="O36">
        <v>197.1</v>
      </c>
      <c r="P36">
        <v>184</v>
      </c>
      <c r="Q36">
        <v>202.6</v>
      </c>
      <c r="R36">
        <v>263.5</v>
      </c>
      <c r="S36">
        <v>267</v>
      </c>
      <c r="T36">
        <v>248.4</v>
      </c>
      <c r="U36">
        <v>225.2</v>
      </c>
      <c r="V36">
        <v>293.89999999999998</v>
      </c>
      <c r="W36">
        <v>211.8</v>
      </c>
      <c r="X36">
        <v>227.8</v>
      </c>
      <c r="Y36">
        <v>195.5</v>
      </c>
      <c r="Z36">
        <v>194.6</v>
      </c>
      <c r="AA36">
        <v>612.9</v>
      </c>
      <c r="AB36">
        <v>202.1</v>
      </c>
      <c r="AC36">
        <v>218.8</v>
      </c>
      <c r="AD36">
        <v>203.4</v>
      </c>
      <c r="AE36">
        <v>164.2</v>
      </c>
      <c r="AF36">
        <v>175.8</v>
      </c>
      <c r="AG36">
        <v>221.6</v>
      </c>
      <c r="AH36">
        <v>164.4</v>
      </c>
      <c r="AI36">
        <v>167.8</v>
      </c>
      <c r="AJ36">
        <v>203</v>
      </c>
      <c r="AK36">
        <v>153.69999999999999</v>
      </c>
      <c r="AL36">
        <v>204.5</v>
      </c>
      <c r="AM36">
        <v>367.7</v>
      </c>
      <c r="AN36">
        <v>298.3</v>
      </c>
      <c r="AO36">
        <v>278.7</v>
      </c>
      <c r="AP36">
        <v>274.10000000000002</v>
      </c>
      <c r="AQ36">
        <v>171.5</v>
      </c>
      <c r="AR36">
        <v>266.60000000000002</v>
      </c>
      <c r="AS36">
        <v>246.2</v>
      </c>
      <c r="AT36">
        <v>354.6</v>
      </c>
      <c r="AU36">
        <v>199</v>
      </c>
      <c r="AV36">
        <v>217.7</v>
      </c>
      <c r="AW36">
        <v>247.5</v>
      </c>
      <c r="AX36">
        <v>248</v>
      </c>
      <c r="AY36">
        <v>306.5</v>
      </c>
      <c r="AZ36">
        <v>248.7</v>
      </c>
      <c r="BA36">
        <v>737.7</v>
      </c>
      <c r="BB36">
        <v>204.6</v>
      </c>
      <c r="BC36">
        <v>213.7</v>
      </c>
      <c r="BD36">
        <v>365</v>
      </c>
      <c r="BE36">
        <v>366.1</v>
      </c>
      <c r="BF36">
        <v>741.2</v>
      </c>
      <c r="BG36">
        <v>881.6</v>
      </c>
      <c r="BH36">
        <v>692.4</v>
      </c>
      <c r="BI36">
        <v>687.5</v>
      </c>
      <c r="BJ36">
        <v>1185</v>
      </c>
      <c r="BK36">
        <v>580.9</v>
      </c>
      <c r="BL36">
        <v>933.2</v>
      </c>
      <c r="BM36">
        <v>894.5</v>
      </c>
      <c r="BN36">
        <v>798.4</v>
      </c>
      <c r="BO36">
        <v>1292.9000000000001</v>
      </c>
      <c r="BP36">
        <v>163.9</v>
      </c>
      <c r="BQ36">
        <v>141.19999999999999</v>
      </c>
      <c r="BR36">
        <v>356.2</v>
      </c>
      <c r="BS36">
        <v>369.4</v>
      </c>
      <c r="BT36">
        <v>411.3</v>
      </c>
      <c r="BU36">
        <v>964.6</v>
      </c>
      <c r="BV36">
        <v>1167.5999999999999</v>
      </c>
      <c r="BW36">
        <v>1292.5</v>
      </c>
      <c r="BX36">
        <v>1504.4</v>
      </c>
      <c r="BY36">
        <v>1563.9</v>
      </c>
      <c r="BZ36">
        <v>1387.5</v>
      </c>
      <c r="CA36">
        <v>1198.5</v>
      </c>
      <c r="CB36">
        <v>1395.9</v>
      </c>
      <c r="CC36">
        <v>1425.6</v>
      </c>
      <c r="CD36">
        <v>645.20000000000005</v>
      </c>
      <c r="CE36">
        <v>380.6</v>
      </c>
      <c r="CF36">
        <v>303.89999999999998</v>
      </c>
      <c r="CG36">
        <v>300.8</v>
      </c>
      <c r="CH36">
        <v>365.8</v>
      </c>
      <c r="CI36">
        <v>277</v>
      </c>
      <c r="CJ36">
        <v>299.2</v>
      </c>
      <c r="CK36">
        <v>271.2</v>
      </c>
      <c r="CL36">
        <v>350.7</v>
      </c>
      <c r="CM36">
        <v>596.20000000000005</v>
      </c>
      <c r="CN36">
        <v>1349.7</v>
      </c>
      <c r="CO36">
        <v>194.6</v>
      </c>
      <c r="CP36">
        <v>212.9</v>
      </c>
      <c r="CQ36">
        <v>440.3</v>
      </c>
      <c r="CR36">
        <v>833.2</v>
      </c>
      <c r="CS36">
        <v>377.6</v>
      </c>
      <c r="CT36">
        <v>510</v>
      </c>
      <c r="CU36">
        <v>241</v>
      </c>
      <c r="CV36">
        <v>835.4</v>
      </c>
      <c r="CW36">
        <v>268.2</v>
      </c>
      <c r="CX36">
        <v>308.5</v>
      </c>
      <c r="CY36">
        <v>200.7</v>
      </c>
      <c r="CZ36">
        <v>212</v>
      </c>
      <c r="DA36">
        <v>397.8</v>
      </c>
      <c r="DB36">
        <v>331.5</v>
      </c>
      <c r="DC36" t="s">
        <v>71</v>
      </c>
      <c r="DD36" t="s">
        <v>71</v>
      </c>
      <c r="DE36">
        <v>565.79999999999995</v>
      </c>
      <c r="DF36">
        <v>1222.7</v>
      </c>
      <c r="DG36">
        <v>4992.8999999999996</v>
      </c>
      <c r="DH36">
        <v>1249.0999999999999</v>
      </c>
      <c r="DI36">
        <v>1702.4</v>
      </c>
      <c r="DJ36">
        <v>1842.5</v>
      </c>
      <c r="DK36">
        <v>1585.6</v>
      </c>
      <c r="DL36">
        <v>4419.2</v>
      </c>
      <c r="DM36">
        <v>1222</v>
      </c>
      <c r="DN36">
        <v>1276.9000000000001</v>
      </c>
      <c r="DO36">
        <v>3452.3</v>
      </c>
      <c r="DP36">
        <v>6768.7</v>
      </c>
      <c r="DQ36">
        <v>2227</v>
      </c>
      <c r="DR36" t="s">
        <v>71</v>
      </c>
      <c r="DS36">
        <v>2189.8000000000002</v>
      </c>
      <c r="DT36">
        <v>2849.2</v>
      </c>
      <c r="DU36">
        <v>2251.6</v>
      </c>
      <c r="DV36" t="s">
        <v>71</v>
      </c>
      <c r="DW36">
        <v>192.3</v>
      </c>
      <c r="DX36">
        <v>232.4</v>
      </c>
      <c r="DY36">
        <v>179.2</v>
      </c>
      <c r="DZ36">
        <v>137.19999999999999</v>
      </c>
      <c r="EA36">
        <v>154.6</v>
      </c>
      <c r="EB36">
        <v>402.8</v>
      </c>
      <c r="EC36">
        <v>150.69999999999999</v>
      </c>
      <c r="ED36">
        <v>188.4</v>
      </c>
      <c r="EE36">
        <v>196.1</v>
      </c>
      <c r="EF36">
        <v>158</v>
      </c>
      <c r="EG36">
        <v>292</v>
      </c>
      <c r="EH36">
        <v>255.4</v>
      </c>
      <c r="EI36">
        <v>440.7</v>
      </c>
      <c r="EJ36">
        <v>280</v>
      </c>
      <c r="EK36">
        <v>340.3</v>
      </c>
      <c r="EL36">
        <v>273.89999999999998</v>
      </c>
      <c r="EM36">
        <v>503.7</v>
      </c>
      <c r="EN36">
        <v>173.4</v>
      </c>
      <c r="EO36">
        <v>297</v>
      </c>
      <c r="EP36">
        <v>141.69999999999999</v>
      </c>
      <c r="EQ36">
        <v>143.30000000000001</v>
      </c>
      <c r="ER36">
        <v>153.69999999999999</v>
      </c>
      <c r="ES36">
        <v>171.2</v>
      </c>
      <c r="ET36">
        <v>295</v>
      </c>
      <c r="EU36">
        <v>194</v>
      </c>
      <c r="EV36">
        <v>219.7</v>
      </c>
      <c r="EW36">
        <v>226.8</v>
      </c>
      <c r="EX36">
        <v>152.4</v>
      </c>
      <c r="EY36">
        <v>117.7</v>
      </c>
      <c r="EZ36">
        <v>133.69999999999999</v>
      </c>
      <c r="FA36">
        <v>107.9</v>
      </c>
      <c r="FB36">
        <v>440.1</v>
      </c>
      <c r="FC36">
        <v>115.1</v>
      </c>
      <c r="FD36">
        <v>112.5</v>
      </c>
      <c r="FE36">
        <v>125.8</v>
      </c>
      <c r="FF36">
        <v>237.9</v>
      </c>
      <c r="FG36">
        <v>90.5</v>
      </c>
      <c r="FH36">
        <v>272.2</v>
      </c>
      <c r="FI36">
        <v>89.2</v>
      </c>
      <c r="FJ36">
        <v>123.8</v>
      </c>
      <c r="FK36">
        <v>284</v>
      </c>
      <c r="FL36">
        <v>121.4</v>
      </c>
      <c r="FM36">
        <v>92</v>
      </c>
      <c r="FN36">
        <v>309.5</v>
      </c>
      <c r="FO36">
        <v>359.2</v>
      </c>
      <c r="FP36">
        <v>93.1</v>
      </c>
      <c r="FQ36">
        <v>89.2</v>
      </c>
      <c r="FR36">
        <v>130.9</v>
      </c>
      <c r="FS36">
        <v>96</v>
      </c>
      <c r="FT36">
        <v>111.9</v>
      </c>
      <c r="FU36">
        <v>111.1</v>
      </c>
      <c r="FV36">
        <v>115</v>
      </c>
      <c r="FW36">
        <v>131.19999999999999</v>
      </c>
      <c r="FX36">
        <v>137.5</v>
      </c>
      <c r="FY36">
        <v>120.2</v>
      </c>
      <c r="FZ36">
        <v>145.9</v>
      </c>
      <c r="GA36">
        <v>150.9</v>
      </c>
      <c r="GB36">
        <v>124.8</v>
      </c>
      <c r="GC36">
        <v>120.3</v>
      </c>
      <c r="GD36">
        <v>137.9</v>
      </c>
      <c r="GE36">
        <v>117.7</v>
      </c>
      <c r="GF36">
        <v>179.4</v>
      </c>
      <c r="GG36">
        <v>175.5</v>
      </c>
      <c r="GH36">
        <v>150.19999999999999</v>
      </c>
      <c r="GI36">
        <v>169.8</v>
      </c>
      <c r="GJ36">
        <v>133.6</v>
      </c>
      <c r="GK36">
        <v>141.9</v>
      </c>
      <c r="GL36">
        <v>131.9</v>
      </c>
      <c r="GM36">
        <v>115.8</v>
      </c>
      <c r="GN36">
        <v>151.30000000000001</v>
      </c>
      <c r="GO36">
        <v>136.1</v>
      </c>
      <c r="GP36">
        <v>128.30000000000001</v>
      </c>
    </row>
    <row r="37" spans="1:198" x14ac:dyDescent="0.2">
      <c r="A37" t="s">
        <v>97</v>
      </c>
      <c r="B37" t="s">
        <v>97</v>
      </c>
      <c r="C37" t="s">
        <v>97</v>
      </c>
      <c r="D37" t="s">
        <v>97</v>
      </c>
      <c r="E37" t="e" cm="1">
        <f t="array" ref="E37">-  -  - X280 : insurance corporations</f>
        <v>#NAME?</v>
      </c>
      <c r="F37">
        <v>218.6</v>
      </c>
      <c r="G37">
        <v>172.3</v>
      </c>
      <c r="H37">
        <v>211.1</v>
      </c>
      <c r="I37">
        <v>183</v>
      </c>
      <c r="J37">
        <v>230.7</v>
      </c>
      <c r="K37">
        <v>238.5</v>
      </c>
      <c r="L37">
        <v>350.9</v>
      </c>
      <c r="M37">
        <v>177.1</v>
      </c>
      <c r="N37">
        <v>158.5</v>
      </c>
      <c r="O37">
        <v>168.3</v>
      </c>
      <c r="P37">
        <v>155.6</v>
      </c>
      <c r="Q37">
        <v>165.4</v>
      </c>
      <c r="R37">
        <v>220.9</v>
      </c>
      <c r="S37">
        <v>233.4</v>
      </c>
      <c r="T37">
        <v>216</v>
      </c>
      <c r="U37">
        <v>198.6</v>
      </c>
      <c r="V37">
        <v>181.9</v>
      </c>
      <c r="W37">
        <v>172.2</v>
      </c>
      <c r="X37">
        <v>186.3</v>
      </c>
      <c r="Y37">
        <v>152.4</v>
      </c>
      <c r="Z37">
        <v>162.6</v>
      </c>
      <c r="AA37">
        <v>574.79999999999995</v>
      </c>
      <c r="AB37">
        <v>176.7</v>
      </c>
      <c r="AC37">
        <v>199.1</v>
      </c>
      <c r="AD37">
        <v>186.4</v>
      </c>
      <c r="AE37">
        <v>143.69999999999999</v>
      </c>
      <c r="AF37">
        <v>141.69999999999999</v>
      </c>
      <c r="AG37">
        <v>139.30000000000001</v>
      </c>
      <c r="AH37">
        <v>149</v>
      </c>
      <c r="AI37">
        <v>136.1</v>
      </c>
      <c r="AJ37">
        <v>183.2</v>
      </c>
      <c r="AK37">
        <v>140</v>
      </c>
      <c r="AL37">
        <v>198.8</v>
      </c>
      <c r="AM37">
        <v>294.7</v>
      </c>
      <c r="AN37">
        <v>267.3</v>
      </c>
      <c r="AO37">
        <v>247.6</v>
      </c>
      <c r="AP37">
        <v>254</v>
      </c>
      <c r="AQ37">
        <v>149.19999999999999</v>
      </c>
      <c r="AR37">
        <v>190.5</v>
      </c>
      <c r="AS37">
        <v>187.8</v>
      </c>
      <c r="AT37">
        <v>345</v>
      </c>
      <c r="AU37">
        <v>185</v>
      </c>
      <c r="AV37">
        <v>204.9</v>
      </c>
      <c r="AW37">
        <v>219.7</v>
      </c>
      <c r="AX37">
        <v>237.1</v>
      </c>
      <c r="AY37">
        <v>284.10000000000002</v>
      </c>
      <c r="AZ37">
        <v>239.6</v>
      </c>
      <c r="BA37">
        <v>232</v>
      </c>
      <c r="BB37">
        <v>201.7</v>
      </c>
      <c r="BC37">
        <v>210.1</v>
      </c>
      <c r="BD37">
        <v>363.6</v>
      </c>
      <c r="BE37">
        <v>365.4</v>
      </c>
      <c r="BF37">
        <v>384.4</v>
      </c>
      <c r="BG37">
        <v>557.29999999999995</v>
      </c>
      <c r="BH37">
        <v>565.20000000000005</v>
      </c>
      <c r="BI37">
        <v>551.4</v>
      </c>
      <c r="BJ37">
        <v>1051.9000000000001</v>
      </c>
      <c r="BK37">
        <v>451.2</v>
      </c>
      <c r="BL37">
        <v>805.4</v>
      </c>
      <c r="BM37">
        <v>465.3</v>
      </c>
      <c r="BN37">
        <v>371</v>
      </c>
      <c r="BO37">
        <v>1032.3</v>
      </c>
      <c r="BP37">
        <v>161.69999999999999</v>
      </c>
      <c r="BQ37">
        <v>127.8</v>
      </c>
      <c r="BR37">
        <v>356.2</v>
      </c>
      <c r="BS37">
        <v>369.4</v>
      </c>
      <c r="BT37">
        <v>411.3</v>
      </c>
      <c r="BU37">
        <v>964.6</v>
      </c>
      <c r="BV37">
        <v>1167.5999999999999</v>
      </c>
      <c r="BW37">
        <v>1292.5</v>
      </c>
      <c r="BX37">
        <v>1504.4</v>
      </c>
      <c r="BY37">
        <v>1563.9</v>
      </c>
      <c r="BZ37">
        <v>1387.5</v>
      </c>
      <c r="CA37">
        <v>1198.5</v>
      </c>
      <c r="CB37">
        <v>1395.9</v>
      </c>
      <c r="CC37">
        <v>1425.6</v>
      </c>
      <c r="CD37">
        <v>645.20000000000005</v>
      </c>
      <c r="CE37">
        <v>380.6</v>
      </c>
      <c r="CF37">
        <v>303.89999999999998</v>
      </c>
      <c r="CG37">
        <v>300.8</v>
      </c>
      <c r="CH37">
        <v>365.8</v>
      </c>
      <c r="CI37">
        <v>277</v>
      </c>
      <c r="CJ37">
        <v>299.2</v>
      </c>
      <c r="CK37">
        <v>271.2</v>
      </c>
      <c r="CL37">
        <v>350.7</v>
      </c>
      <c r="CM37">
        <v>596.20000000000005</v>
      </c>
      <c r="CN37">
        <v>1349.7</v>
      </c>
      <c r="CO37">
        <v>194.6</v>
      </c>
      <c r="CP37">
        <v>212.9</v>
      </c>
      <c r="CQ37">
        <v>440.3</v>
      </c>
      <c r="CR37">
        <v>833.2</v>
      </c>
      <c r="CS37">
        <v>377.6</v>
      </c>
      <c r="CT37">
        <v>510</v>
      </c>
      <c r="CU37">
        <v>241</v>
      </c>
      <c r="CV37">
        <v>835.4</v>
      </c>
      <c r="CW37">
        <v>268.2</v>
      </c>
      <c r="CX37">
        <v>308.5</v>
      </c>
      <c r="CY37">
        <v>200.7</v>
      </c>
      <c r="CZ37">
        <v>212</v>
      </c>
      <c r="DA37">
        <v>397.8</v>
      </c>
      <c r="DB37">
        <v>331.5</v>
      </c>
      <c r="DC37" t="s">
        <v>71</v>
      </c>
      <c r="DD37" t="s">
        <v>71</v>
      </c>
      <c r="DE37">
        <v>565.79999999999995</v>
      </c>
      <c r="DF37">
        <v>1222.7</v>
      </c>
      <c r="DG37">
        <v>4992.8999999999996</v>
      </c>
      <c r="DH37">
        <v>1249.0999999999999</v>
      </c>
      <c r="DI37">
        <v>1702.4</v>
      </c>
      <c r="DJ37">
        <v>1842.5</v>
      </c>
      <c r="DK37">
        <v>1585.6</v>
      </c>
      <c r="DL37">
        <v>4419.2</v>
      </c>
      <c r="DM37">
        <v>1222</v>
      </c>
      <c r="DN37">
        <v>1276.9000000000001</v>
      </c>
      <c r="DO37">
        <v>3452.3</v>
      </c>
      <c r="DP37">
        <v>6768.7</v>
      </c>
      <c r="DQ37">
        <v>2227</v>
      </c>
      <c r="DR37" t="s">
        <v>71</v>
      </c>
      <c r="DS37">
        <v>2189.8000000000002</v>
      </c>
      <c r="DT37">
        <v>2849.2</v>
      </c>
      <c r="DU37">
        <v>2251.6</v>
      </c>
      <c r="DV37" t="s">
        <v>71</v>
      </c>
      <c r="DW37">
        <v>192.3</v>
      </c>
      <c r="DX37">
        <v>232.4</v>
      </c>
      <c r="DY37">
        <v>179.2</v>
      </c>
      <c r="DZ37">
        <v>137.19999999999999</v>
      </c>
      <c r="EA37">
        <v>154.6</v>
      </c>
      <c r="EB37">
        <v>402.8</v>
      </c>
      <c r="EC37">
        <v>150.69999999999999</v>
      </c>
      <c r="ED37">
        <v>188.4</v>
      </c>
      <c r="EE37">
        <v>196.1</v>
      </c>
      <c r="EF37">
        <v>158</v>
      </c>
      <c r="EG37">
        <v>292</v>
      </c>
      <c r="EH37">
        <v>255.4</v>
      </c>
      <c r="EI37">
        <v>440.7</v>
      </c>
      <c r="EJ37">
        <v>280</v>
      </c>
      <c r="EK37">
        <v>340.3</v>
      </c>
      <c r="EL37">
        <v>273.89999999999998</v>
      </c>
      <c r="EM37">
        <v>503.7</v>
      </c>
      <c r="EN37">
        <v>173.4</v>
      </c>
      <c r="EO37">
        <v>297</v>
      </c>
      <c r="EP37">
        <v>141.69999999999999</v>
      </c>
      <c r="EQ37">
        <v>143.30000000000001</v>
      </c>
      <c r="ER37">
        <v>153.69999999999999</v>
      </c>
      <c r="ES37">
        <v>171.2</v>
      </c>
      <c r="ET37">
        <v>295</v>
      </c>
      <c r="EU37">
        <v>194</v>
      </c>
      <c r="EV37">
        <v>219.7</v>
      </c>
      <c r="EW37">
        <v>226.8</v>
      </c>
      <c r="EX37">
        <v>152.4</v>
      </c>
      <c r="EY37">
        <v>117.7</v>
      </c>
      <c r="EZ37">
        <v>133.69999999999999</v>
      </c>
      <c r="FA37">
        <v>107.9</v>
      </c>
      <c r="FB37">
        <v>440.1</v>
      </c>
      <c r="FC37">
        <v>115.1</v>
      </c>
      <c r="FD37">
        <v>112.5</v>
      </c>
      <c r="FE37">
        <v>125.8</v>
      </c>
      <c r="FF37">
        <v>237.9</v>
      </c>
      <c r="FG37">
        <v>90.5</v>
      </c>
      <c r="FH37">
        <v>272.2</v>
      </c>
      <c r="FI37">
        <v>89.2</v>
      </c>
      <c r="FJ37">
        <v>123.8</v>
      </c>
      <c r="FK37">
        <v>284</v>
      </c>
      <c r="FL37">
        <v>121.4</v>
      </c>
      <c r="FM37">
        <v>92</v>
      </c>
      <c r="FN37">
        <v>309.5</v>
      </c>
      <c r="FO37">
        <v>359.2</v>
      </c>
      <c r="FP37">
        <v>93.1</v>
      </c>
      <c r="FQ37">
        <v>89.2</v>
      </c>
      <c r="FR37">
        <v>130.9</v>
      </c>
      <c r="FS37">
        <v>96</v>
      </c>
      <c r="FT37">
        <v>111.9</v>
      </c>
      <c r="FU37">
        <v>111.1</v>
      </c>
      <c r="FV37">
        <v>115</v>
      </c>
      <c r="FW37">
        <v>131.19999999999999</v>
      </c>
      <c r="FX37">
        <v>137.5</v>
      </c>
      <c r="FY37">
        <v>120.2</v>
      </c>
      <c r="FZ37">
        <v>145.9</v>
      </c>
      <c r="GA37">
        <v>150.9</v>
      </c>
      <c r="GB37">
        <v>124.8</v>
      </c>
      <c r="GC37">
        <v>120.3</v>
      </c>
      <c r="GD37">
        <v>137.9</v>
      </c>
      <c r="GE37">
        <v>117.7</v>
      </c>
      <c r="GF37">
        <v>179.4</v>
      </c>
      <c r="GG37">
        <v>175.5</v>
      </c>
      <c r="GH37">
        <v>150.19999999999999</v>
      </c>
      <c r="GI37">
        <v>169.8</v>
      </c>
      <c r="GJ37">
        <v>133.6</v>
      </c>
      <c r="GK37">
        <v>141.9</v>
      </c>
      <c r="GL37">
        <v>131.9</v>
      </c>
      <c r="GM37">
        <v>115.8</v>
      </c>
      <c r="GN37">
        <v>151.30000000000001</v>
      </c>
      <c r="GO37">
        <v>136.1</v>
      </c>
      <c r="GP37">
        <v>128.30000000000001</v>
      </c>
    </row>
    <row r="38" spans="1:198" x14ac:dyDescent="0.2">
      <c r="A38" t="s">
        <v>97</v>
      </c>
      <c r="B38" t="s">
        <v>97</v>
      </c>
      <c r="C38" t="s">
        <v>97</v>
      </c>
      <c r="D38" t="s">
        <v>97</v>
      </c>
      <c r="E38" t="e" cm="1">
        <f t="array" ref="E38">-  -  - X290 : pension funds</f>
        <v>#NAME?</v>
      </c>
      <c r="F38">
        <v>25.6</v>
      </c>
      <c r="G38">
        <v>33</v>
      </c>
      <c r="H38">
        <v>29.7</v>
      </c>
      <c r="I38">
        <v>35.299999999999997</v>
      </c>
      <c r="J38">
        <v>37.4</v>
      </c>
      <c r="K38">
        <v>40.4</v>
      </c>
      <c r="L38">
        <v>23.6</v>
      </c>
      <c r="M38">
        <v>20.7</v>
      </c>
      <c r="N38" t="s">
        <v>71</v>
      </c>
      <c r="O38">
        <v>28.7</v>
      </c>
      <c r="P38">
        <v>28.4</v>
      </c>
      <c r="Q38">
        <v>37.200000000000003</v>
      </c>
      <c r="R38">
        <v>42.5</v>
      </c>
      <c r="S38">
        <v>33.6</v>
      </c>
      <c r="T38">
        <v>32.299999999999997</v>
      </c>
      <c r="U38">
        <v>26.6</v>
      </c>
      <c r="V38">
        <v>111.9</v>
      </c>
      <c r="W38">
        <v>39.6</v>
      </c>
      <c r="X38">
        <v>41.5</v>
      </c>
      <c r="Y38">
        <v>43.1</v>
      </c>
      <c r="Z38">
        <v>32</v>
      </c>
      <c r="AA38">
        <v>38.1</v>
      </c>
      <c r="AB38" t="s">
        <v>71</v>
      </c>
      <c r="AC38" t="s">
        <v>71</v>
      </c>
      <c r="AD38" t="s">
        <v>71</v>
      </c>
      <c r="AE38" t="s">
        <v>71</v>
      </c>
      <c r="AF38" t="s">
        <v>71</v>
      </c>
      <c r="AG38" t="s">
        <v>71</v>
      </c>
      <c r="AH38" t="s">
        <v>71</v>
      </c>
      <c r="AI38" t="s">
        <v>71</v>
      </c>
      <c r="AJ38" t="s">
        <v>71</v>
      </c>
      <c r="AK38" t="s">
        <v>71</v>
      </c>
      <c r="AL38" t="s">
        <v>71</v>
      </c>
      <c r="AM38" t="s">
        <v>71</v>
      </c>
      <c r="AN38" t="s">
        <v>71</v>
      </c>
      <c r="AO38" t="s">
        <v>71</v>
      </c>
      <c r="AP38" t="s">
        <v>71</v>
      </c>
      <c r="AQ38" t="s">
        <v>71</v>
      </c>
      <c r="AR38" t="s">
        <v>71</v>
      </c>
      <c r="AS38" t="s">
        <v>71</v>
      </c>
      <c r="AT38" t="s">
        <v>71</v>
      </c>
      <c r="AU38" t="s">
        <v>71</v>
      </c>
      <c r="AV38" t="s">
        <v>71</v>
      </c>
      <c r="AW38" t="s">
        <v>71</v>
      </c>
      <c r="AX38" t="s">
        <v>71</v>
      </c>
      <c r="AY38" t="s">
        <v>71</v>
      </c>
      <c r="AZ38" t="s">
        <v>71</v>
      </c>
      <c r="BA38" t="s">
        <v>71</v>
      </c>
      <c r="BB38" t="s">
        <v>71</v>
      </c>
      <c r="BC38" t="s">
        <v>71</v>
      </c>
      <c r="BD38" t="s">
        <v>71</v>
      </c>
      <c r="BE38" t="s">
        <v>71</v>
      </c>
      <c r="BF38">
        <v>356.8</v>
      </c>
      <c r="BG38" t="s">
        <v>71</v>
      </c>
      <c r="BH38" t="s">
        <v>71</v>
      </c>
      <c r="BI38">
        <v>136.1</v>
      </c>
      <c r="BJ38" t="s">
        <v>71</v>
      </c>
      <c r="BK38" t="s">
        <v>71</v>
      </c>
      <c r="BL38" t="s">
        <v>71</v>
      </c>
      <c r="BM38" t="s">
        <v>71</v>
      </c>
      <c r="BN38" t="s">
        <v>71</v>
      </c>
      <c r="BO38" t="s">
        <v>71</v>
      </c>
      <c r="BP38" t="s">
        <v>71</v>
      </c>
      <c r="BQ38" t="s">
        <v>71</v>
      </c>
      <c r="BR38" t="s">
        <v>71</v>
      </c>
      <c r="BS38" t="s">
        <v>71</v>
      </c>
      <c r="BT38" t="s">
        <v>71</v>
      </c>
      <c r="BU38" t="s">
        <v>71</v>
      </c>
      <c r="BV38" t="s">
        <v>71</v>
      </c>
      <c r="BW38" t="s">
        <v>71</v>
      </c>
      <c r="BX38" t="s">
        <v>71</v>
      </c>
      <c r="BY38" t="s">
        <v>71</v>
      </c>
      <c r="BZ38" t="s">
        <v>71</v>
      </c>
      <c r="CA38" t="s">
        <v>71</v>
      </c>
      <c r="CB38" t="s">
        <v>71</v>
      </c>
      <c r="CC38" t="s">
        <v>71</v>
      </c>
      <c r="CD38" t="s">
        <v>71</v>
      </c>
      <c r="CE38" t="s">
        <v>71</v>
      </c>
      <c r="CF38" t="s">
        <v>71</v>
      </c>
      <c r="CG38" t="s">
        <v>71</v>
      </c>
      <c r="CH38" t="s">
        <v>71</v>
      </c>
      <c r="CI38" t="s">
        <v>71</v>
      </c>
      <c r="CJ38" t="s">
        <v>71</v>
      </c>
      <c r="CK38" t="s">
        <v>71</v>
      </c>
      <c r="CL38" t="s">
        <v>71</v>
      </c>
      <c r="CM38" t="s">
        <v>71</v>
      </c>
      <c r="CN38" t="s">
        <v>71</v>
      </c>
      <c r="CO38" t="s">
        <v>71</v>
      </c>
      <c r="CP38" t="s">
        <v>71</v>
      </c>
      <c r="CQ38" t="s">
        <v>71</v>
      </c>
      <c r="CR38" t="s">
        <v>71</v>
      </c>
      <c r="CS38" t="s">
        <v>71</v>
      </c>
      <c r="CT38" t="s">
        <v>71</v>
      </c>
      <c r="CU38" t="s">
        <v>71</v>
      </c>
      <c r="CV38" t="s">
        <v>71</v>
      </c>
      <c r="CW38" t="s">
        <v>71</v>
      </c>
      <c r="CX38" t="s">
        <v>71</v>
      </c>
      <c r="CY38" t="s">
        <v>71</v>
      </c>
      <c r="CZ38" t="s">
        <v>71</v>
      </c>
      <c r="DA38" t="s">
        <v>71</v>
      </c>
      <c r="DB38" t="s">
        <v>71</v>
      </c>
      <c r="DC38" t="s">
        <v>71</v>
      </c>
      <c r="DD38" t="s">
        <v>71</v>
      </c>
      <c r="DE38" t="s">
        <v>71</v>
      </c>
      <c r="DF38" t="s">
        <v>71</v>
      </c>
      <c r="DG38" t="s">
        <v>71</v>
      </c>
      <c r="DH38" t="s">
        <v>71</v>
      </c>
      <c r="DI38" t="s">
        <v>71</v>
      </c>
      <c r="DJ38" t="s">
        <v>71</v>
      </c>
      <c r="DK38" t="s">
        <v>71</v>
      </c>
      <c r="DL38" t="s">
        <v>71</v>
      </c>
      <c r="DM38" t="s">
        <v>71</v>
      </c>
      <c r="DN38" t="s">
        <v>71</v>
      </c>
      <c r="DO38" t="s">
        <v>71</v>
      </c>
      <c r="DP38" t="s">
        <v>71</v>
      </c>
      <c r="DQ38" t="s">
        <v>71</v>
      </c>
      <c r="DR38" t="s">
        <v>71</v>
      </c>
      <c r="DS38" t="s">
        <v>71</v>
      </c>
      <c r="DT38" t="s">
        <v>71</v>
      </c>
      <c r="DU38" t="s">
        <v>71</v>
      </c>
      <c r="DV38" t="s">
        <v>71</v>
      </c>
      <c r="DW38" t="s">
        <v>71</v>
      </c>
      <c r="DX38" t="s">
        <v>71</v>
      </c>
      <c r="DY38" t="s">
        <v>71</v>
      </c>
      <c r="DZ38" t="s">
        <v>71</v>
      </c>
      <c r="EA38" t="s">
        <v>71</v>
      </c>
      <c r="EB38" t="s">
        <v>71</v>
      </c>
      <c r="EC38" t="s">
        <v>71</v>
      </c>
      <c r="ED38" t="s">
        <v>71</v>
      </c>
      <c r="EE38" t="s">
        <v>71</v>
      </c>
      <c r="EF38" t="s">
        <v>71</v>
      </c>
      <c r="EG38" t="s">
        <v>71</v>
      </c>
      <c r="EH38" t="s">
        <v>71</v>
      </c>
      <c r="EI38" t="s">
        <v>71</v>
      </c>
      <c r="EJ38" t="s">
        <v>71</v>
      </c>
      <c r="EK38" t="s">
        <v>71</v>
      </c>
      <c r="EL38" t="s">
        <v>71</v>
      </c>
      <c r="EM38" t="s">
        <v>71</v>
      </c>
      <c r="EN38" t="s">
        <v>71</v>
      </c>
      <c r="EO38" t="s">
        <v>71</v>
      </c>
      <c r="EP38" t="s">
        <v>71</v>
      </c>
      <c r="EQ38" t="s">
        <v>71</v>
      </c>
      <c r="ER38" t="s">
        <v>71</v>
      </c>
      <c r="ES38" t="s">
        <v>71</v>
      </c>
      <c r="ET38" t="s">
        <v>71</v>
      </c>
      <c r="EU38" t="s">
        <v>71</v>
      </c>
      <c r="EV38" t="s">
        <v>71</v>
      </c>
      <c r="EW38" t="s">
        <v>71</v>
      </c>
      <c r="EX38" t="s">
        <v>71</v>
      </c>
      <c r="EY38" t="s">
        <v>71</v>
      </c>
      <c r="EZ38" t="s">
        <v>71</v>
      </c>
      <c r="FA38" t="s">
        <v>71</v>
      </c>
      <c r="FB38" t="s">
        <v>71</v>
      </c>
      <c r="FC38" t="s">
        <v>71</v>
      </c>
      <c r="FD38" t="s">
        <v>71</v>
      </c>
      <c r="FE38" t="s">
        <v>71</v>
      </c>
      <c r="FF38" t="s">
        <v>71</v>
      </c>
      <c r="FG38" t="s">
        <v>71</v>
      </c>
      <c r="FH38" t="s">
        <v>71</v>
      </c>
      <c r="FI38" t="s">
        <v>71</v>
      </c>
      <c r="FJ38" t="s">
        <v>71</v>
      </c>
      <c r="FK38" t="s">
        <v>71</v>
      </c>
      <c r="FL38" t="s">
        <v>71</v>
      </c>
      <c r="FM38" t="s">
        <v>71</v>
      </c>
      <c r="FN38" t="s">
        <v>71</v>
      </c>
      <c r="FO38" t="s">
        <v>71</v>
      </c>
      <c r="FP38" t="s">
        <v>71</v>
      </c>
      <c r="FQ38" t="s">
        <v>71</v>
      </c>
      <c r="FR38" t="s">
        <v>71</v>
      </c>
      <c r="FS38" t="s">
        <v>71</v>
      </c>
      <c r="FT38" t="s">
        <v>71</v>
      </c>
      <c r="FU38" t="s">
        <v>71</v>
      </c>
      <c r="FV38" t="s">
        <v>71</v>
      </c>
      <c r="FW38" t="s">
        <v>71</v>
      </c>
      <c r="FX38" t="s">
        <v>71</v>
      </c>
      <c r="FY38" t="s">
        <v>71</v>
      </c>
      <c r="FZ38" t="s">
        <v>71</v>
      </c>
      <c r="GA38" t="s">
        <v>71</v>
      </c>
      <c r="GB38" t="s">
        <v>71</v>
      </c>
      <c r="GC38" t="s">
        <v>71</v>
      </c>
      <c r="GD38" t="s">
        <v>71</v>
      </c>
      <c r="GE38" t="s">
        <v>71</v>
      </c>
      <c r="GF38" t="s">
        <v>71</v>
      </c>
      <c r="GG38" t="s">
        <v>71</v>
      </c>
      <c r="GH38" t="s">
        <v>71</v>
      </c>
      <c r="GI38" t="s">
        <v>71</v>
      </c>
      <c r="GJ38" t="s">
        <v>71</v>
      </c>
      <c r="GK38" t="s">
        <v>71</v>
      </c>
      <c r="GL38" t="s">
        <v>71</v>
      </c>
      <c r="GM38" t="s">
        <v>71</v>
      </c>
      <c r="GN38" t="s">
        <v>71</v>
      </c>
      <c r="GO38" t="s">
        <v>71</v>
      </c>
      <c r="GP38" t="s">
        <v>71</v>
      </c>
    </row>
    <row r="39" spans="1:198" x14ac:dyDescent="0.2">
      <c r="A39" t="s">
        <v>97</v>
      </c>
      <c r="B39" t="s">
        <v>97</v>
      </c>
      <c r="C39" t="s">
        <v>97</v>
      </c>
      <c r="D39" t="s">
        <v>97</v>
      </c>
      <c r="E39" t="e" cm="1">
        <f t="array" ref="E39">- X300 : General government</f>
        <v>#NAME?</v>
      </c>
      <c r="F39">
        <v>1064.3</v>
      </c>
      <c r="G39">
        <v>1167.0999999999999</v>
      </c>
      <c r="H39">
        <v>969.1</v>
      </c>
      <c r="I39">
        <v>960.2</v>
      </c>
      <c r="J39">
        <v>1007.8</v>
      </c>
      <c r="K39">
        <v>978</v>
      </c>
      <c r="L39">
        <v>980.7</v>
      </c>
      <c r="M39">
        <v>1021.6</v>
      </c>
      <c r="N39">
        <v>1012.8</v>
      </c>
      <c r="O39">
        <v>997.3</v>
      </c>
      <c r="P39">
        <v>1073.7</v>
      </c>
      <c r="Q39">
        <v>1098.3</v>
      </c>
      <c r="R39">
        <v>1010.1</v>
      </c>
      <c r="S39">
        <v>994.6</v>
      </c>
      <c r="T39">
        <v>1116.2</v>
      </c>
      <c r="U39">
        <v>1179.4000000000001</v>
      </c>
      <c r="V39">
        <v>1133.0999999999999</v>
      </c>
      <c r="W39">
        <v>852.2</v>
      </c>
      <c r="X39">
        <v>1091.3</v>
      </c>
      <c r="Y39">
        <v>858.2</v>
      </c>
      <c r="Z39">
        <v>858</v>
      </c>
      <c r="AA39">
        <v>834.7</v>
      </c>
      <c r="AB39">
        <v>905.1</v>
      </c>
      <c r="AC39">
        <v>851.7</v>
      </c>
      <c r="AD39">
        <v>910.5</v>
      </c>
      <c r="AE39">
        <v>891.3</v>
      </c>
      <c r="AF39">
        <v>918.4</v>
      </c>
      <c r="AG39">
        <v>902.9</v>
      </c>
      <c r="AH39">
        <v>910.8</v>
      </c>
      <c r="AI39">
        <v>677.1</v>
      </c>
      <c r="AJ39">
        <v>729.2</v>
      </c>
      <c r="AK39">
        <v>763.4</v>
      </c>
      <c r="AL39">
        <v>754</v>
      </c>
      <c r="AM39">
        <v>716.2</v>
      </c>
      <c r="AN39">
        <v>837.1</v>
      </c>
      <c r="AO39">
        <v>739.2</v>
      </c>
      <c r="AP39">
        <v>699.8</v>
      </c>
      <c r="AQ39">
        <v>734.2</v>
      </c>
      <c r="AR39">
        <v>808.8</v>
      </c>
      <c r="AS39">
        <v>879.8</v>
      </c>
      <c r="AT39">
        <v>889</v>
      </c>
      <c r="AU39">
        <v>850.7</v>
      </c>
      <c r="AV39">
        <v>860</v>
      </c>
      <c r="AW39">
        <v>926.9</v>
      </c>
      <c r="AX39">
        <v>874.7</v>
      </c>
      <c r="AY39">
        <v>886.8</v>
      </c>
      <c r="AZ39">
        <v>1334.3</v>
      </c>
      <c r="BA39">
        <v>988.3</v>
      </c>
      <c r="BB39">
        <v>987</v>
      </c>
      <c r="BC39">
        <v>919.9</v>
      </c>
      <c r="BD39">
        <v>705.8</v>
      </c>
      <c r="BE39">
        <v>1486.2</v>
      </c>
      <c r="BF39">
        <v>1454.4</v>
      </c>
      <c r="BG39">
        <v>1473.7</v>
      </c>
      <c r="BH39">
        <v>954.6</v>
      </c>
      <c r="BI39">
        <v>1956.4</v>
      </c>
      <c r="BJ39">
        <v>1460</v>
      </c>
      <c r="BK39">
        <v>749.5</v>
      </c>
      <c r="BL39">
        <v>777.3</v>
      </c>
      <c r="BM39">
        <v>777.6</v>
      </c>
      <c r="BN39">
        <v>770.1</v>
      </c>
      <c r="BO39">
        <v>739.2</v>
      </c>
      <c r="BP39">
        <v>733.8</v>
      </c>
      <c r="BQ39">
        <v>793.8</v>
      </c>
      <c r="BR39">
        <v>266.2</v>
      </c>
      <c r="BS39">
        <v>295</v>
      </c>
      <c r="BT39">
        <v>282.39999999999998</v>
      </c>
      <c r="BU39">
        <v>319.7</v>
      </c>
      <c r="BV39">
        <v>318</v>
      </c>
      <c r="BW39">
        <v>419.3</v>
      </c>
      <c r="BX39">
        <v>361.3</v>
      </c>
      <c r="BY39">
        <v>583.6</v>
      </c>
      <c r="BZ39">
        <v>582.5</v>
      </c>
      <c r="CA39">
        <v>3531.3</v>
      </c>
      <c r="CB39">
        <v>3195.4</v>
      </c>
      <c r="CC39">
        <v>2013.9</v>
      </c>
      <c r="CD39">
        <v>2331.3000000000002</v>
      </c>
      <c r="CE39">
        <v>4845.8999999999996</v>
      </c>
      <c r="CF39">
        <v>4632.3</v>
      </c>
      <c r="CG39">
        <v>3601.4</v>
      </c>
      <c r="CH39">
        <v>1300.5</v>
      </c>
      <c r="CI39">
        <v>1279.0999999999999</v>
      </c>
      <c r="CJ39">
        <v>1311.1</v>
      </c>
      <c r="CK39">
        <v>1021.5</v>
      </c>
      <c r="CL39">
        <v>1629.4</v>
      </c>
      <c r="CM39">
        <v>1607</v>
      </c>
      <c r="CN39">
        <v>1668.4</v>
      </c>
      <c r="CO39">
        <v>1044.3</v>
      </c>
      <c r="CP39">
        <v>885.7</v>
      </c>
      <c r="CQ39">
        <v>1999.9</v>
      </c>
      <c r="CR39">
        <v>1461.5</v>
      </c>
      <c r="CS39">
        <v>525.6</v>
      </c>
      <c r="CT39">
        <v>2641.6</v>
      </c>
      <c r="CU39">
        <v>1450.8</v>
      </c>
      <c r="CV39">
        <v>2709.7</v>
      </c>
      <c r="CW39">
        <v>3130.8</v>
      </c>
      <c r="CX39">
        <v>2274.1999999999998</v>
      </c>
      <c r="CY39">
        <v>3948.6</v>
      </c>
      <c r="CZ39">
        <v>2317.5</v>
      </c>
      <c r="DA39">
        <v>2552.6999999999998</v>
      </c>
      <c r="DB39">
        <v>2876.6</v>
      </c>
      <c r="DC39">
        <v>2800</v>
      </c>
      <c r="DD39">
        <v>3147</v>
      </c>
      <c r="DE39">
        <v>2495</v>
      </c>
      <c r="DF39">
        <v>2427.5</v>
      </c>
      <c r="DG39">
        <v>1116.0999999999999</v>
      </c>
      <c r="DH39">
        <v>1172.9000000000001</v>
      </c>
      <c r="DI39">
        <v>1314.7</v>
      </c>
      <c r="DJ39">
        <v>1298.3</v>
      </c>
      <c r="DK39">
        <v>1085.5</v>
      </c>
      <c r="DL39">
        <v>577.6</v>
      </c>
      <c r="DM39">
        <v>1013.8</v>
      </c>
      <c r="DN39">
        <v>606.9</v>
      </c>
      <c r="DO39">
        <v>1136.5</v>
      </c>
      <c r="DP39">
        <v>1388.6</v>
      </c>
      <c r="DQ39">
        <v>2873.3</v>
      </c>
      <c r="DR39">
        <v>2749.7</v>
      </c>
      <c r="DS39">
        <v>2444.1999999999998</v>
      </c>
      <c r="DT39">
        <v>2540.6</v>
      </c>
      <c r="DU39">
        <v>1313.4</v>
      </c>
      <c r="DV39">
        <v>2262.6999999999998</v>
      </c>
      <c r="DW39">
        <v>1701.2</v>
      </c>
      <c r="DX39">
        <v>881</v>
      </c>
      <c r="DY39">
        <v>724</v>
      </c>
      <c r="DZ39">
        <v>848.7</v>
      </c>
      <c r="EA39">
        <v>689.6</v>
      </c>
      <c r="EB39">
        <v>754.2</v>
      </c>
      <c r="EC39">
        <v>760.6</v>
      </c>
      <c r="ED39">
        <v>1084</v>
      </c>
      <c r="EE39">
        <v>722.8</v>
      </c>
      <c r="EF39">
        <v>667</v>
      </c>
      <c r="EG39">
        <v>696.6</v>
      </c>
      <c r="EH39">
        <v>712.2</v>
      </c>
      <c r="EI39">
        <v>679.2</v>
      </c>
      <c r="EJ39">
        <v>720</v>
      </c>
      <c r="EK39">
        <v>799.1</v>
      </c>
      <c r="EL39">
        <v>1256</v>
      </c>
      <c r="EM39">
        <v>819.2</v>
      </c>
      <c r="EN39">
        <v>1008</v>
      </c>
      <c r="EO39">
        <v>787.6</v>
      </c>
      <c r="EP39">
        <v>1962.4</v>
      </c>
      <c r="EQ39">
        <v>1606</v>
      </c>
      <c r="ER39">
        <v>1799.5</v>
      </c>
      <c r="ES39">
        <v>746.6</v>
      </c>
      <c r="ET39">
        <v>857.7</v>
      </c>
      <c r="EU39">
        <v>1272.9000000000001</v>
      </c>
      <c r="EV39">
        <v>1412.8</v>
      </c>
      <c r="EW39">
        <v>1580.2</v>
      </c>
      <c r="EX39">
        <v>910</v>
      </c>
      <c r="EY39">
        <v>1270.8</v>
      </c>
      <c r="EZ39">
        <v>1595.3</v>
      </c>
      <c r="FA39">
        <v>1717.2</v>
      </c>
      <c r="FB39">
        <v>1293.5999999999999</v>
      </c>
      <c r="FC39">
        <v>896.8</v>
      </c>
      <c r="FD39">
        <v>1175.4000000000001</v>
      </c>
      <c r="FE39">
        <v>1828.3</v>
      </c>
      <c r="FF39">
        <v>2165.5</v>
      </c>
      <c r="FG39">
        <v>785</v>
      </c>
      <c r="FH39">
        <v>2079</v>
      </c>
      <c r="FI39">
        <v>1708.9</v>
      </c>
      <c r="FJ39">
        <v>1363.5</v>
      </c>
      <c r="FK39">
        <v>1529</v>
      </c>
      <c r="FL39">
        <v>1593.6</v>
      </c>
      <c r="FM39">
        <v>1092.4000000000001</v>
      </c>
      <c r="FN39">
        <v>890.6</v>
      </c>
      <c r="FO39">
        <v>930.2</v>
      </c>
      <c r="FP39">
        <v>3503.8</v>
      </c>
      <c r="FQ39">
        <v>2015.1</v>
      </c>
      <c r="FR39">
        <v>822.4</v>
      </c>
      <c r="FS39">
        <v>639.29999999999995</v>
      </c>
      <c r="FT39">
        <v>630.70000000000005</v>
      </c>
      <c r="FU39">
        <v>732</v>
      </c>
      <c r="FV39">
        <v>950.5</v>
      </c>
      <c r="FW39">
        <v>790.8</v>
      </c>
      <c r="FX39">
        <v>867.3</v>
      </c>
      <c r="FY39">
        <v>698.5</v>
      </c>
      <c r="FZ39">
        <v>727.6</v>
      </c>
      <c r="GA39">
        <v>750.1</v>
      </c>
      <c r="GB39">
        <v>769.3</v>
      </c>
      <c r="GC39">
        <v>800.6</v>
      </c>
      <c r="GD39">
        <v>806.4</v>
      </c>
      <c r="GE39">
        <v>597.20000000000005</v>
      </c>
      <c r="GF39">
        <v>921.7</v>
      </c>
      <c r="GG39">
        <v>1303.9000000000001</v>
      </c>
      <c r="GH39">
        <v>1375.1</v>
      </c>
      <c r="GI39">
        <v>892.2</v>
      </c>
      <c r="GJ39">
        <v>783.3</v>
      </c>
      <c r="GK39">
        <v>594.79999999999995</v>
      </c>
      <c r="GL39">
        <v>571.4</v>
      </c>
      <c r="GM39">
        <v>648.5</v>
      </c>
      <c r="GN39">
        <v>654.9</v>
      </c>
      <c r="GO39">
        <v>587.4</v>
      </c>
      <c r="GP39">
        <v>696.7</v>
      </c>
    </row>
    <row r="40" spans="1:198" x14ac:dyDescent="0.2">
      <c r="A40" t="s">
        <v>97</v>
      </c>
      <c r="B40" t="s">
        <v>97</v>
      </c>
      <c r="C40" t="s">
        <v>97</v>
      </c>
      <c r="D40" t="s">
        <v>97</v>
      </c>
      <c r="E40" t="e" cm="1">
        <f t="array" ref="E40">- X400 : Households</f>
        <v>#NAME?</v>
      </c>
      <c r="F40">
        <v>22338</v>
      </c>
      <c r="G40">
        <v>22394.2</v>
      </c>
      <c r="H40">
        <v>22108</v>
      </c>
      <c r="I40">
        <v>21944.799999999999</v>
      </c>
      <c r="J40">
        <v>21679</v>
      </c>
      <c r="K40">
        <v>21910</v>
      </c>
      <c r="L40">
        <v>22011.599999999999</v>
      </c>
      <c r="M40">
        <v>22100.9</v>
      </c>
      <c r="N40">
        <v>22095.5</v>
      </c>
      <c r="O40">
        <v>21918.3</v>
      </c>
      <c r="P40">
        <v>21950.7</v>
      </c>
      <c r="Q40">
        <v>21591.9</v>
      </c>
      <c r="R40">
        <v>21715</v>
      </c>
      <c r="S40">
        <v>21871.9</v>
      </c>
      <c r="T40">
        <v>21501.4</v>
      </c>
      <c r="U40">
        <v>21406.1</v>
      </c>
      <c r="V40">
        <v>21619.7</v>
      </c>
      <c r="W40">
        <v>21632.400000000001</v>
      </c>
      <c r="X40">
        <v>21740.5</v>
      </c>
      <c r="Y40">
        <v>22153.3</v>
      </c>
      <c r="Z40">
        <v>21854.5</v>
      </c>
      <c r="AA40">
        <v>21753.1</v>
      </c>
      <c r="AB40">
        <v>21423.1</v>
      </c>
      <c r="AC40">
        <v>21182.400000000001</v>
      </c>
      <c r="AD40">
        <v>21139.7</v>
      </c>
      <c r="AE40">
        <v>21166.2</v>
      </c>
      <c r="AF40">
        <v>21006.2</v>
      </c>
      <c r="AG40">
        <v>20803.7</v>
      </c>
      <c r="AH40">
        <v>20746.3</v>
      </c>
      <c r="AI40">
        <v>20594.099999999999</v>
      </c>
      <c r="AJ40">
        <v>20905.099999999999</v>
      </c>
      <c r="AK40">
        <v>21145</v>
      </c>
      <c r="AL40">
        <v>20983.8</v>
      </c>
      <c r="AM40">
        <v>21069.7</v>
      </c>
      <c r="AN40">
        <v>20793.099999999999</v>
      </c>
      <c r="AO40">
        <v>20053.7</v>
      </c>
      <c r="AP40">
        <v>20481.3</v>
      </c>
      <c r="AQ40">
        <v>20606.8</v>
      </c>
      <c r="AR40">
        <v>20581.900000000001</v>
      </c>
      <c r="AS40">
        <v>20401</v>
      </c>
      <c r="AT40">
        <v>20328.5</v>
      </c>
      <c r="AU40">
        <v>20415.900000000001</v>
      </c>
      <c r="AV40">
        <v>20845.8</v>
      </c>
      <c r="AW40">
        <v>21091.200000000001</v>
      </c>
      <c r="AX40">
        <v>21180.400000000001</v>
      </c>
      <c r="AY40">
        <v>21242.400000000001</v>
      </c>
      <c r="AZ40">
        <v>20391.8</v>
      </c>
      <c r="BA40">
        <v>20147.5</v>
      </c>
      <c r="BB40">
        <v>19524.400000000001</v>
      </c>
      <c r="BC40">
        <v>19476.400000000001</v>
      </c>
      <c r="BD40">
        <v>19185.3</v>
      </c>
      <c r="BE40">
        <v>19183.400000000001</v>
      </c>
      <c r="BF40">
        <v>18955.900000000001</v>
      </c>
      <c r="BG40">
        <v>19006.099999999999</v>
      </c>
      <c r="BH40">
        <v>19130.5</v>
      </c>
      <c r="BI40">
        <v>19303.900000000001</v>
      </c>
      <c r="BJ40">
        <v>19319.599999999999</v>
      </c>
      <c r="BK40">
        <v>19609.900000000001</v>
      </c>
      <c r="BL40">
        <v>18573.900000000001</v>
      </c>
      <c r="BM40">
        <v>18594.8</v>
      </c>
      <c r="BN40">
        <v>18509.8</v>
      </c>
      <c r="BO40">
        <v>18751.2</v>
      </c>
      <c r="BP40">
        <v>17958.8</v>
      </c>
      <c r="BQ40">
        <v>17714.099999999999</v>
      </c>
      <c r="BR40">
        <v>18101.7</v>
      </c>
      <c r="BS40">
        <v>18255.099999999999</v>
      </c>
      <c r="BT40">
        <v>18401.400000000001</v>
      </c>
      <c r="BU40">
        <v>18537.400000000001</v>
      </c>
      <c r="BV40">
        <v>19135.2</v>
      </c>
      <c r="BW40">
        <v>19132.599999999999</v>
      </c>
      <c r="BX40">
        <v>18715.3</v>
      </c>
      <c r="BY40">
        <v>18219.900000000001</v>
      </c>
      <c r="BZ40">
        <v>17902.599999999999</v>
      </c>
      <c r="CA40">
        <v>18411.7</v>
      </c>
      <c r="CB40">
        <v>18181.099999999999</v>
      </c>
      <c r="CC40">
        <v>18398.5</v>
      </c>
      <c r="CD40">
        <v>18486.2</v>
      </c>
      <c r="CE40">
        <v>18512.5</v>
      </c>
      <c r="CF40">
        <v>18599.8</v>
      </c>
      <c r="CG40">
        <v>19524.8</v>
      </c>
      <c r="CH40">
        <v>18259.8</v>
      </c>
      <c r="CI40">
        <v>18027.099999999999</v>
      </c>
      <c r="CJ40">
        <v>18060.900000000001</v>
      </c>
      <c r="CK40">
        <v>17538.2</v>
      </c>
      <c r="CL40">
        <v>17989.2</v>
      </c>
      <c r="CM40">
        <v>18479.599999999999</v>
      </c>
      <c r="CN40">
        <v>17199.8</v>
      </c>
      <c r="CO40">
        <v>17826.400000000001</v>
      </c>
      <c r="CP40">
        <v>17504.900000000001</v>
      </c>
      <c r="CQ40">
        <v>17077.8</v>
      </c>
      <c r="CR40">
        <v>18602.3</v>
      </c>
      <c r="CS40">
        <v>18218.900000000001</v>
      </c>
      <c r="CT40">
        <v>16952.900000000001</v>
      </c>
      <c r="CU40">
        <v>17170</v>
      </c>
      <c r="CV40">
        <v>16781.8</v>
      </c>
      <c r="CW40">
        <v>16554.900000000001</v>
      </c>
      <c r="CX40">
        <v>16813</v>
      </c>
      <c r="CY40">
        <v>18188.2</v>
      </c>
      <c r="CZ40">
        <v>16610.3</v>
      </c>
      <c r="DA40">
        <v>16739.599999999999</v>
      </c>
      <c r="DB40">
        <v>16868.2</v>
      </c>
      <c r="DC40">
        <v>18518</v>
      </c>
      <c r="DD40">
        <v>18810</v>
      </c>
      <c r="DE40">
        <v>18729.400000000001</v>
      </c>
      <c r="DF40">
        <v>18262.400000000001</v>
      </c>
      <c r="DG40">
        <v>18228.8</v>
      </c>
      <c r="DH40">
        <v>18242.3</v>
      </c>
      <c r="DI40">
        <v>18304.599999999999</v>
      </c>
      <c r="DJ40">
        <v>18486.400000000001</v>
      </c>
      <c r="DK40">
        <v>19456.2</v>
      </c>
      <c r="DL40">
        <v>17632.599999999999</v>
      </c>
      <c r="DM40">
        <v>16889.099999999999</v>
      </c>
      <c r="DN40">
        <v>16437.8</v>
      </c>
      <c r="DO40">
        <v>16609.900000000001</v>
      </c>
      <c r="DP40">
        <v>16533.599999999999</v>
      </c>
      <c r="DQ40">
        <v>16564.8</v>
      </c>
      <c r="DR40">
        <v>16314.6</v>
      </c>
      <c r="DS40">
        <v>16531.099999999999</v>
      </c>
      <c r="DT40">
        <v>16113.5</v>
      </c>
      <c r="DU40">
        <v>18084.900000000001</v>
      </c>
      <c r="DV40">
        <v>17386.599999999999</v>
      </c>
      <c r="DW40">
        <v>16585.599999999999</v>
      </c>
      <c r="DX40">
        <v>16829.7</v>
      </c>
      <c r="DY40">
        <v>16410.5</v>
      </c>
      <c r="DZ40">
        <v>16137.6</v>
      </c>
      <c r="EA40">
        <v>16543.7</v>
      </c>
      <c r="EB40">
        <v>17070.7</v>
      </c>
      <c r="EC40">
        <v>17173.3</v>
      </c>
      <c r="ED40">
        <v>17377.599999999999</v>
      </c>
      <c r="EE40">
        <v>16724.5</v>
      </c>
      <c r="EF40">
        <v>16798.8</v>
      </c>
      <c r="EG40">
        <v>16760.099999999999</v>
      </c>
      <c r="EH40">
        <v>16350.9</v>
      </c>
      <c r="EI40">
        <v>18009.099999999999</v>
      </c>
      <c r="EJ40">
        <v>15759.8</v>
      </c>
      <c r="EK40">
        <v>15815.2</v>
      </c>
      <c r="EL40">
        <v>16044.3</v>
      </c>
      <c r="EM40">
        <v>15649.9</v>
      </c>
      <c r="EN40">
        <v>15478.2</v>
      </c>
      <c r="EO40">
        <v>16365.5</v>
      </c>
      <c r="EP40">
        <v>14822.9</v>
      </c>
      <c r="EQ40">
        <v>14578</v>
      </c>
      <c r="ER40">
        <v>14325.9</v>
      </c>
      <c r="ES40">
        <v>13781.9</v>
      </c>
      <c r="ET40">
        <v>14173</v>
      </c>
      <c r="EU40">
        <v>14418.6</v>
      </c>
      <c r="EV40">
        <v>13965.4</v>
      </c>
      <c r="EW40">
        <v>14074</v>
      </c>
      <c r="EX40">
        <v>14526.3</v>
      </c>
      <c r="EY40">
        <v>14259</v>
      </c>
      <c r="EZ40">
        <v>14880.6</v>
      </c>
      <c r="FA40">
        <v>14394.9</v>
      </c>
      <c r="FB40">
        <v>13710.1</v>
      </c>
      <c r="FC40">
        <v>13418.7</v>
      </c>
      <c r="FD40">
        <v>13319.3</v>
      </c>
      <c r="FE40">
        <v>13231.4</v>
      </c>
      <c r="FF40">
        <v>12793.9</v>
      </c>
      <c r="FG40">
        <v>12757.2</v>
      </c>
      <c r="FH40">
        <v>12508</v>
      </c>
      <c r="FI40">
        <v>12588</v>
      </c>
      <c r="FJ40">
        <v>12766.3</v>
      </c>
      <c r="FK40">
        <v>12276.3</v>
      </c>
      <c r="FL40">
        <v>12600.1</v>
      </c>
      <c r="FM40">
        <v>12952.9</v>
      </c>
      <c r="FN40">
        <v>12218.5</v>
      </c>
      <c r="FO40">
        <v>12832.1</v>
      </c>
      <c r="FP40">
        <v>11950.8</v>
      </c>
      <c r="FQ40">
        <v>11871.1</v>
      </c>
      <c r="FR40">
        <v>11528.1</v>
      </c>
      <c r="FS40">
        <v>11531.4</v>
      </c>
      <c r="FT40">
        <v>11113.7</v>
      </c>
      <c r="FU40">
        <v>11125.1</v>
      </c>
      <c r="FV40">
        <v>10996.4</v>
      </c>
      <c r="FW40">
        <v>10963.6</v>
      </c>
      <c r="FX40">
        <v>10976.3</v>
      </c>
      <c r="FY40">
        <v>10903.6</v>
      </c>
      <c r="FZ40">
        <v>10912.2</v>
      </c>
      <c r="GA40">
        <v>10974.7</v>
      </c>
      <c r="GB40">
        <v>10643.1</v>
      </c>
      <c r="GC40">
        <v>10585.9</v>
      </c>
      <c r="GD40">
        <v>10826.4</v>
      </c>
      <c r="GE40">
        <v>10630.3</v>
      </c>
      <c r="GF40">
        <v>10430.200000000001</v>
      </c>
      <c r="GG40">
        <v>10506</v>
      </c>
      <c r="GH40">
        <v>10459.700000000001</v>
      </c>
      <c r="GI40">
        <v>10528.1</v>
      </c>
      <c r="GJ40">
        <v>10515</v>
      </c>
      <c r="GK40">
        <v>11916.9</v>
      </c>
      <c r="GL40">
        <v>12816.5</v>
      </c>
      <c r="GM40">
        <v>11559.5</v>
      </c>
      <c r="GN40">
        <v>10701.4</v>
      </c>
      <c r="GO40">
        <v>10325.4</v>
      </c>
      <c r="GP40">
        <v>10271.9</v>
      </c>
    </row>
    <row r="41" spans="1:198" x14ac:dyDescent="0.2">
      <c r="A41" t="s">
        <v>97</v>
      </c>
      <c r="B41" t="s">
        <v>97</v>
      </c>
      <c r="C41" t="s">
        <v>97</v>
      </c>
      <c r="D41" t="s">
        <v>97</v>
      </c>
      <c r="E41" t="e" cm="1">
        <f t="array" ref="E41">-  - X410 : Households - sole proprietors and unincorporated partnerships</f>
        <v>#NAME?</v>
      </c>
      <c r="F41">
        <v>828.7</v>
      </c>
      <c r="G41">
        <v>779.7</v>
      </c>
      <c r="H41">
        <v>734.5</v>
      </c>
      <c r="I41">
        <v>764.8</v>
      </c>
      <c r="J41">
        <v>684</v>
      </c>
      <c r="K41">
        <v>715.4</v>
      </c>
      <c r="L41">
        <v>735.2</v>
      </c>
      <c r="M41">
        <v>695.5</v>
      </c>
      <c r="N41">
        <v>658.4</v>
      </c>
      <c r="O41">
        <v>642.4</v>
      </c>
      <c r="P41">
        <v>687.3</v>
      </c>
      <c r="Q41">
        <v>683.2</v>
      </c>
      <c r="R41">
        <v>716.9</v>
      </c>
      <c r="S41">
        <v>667.8</v>
      </c>
      <c r="T41">
        <v>620.4</v>
      </c>
      <c r="U41">
        <v>590.9</v>
      </c>
      <c r="V41">
        <v>603.70000000000005</v>
      </c>
      <c r="W41">
        <v>674.6</v>
      </c>
      <c r="X41">
        <v>619.5</v>
      </c>
      <c r="Y41">
        <v>589.70000000000005</v>
      </c>
      <c r="Z41">
        <v>593.5</v>
      </c>
      <c r="AA41">
        <v>588.9</v>
      </c>
      <c r="AB41">
        <v>569.79999999999995</v>
      </c>
      <c r="AC41">
        <v>546.1</v>
      </c>
      <c r="AD41">
        <v>536.5</v>
      </c>
      <c r="AE41">
        <v>573.79999999999995</v>
      </c>
      <c r="AF41">
        <v>633.6</v>
      </c>
      <c r="AG41">
        <v>542.70000000000005</v>
      </c>
      <c r="AH41">
        <v>557.1</v>
      </c>
      <c r="AI41">
        <v>561.5</v>
      </c>
      <c r="AJ41">
        <v>570.5</v>
      </c>
      <c r="AK41">
        <v>557.9</v>
      </c>
      <c r="AL41">
        <v>553.5</v>
      </c>
      <c r="AM41">
        <v>554.4</v>
      </c>
      <c r="AN41">
        <v>971.5</v>
      </c>
      <c r="AO41">
        <v>518.1</v>
      </c>
      <c r="AP41">
        <v>519.6</v>
      </c>
      <c r="AQ41">
        <v>536.9</v>
      </c>
      <c r="AR41">
        <v>550.29999999999995</v>
      </c>
      <c r="AS41">
        <v>660</v>
      </c>
      <c r="AT41">
        <v>613.1</v>
      </c>
      <c r="AU41">
        <v>642.29999999999995</v>
      </c>
      <c r="AV41">
        <v>736.5</v>
      </c>
      <c r="AW41">
        <v>655.6</v>
      </c>
      <c r="AX41">
        <v>632.20000000000005</v>
      </c>
      <c r="AY41">
        <v>633.1</v>
      </c>
      <c r="AZ41">
        <v>662.5</v>
      </c>
      <c r="BA41">
        <v>666.9</v>
      </c>
      <c r="BB41">
        <v>620.1</v>
      </c>
      <c r="BC41">
        <v>592.5</v>
      </c>
      <c r="BD41">
        <v>555.20000000000005</v>
      </c>
      <c r="BE41">
        <v>588.1</v>
      </c>
      <c r="BF41">
        <v>613.70000000000005</v>
      </c>
      <c r="BG41">
        <v>558.4</v>
      </c>
      <c r="BH41">
        <v>508.3</v>
      </c>
      <c r="BI41">
        <v>448</v>
      </c>
      <c r="BJ41">
        <v>468.7</v>
      </c>
      <c r="BK41">
        <v>518</v>
      </c>
      <c r="BL41">
        <v>546.1</v>
      </c>
      <c r="BM41">
        <v>618.20000000000005</v>
      </c>
      <c r="BN41">
        <v>531.6</v>
      </c>
      <c r="BO41">
        <v>500.1</v>
      </c>
      <c r="BP41">
        <v>462.1</v>
      </c>
      <c r="BQ41">
        <v>434.6</v>
      </c>
      <c r="BR41">
        <v>424.9</v>
      </c>
      <c r="BS41">
        <v>541.9</v>
      </c>
      <c r="BT41">
        <v>528.29999999999995</v>
      </c>
      <c r="BU41">
        <v>509.7</v>
      </c>
      <c r="BV41">
        <v>565.29999999999995</v>
      </c>
      <c r="BW41">
        <v>575.9</v>
      </c>
      <c r="BX41">
        <v>640</v>
      </c>
      <c r="BY41">
        <v>637.70000000000005</v>
      </c>
      <c r="BZ41">
        <v>484.5</v>
      </c>
      <c r="CA41">
        <v>518.1</v>
      </c>
      <c r="CB41">
        <v>597.5</v>
      </c>
      <c r="CC41">
        <v>583.79999999999995</v>
      </c>
      <c r="CD41">
        <v>622.9</v>
      </c>
      <c r="CE41">
        <v>655.4</v>
      </c>
      <c r="CF41">
        <v>591.4</v>
      </c>
      <c r="CG41">
        <v>752.5</v>
      </c>
      <c r="CH41">
        <v>692.8</v>
      </c>
      <c r="CI41">
        <v>559.6</v>
      </c>
      <c r="CJ41">
        <v>678.1</v>
      </c>
      <c r="CK41">
        <v>608.79999999999995</v>
      </c>
      <c r="CL41">
        <v>565.1</v>
      </c>
      <c r="CM41">
        <v>1405.3</v>
      </c>
      <c r="CN41">
        <v>649.1</v>
      </c>
      <c r="CO41">
        <v>705.6</v>
      </c>
      <c r="CP41">
        <v>781</v>
      </c>
      <c r="CQ41">
        <v>745.7</v>
      </c>
      <c r="CR41">
        <v>2040.7</v>
      </c>
      <c r="CS41">
        <v>1760.2</v>
      </c>
      <c r="CT41">
        <v>790.7</v>
      </c>
      <c r="CU41">
        <v>889.1</v>
      </c>
      <c r="CV41">
        <v>843.6</v>
      </c>
      <c r="CW41">
        <v>784.3</v>
      </c>
      <c r="CX41">
        <v>831.9</v>
      </c>
      <c r="CY41">
        <v>1850.4</v>
      </c>
      <c r="CZ41">
        <v>725.5</v>
      </c>
      <c r="DA41">
        <v>691.9</v>
      </c>
      <c r="DB41">
        <v>684.4</v>
      </c>
      <c r="DC41">
        <v>1052.8</v>
      </c>
      <c r="DD41">
        <v>1030.4000000000001</v>
      </c>
      <c r="DE41">
        <v>1219</v>
      </c>
      <c r="DF41">
        <v>934.6</v>
      </c>
      <c r="DG41">
        <v>1118.4000000000001</v>
      </c>
      <c r="DH41">
        <v>1045.5999999999999</v>
      </c>
      <c r="DI41">
        <v>1069.9000000000001</v>
      </c>
      <c r="DJ41">
        <v>1210.2</v>
      </c>
      <c r="DK41">
        <v>2167.6</v>
      </c>
      <c r="DL41">
        <v>1196.7</v>
      </c>
      <c r="DM41">
        <v>703.7</v>
      </c>
      <c r="DN41">
        <v>689.9</v>
      </c>
      <c r="DO41">
        <v>759.1</v>
      </c>
      <c r="DP41">
        <v>770.7</v>
      </c>
      <c r="DQ41">
        <v>1005.3</v>
      </c>
      <c r="DR41">
        <v>1149.3</v>
      </c>
      <c r="DS41">
        <v>1137.8</v>
      </c>
      <c r="DT41">
        <v>1123.7</v>
      </c>
      <c r="DU41">
        <v>1354.6</v>
      </c>
      <c r="DV41">
        <v>1695.1</v>
      </c>
      <c r="DW41">
        <v>1510.8</v>
      </c>
      <c r="DX41">
        <v>1598.7</v>
      </c>
      <c r="DY41">
        <v>1247.5999999999999</v>
      </c>
      <c r="DZ41">
        <v>805.2</v>
      </c>
      <c r="EA41">
        <v>918.6</v>
      </c>
      <c r="EB41">
        <v>1229.0999999999999</v>
      </c>
      <c r="EC41">
        <v>1514.6</v>
      </c>
      <c r="ED41">
        <v>1500.3</v>
      </c>
      <c r="EE41">
        <v>1134.5999999999999</v>
      </c>
      <c r="EF41">
        <v>1070.5999999999999</v>
      </c>
      <c r="EG41">
        <v>1224.7</v>
      </c>
      <c r="EH41">
        <v>950.9</v>
      </c>
      <c r="EI41">
        <v>1485.4</v>
      </c>
      <c r="EJ41">
        <v>927.9</v>
      </c>
      <c r="EK41">
        <v>900.7</v>
      </c>
      <c r="EL41">
        <v>906.2</v>
      </c>
      <c r="EM41">
        <v>895.2</v>
      </c>
      <c r="EN41">
        <v>724.8</v>
      </c>
      <c r="EO41">
        <v>585.20000000000005</v>
      </c>
      <c r="EP41">
        <v>539.20000000000005</v>
      </c>
      <c r="EQ41">
        <v>522.79999999999995</v>
      </c>
      <c r="ER41">
        <v>556</v>
      </c>
      <c r="ES41">
        <v>493.3</v>
      </c>
      <c r="ET41">
        <v>515</v>
      </c>
      <c r="EU41">
        <v>1004.9</v>
      </c>
      <c r="EV41">
        <v>907.9</v>
      </c>
      <c r="EW41">
        <v>997.1</v>
      </c>
      <c r="EX41">
        <v>1043.5999999999999</v>
      </c>
      <c r="EY41">
        <v>980.7</v>
      </c>
      <c r="EZ41">
        <v>1116.7</v>
      </c>
      <c r="FA41">
        <v>940.3</v>
      </c>
      <c r="FB41">
        <v>875.9</v>
      </c>
      <c r="FC41">
        <v>871.4</v>
      </c>
      <c r="FD41">
        <v>809.1</v>
      </c>
      <c r="FE41">
        <v>966.4</v>
      </c>
      <c r="FF41">
        <v>883.1</v>
      </c>
      <c r="FG41">
        <v>730.9</v>
      </c>
      <c r="FH41">
        <v>757.7</v>
      </c>
      <c r="FI41">
        <v>701.7</v>
      </c>
      <c r="FJ41">
        <v>1401.7</v>
      </c>
      <c r="FK41">
        <v>689.5</v>
      </c>
      <c r="FL41">
        <v>668.6</v>
      </c>
      <c r="FM41">
        <v>1513.2</v>
      </c>
      <c r="FN41">
        <v>653.6</v>
      </c>
      <c r="FO41">
        <v>1092.5999999999999</v>
      </c>
      <c r="FP41">
        <v>582.20000000000005</v>
      </c>
      <c r="FQ41">
        <v>1072</v>
      </c>
      <c r="FR41">
        <v>784.3</v>
      </c>
      <c r="FS41">
        <v>512.29999999999995</v>
      </c>
      <c r="FT41">
        <v>574.5</v>
      </c>
      <c r="FU41">
        <v>554.29999999999995</v>
      </c>
      <c r="FV41">
        <v>466.1</v>
      </c>
      <c r="FW41">
        <v>484.6</v>
      </c>
      <c r="FX41">
        <v>504.5</v>
      </c>
      <c r="FY41">
        <v>456.6</v>
      </c>
      <c r="FZ41">
        <v>423.4</v>
      </c>
      <c r="GA41">
        <v>430.2</v>
      </c>
      <c r="GB41">
        <v>380.4</v>
      </c>
      <c r="GC41">
        <v>416.6</v>
      </c>
      <c r="GD41">
        <v>419.4</v>
      </c>
      <c r="GE41">
        <v>407.4</v>
      </c>
      <c r="GF41">
        <v>383.3</v>
      </c>
      <c r="GG41">
        <v>405.3</v>
      </c>
      <c r="GH41">
        <v>375.3</v>
      </c>
      <c r="GI41">
        <v>374.5</v>
      </c>
      <c r="GJ41">
        <v>391.6</v>
      </c>
      <c r="GK41">
        <v>1709.1</v>
      </c>
      <c r="GL41">
        <v>2531.6</v>
      </c>
      <c r="GM41">
        <v>1278.4000000000001</v>
      </c>
      <c r="GN41">
        <v>346.1</v>
      </c>
      <c r="GO41">
        <v>327.2</v>
      </c>
      <c r="GP41">
        <v>324.8</v>
      </c>
    </row>
    <row r="42" spans="1:198" x14ac:dyDescent="0.2">
      <c r="A42" t="s">
        <v>97</v>
      </c>
      <c r="B42" t="s">
        <v>97</v>
      </c>
      <c r="C42" t="s">
        <v>97</v>
      </c>
      <c r="D42" t="s">
        <v>97</v>
      </c>
      <c r="E42" t="s">
        <v>231</v>
      </c>
      <c r="F42">
        <v>21509.3</v>
      </c>
      <c r="G42">
        <v>21614.5</v>
      </c>
      <c r="H42">
        <v>21373.5</v>
      </c>
      <c r="I42">
        <v>21180</v>
      </c>
      <c r="J42">
        <v>20995.1</v>
      </c>
      <c r="K42">
        <v>21194.6</v>
      </c>
      <c r="L42">
        <v>21276.400000000001</v>
      </c>
      <c r="M42">
        <v>21405.5</v>
      </c>
      <c r="N42">
        <v>21437.1</v>
      </c>
      <c r="O42">
        <v>21275.9</v>
      </c>
      <c r="P42">
        <v>21263.4</v>
      </c>
      <c r="Q42">
        <v>20908.7</v>
      </c>
      <c r="R42">
        <v>20998.1</v>
      </c>
      <c r="S42">
        <v>21204.1</v>
      </c>
      <c r="T42">
        <v>20881</v>
      </c>
      <c r="U42">
        <v>20815.3</v>
      </c>
      <c r="V42">
        <v>21015.9</v>
      </c>
      <c r="W42">
        <v>20957.7</v>
      </c>
      <c r="X42">
        <v>21121.1</v>
      </c>
      <c r="Y42">
        <v>21563.7</v>
      </c>
      <c r="Z42">
        <v>21261</v>
      </c>
      <c r="AA42">
        <v>21164.2</v>
      </c>
      <c r="AB42">
        <v>20853.3</v>
      </c>
      <c r="AC42">
        <v>20636.3</v>
      </c>
      <c r="AD42">
        <v>20603.2</v>
      </c>
      <c r="AE42">
        <v>20592.400000000001</v>
      </c>
      <c r="AF42">
        <v>20372.599999999999</v>
      </c>
      <c r="AG42">
        <v>20261</v>
      </c>
      <c r="AH42">
        <v>20189.2</v>
      </c>
      <c r="AI42">
        <v>20032.5</v>
      </c>
      <c r="AJ42">
        <v>20334.599999999999</v>
      </c>
      <c r="AK42">
        <v>20587</v>
      </c>
      <c r="AL42">
        <v>20430.3</v>
      </c>
      <c r="AM42">
        <v>20515.3</v>
      </c>
      <c r="AN42">
        <v>19821.599999999999</v>
      </c>
      <c r="AO42">
        <v>19535.599999999999</v>
      </c>
      <c r="AP42">
        <v>19961.7</v>
      </c>
      <c r="AQ42">
        <v>20069.900000000001</v>
      </c>
      <c r="AR42">
        <v>20031.7</v>
      </c>
      <c r="AS42">
        <v>19741</v>
      </c>
      <c r="AT42">
        <v>19715.400000000001</v>
      </c>
      <c r="AU42">
        <v>19773.599999999999</v>
      </c>
      <c r="AV42">
        <v>20109.3</v>
      </c>
      <c r="AW42">
        <v>20435.599999999999</v>
      </c>
      <c r="AX42">
        <v>20548.2</v>
      </c>
      <c r="AY42">
        <v>20609.3</v>
      </c>
      <c r="AZ42">
        <v>19729.3</v>
      </c>
      <c r="BA42">
        <v>19480.599999999999</v>
      </c>
      <c r="BB42">
        <v>18904.3</v>
      </c>
      <c r="BC42">
        <v>18883.900000000001</v>
      </c>
      <c r="BD42">
        <v>18630.099999999999</v>
      </c>
      <c r="BE42">
        <v>18595.3</v>
      </c>
      <c r="BF42">
        <v>18342.2</v>
      </c>
      <c r="BG42">
        <v>18447.599999999999</v>
      </c>
      <c r="BH42">
        <v>18622.2</v>
      </c>
      <c r="BI42">
        <v>18855.900000000001</v>
      </c>
      <c r="BJ42">
        <v>18850.900000000001</v>
      </c>
      <c r="BK42">
        <v>19091.900000000001</v>
      </c>
      <c r="BL42">
        <v>18027.7</v>
      </c>
      <c r="BM42">
        <v>17976.5</v>
      </c>
      <c r="BN42">
        <v>17978.099999999999</v>
      </c>
      <c r="BO42">
        <v>18251.099999999999</v>
      </c>
      <c r="BP42">
        <v>17496.7</v>
      </c>
      <c r="BQ42">
        <v>17279.5</v>
      </c>
      <c r="BR42">
        <v>17676.8</v>
      </c>
      <c r="BS42">
        <v>17713.2</v>
      </c>
      <c r="BT42">
        <v>17873.099999999999</v>
      </c>
      <c r="BU42">
        <v>18027.8</v>
      </c>
      <c r="BV42">
        <v>18569.900000000001</v>
      </c>
      <c r="BW42">
        <v>18556.599999999999</v>
      </c>
      <c r="BX42">
        <v>18075.3</v>
      </c>
      <c r="BY42">
        <v>17582.2</v>
      </c>
      <c r="BZ42">
        <v>17418.099999999999</v>
      </c>
      <c r="CA42">
        <v>17893.599999999999</v>
      </c>
      <c r="CB42">
        <v>17583.7</v>
      </c>
      <c r="CC42">
        <v>17814.7</v>
      </c>
      <c r="CD42">
        <v>17863.3</v>
      </c>
      <c r="CE42">
        <v>17857.099999999999</v>
      </c>
      <c r="CF42">
        <v>18008.400000000001</v>
      </c>
      <c r="CG42">
        <v>18772.3</v>
      </c>
      <c r="CH42">
        <v>17566.900000000001</v>
      </c>
      <c r="CI42">
        <v>17467.5</v>
      </c>
      <c r="CJ42">
        <v>17382.8</v>
      </c>
      <c r="CK42">
        <v>16929.3</v>
      </c>
      <c r="CL42">
        <v>17424.099999999999</v>
      </c>
      <c r="CM42">
        <v>17074.3</v>
      </c>
      <c r="CN42">
        <v>16550.7</v>
      </c>
      <c r="CO42">
        <v>17120.8</v>
      </c>
      <c r="CP42">
        <v>16723.8</v>
      </c>
      <c r="CQ42">
        <v>16332.1</v>
      </c>
      <c r="CR42">
        <v>16561.599999999999</v>
      </c>
      <c r="CS42">
        <v>16458.7</v>
      </c>
      <c r="CT42">
        <v>16162.3</v>
      </c>
      <c r="CU42">
        <v>16280.9</v>
      </c>
      <c r="CV42">
        <v>15938.1</v>
      </c>
      <c r="CW42">
        <v>15770.6</v>
      </c>
      <c r="CX42">
        <v>15981.1</v>
      </c>
      <c r="CY42">
        <v>16337.8</v>
      </c>
      <c r="CZ42">
        <v>15884.8</v>
      </c>
      <c r="DA42">
        <v>16047.7</v>
      </c>
      <c r="DB42">
        <v>16183.8</v>
      </c>
      <c r="DC42">
        <v>17465.2</v>
      </c>
      <c r="DD42">
        <v>17779.599999999999</v>
      </c>
      <c r="DE42">
        <v>17510.400000000001</v>
      </c>
      <c r="DF42">
        <v>17327.8</v>
      </c>
      <c r="DG42">
        <v>17110.400000000001</v>
      </c>
      <c r="DH42">
        <v>17196.7</v>
      </c>
      <c r="DI42">
        <v>17234.7</v>
      </c>
      <c r="DJ42">
        <v>17276.3</v>
      </c>
      <c r="DK42">
        <v>17288.599999999999</v>
      </c>
      <c r="DL42">
        <v>16436</v>
      </c>
      <c r="DM42">
        <v>16185.3</v>
      </c>
      <c r="DN42">
        <v>15747.9</v>
      </c>
      <c r="DO42">
        <v>15850.9</v>
      </c>
      <c r="DP42">
        <v>15762.8</v>
      </c>
      <c r="DQ42">
        <v>15559.5</v>
      </c>
      <c r="DR42">
        <v>15165.3</v>
      </c>
      <c r="DS42">
        <v>15393.3</v>
      </c>
      <c r="DT42">
        <v>14989.8</v>
      </c>
      <c r="DU42">
        <v>16730.3</v>
      </c>
      <c r="DV42">
        <v>15691.5</v>
      </c>
      <c r="DW42">
        <v>15074.8</v>
      </c>
      <c r="DX42">
        <v>15231</v>
      </c>
      <c r="DY42">
        <v>15162.9</v>
      </c>
      <c r="DZ42">
        <v>15332.4</v>
      </c>
      <c r="EA42">
        <v>15625.1</v>
      </c>
      <c r="EB42">
        <v>15841.6</v>
      </c>
      <c r="EC42">
        <v>15658.7</v>
      </c>
      <c r="ED42">
        <v>15877.3</v>
      </c>
      <c r="EE42">
        <v>15589.9</v>
      </c>
      <c r="EF42">
        <v>15728.2</v>
      </c>
      <c r="EG42">
        <v>15535.3</v>
      </c>
      <c r="EH42">
        <v>15400.1</v>
      </c>
      <c r="EI42">
        <v>16523.8</v>
      </c>
      <c r="EJ42">
        <v>14831.9</v>
      </c>
      <c r="EK42">
        <v>14914.5</v>
      </c>
      <c r="EL42">
        <v>15138.1</v>
      </c>
      <c r="EM42">
        <v>14754.6</v>
      </c>
      <c r="EN42">
        <v>14753.3</v>
      </c>
      <c r="EO42">
        <v>15780.4</v>
      </c>
      <c r="EP42">
        <v>14283.7</v>
      </c>
      <c r="EQ42">
        <v>14055.2</v>
      </c>
      <c r="ER42">
        <v>13769.9</v>
      </c>
      <c r="ES42">
        <v>13288.6</v>
      </c>
      <c r="ET42">
        <v>13658</v>
      </c>
      <c r="EU42">
        <v>13413.8</v>
      </c>
      <c r="EV42">
        <v>13057.5</v>
      </c>
      <c r="EW42">
        <v>13076.9</v>
      </c>
      <c r="EX42">
        <v>13482.7</v>
      </c>
      <c r="EY42">
        <v>13278.4</v>
      </c>
      <c r="EZ42">
        <v>13763.9</v>
      </c>
      <c r="FA42">
        <v>13454.6</v>
      </c>
      <c r="FB42">
        <v>12834.1</v>
      </c>
      <c r="FC42">
        <v>12547.2</v>
      </c>
      <c r="FD42">
        <v>12510.2</v>
      </c>
      <c r="FE42">
        <v>12265.1</v>
      </c>
      <c r="FF42">
        <v>11910.8</v>
      </c>
      <c r="FG42">
        <v>12026.3</v>
      </c>
      <c r="FH42">
        <v>11750.4</v>
      </c>
      <c r="FI42">
        <v>11886.3</v>
      </c>
      <c r="FJ42">
        <v>11364.6</v>
      </c>
      <c r="FK42">
        <v>11586.7</v>
      </c>
      <c r="FL42">
        <v>11931.5</v>
      </c>
      <c r="FM42">
        <v>11439.6</v>
      </c>
      <c r="FN42">
        <v>11564.9</v>
      </c>
      <c r="FO42">
        <v>11739.5</v>
      </c>
      <c r="FP42">
        <v>11368.6</v>
      </c>
      <c r="FQ42">
        <v>10799</v>
      </c>
      <c r="FR42">
        <v>10743.8</v>
      </c>
      <c r="FS42">
        <v>11019.1</v>
      </c>
      <c r="FT42">
        <v>10539.2</v>
      </c>
      <c r="FU42">
        <v>10570.8</v>
      </c>
      <c r="FV42">
        <v>10530.3</v>
      </c>
      <c r="FW42">
        <v>10479</v>
      </c>
      <c r="FX42">
        <v>10471.799999999999</v>
      </c>
      <c r="FY42">
        <v>10447.1</v>
      </c>
      <c r="FZ42">
        <v>10488.8</v>
      </c>
      <c r="GA42">
        <v>10544.4</v>
      </c>
      <c r="GB42">
        <v>10262.700000000001</v>
      </c>
      <c r="GC42">
        <v>10169.299999999999</v>
      </c>
      <c r="GD42">
        <v>10407.1</v>
      </c>
      <c r="GE42">
        <v>10222.9</v>
      </c>
      <c r="GF42">
        <v>10046.799999999999</v>
      </c>
      <c r="GG42">
        <v>10100.700000000001</v>
      </c>
      <c r="GH42">
        <v>10084.4</v>
      </c>
      <c r="GI42">
        <v>10153.6</v>
      </c>
      <c r="GJ42">
        <v>10123.5</v>
      </c>
      <c r="GK42">
        <v>10207.799999999999</v>
      </c>
      <c r="GL42">
        <v>10284.9</v>
      </c>
      <c r="GM42">
        <v>10281.1</v>
      </c>
      <c r="GN42">
        <v>10355.299999999999</v>
      </c>
      <c r="GO42">
        <v>9998.1</v>
      </c>
      <c r="GP42">
        <v>9947.1</v>
      </c>
    </row>
    <row r="43" spans="1:198" x14ac:dyDescent="0.2">
      <c r="A43" t="s">
        <v>97</v>
      </c>
      <c r="B43" t="s">
        <v>97</v>
      </c>
      <c r="C43" t="s">
        <v>97</v>
      </c>
      <c r="D43" t="s">
        <v>97</v>
      </c>
      <c r="E43" t="e" cm="1">
        <f t="array" ref="E43">- X500 : Non-profit Institutions serving Households</f>
        <v>#NAME?</v>
      </c>
      <c r="F43">
        <v>91.1</v>
      </c>
      <c r="G43">
        <v>60.7</v>
      </c>
      <c r="H43">
        <v>117.3</v>
      </c>
      <c r="I43">
        <v>106.4</v>
      </c>
      <c r="J43">
        <v>108.6</v>
      </c>
      <c r="K43">
        <v>94.9</v>
      </c>
      <c r="L43">
        <v>84.7</v>
      </c>
      <c r="M43">
        <v>76.7</v>
      </c>
      <c r="N43">
        <v>100.3</v>
      </c>
      <c r="O43">
        <v>95.1</v>
      </c>
      <c r="P43">
        <v>88.3</v>
      </c>
      <c r="Q43">
        <v>80.8</v>
      </c>
      <c r="R43">
        <v>90.2</v>
      </c>
      <c r="S43">
        <v>62.6</v>
      </c>
      <c r="T43">
        <v>116.8</v>
      </c>
      <c r="U43">
        <v>103.4</v>
      </c>
      <c r="V43">
        <v>108.3</v>
      </c>
      <c r="W43">
        <v>101.7</v>
      </c>
      <c r="X43">
        <v>98.6</v>
      </c>
      <c r="Y43">
        <v>87.9</v>
      </c>
      <c r="Z43">
        <v>134.30000000000001</v>
      </c>
      <c r="AA43">
        <v>127.5</v>
      </c>
      <c r="AB43">
        <v>111.7</v>
      </c>
      <c r="AC43">
        <v>73</v>
      </c>
      <c r="AD43">
        <v>84.7</v>
      </c>
      <c r="AE43">
        <v>49.2</v>
      </c>
      <c r="AF43">
        <v>127.9</v>
      </c>
      <c r="AG43">
        <v>128.9</v>
      </c>
      <c r="AH43">
        <v>116.5</v>
      </c>
      <c r="AI43">
        <v>110.4</v>
      </c>
      <c r="AJ43">
        <v>55</v>
      </c>
      <c r="AK43">
        <v>58.3</v>
      </c>
      <c r="AL43">
        <v>49.5</v>
      </c>
      <c r="AM43">
        <v>54.4</v>
      </c>
      <c r="AN43">
        <v>38.9</v>
      </c>
      <c r="AO43">
        <v>44.7</v>
      </c>
      <c r="AP43">
        <v>37.799999999999997</v>
      </c>
      <c r="AQ43">
        <v>29.7</v>
      </c>
      <c r="AR43">
        <v>23.6</v>
      </c>
      <c r="AS43">
        <v>46</v>
      </c>
      <c r="AT43">
        <v>43.7</v>
      </c>
      <c r="AU43">
        <v>38.799999999999997</v>
      </c>
      <c r="AV43">
        <v>34.200000000000003</v>
      </c>
      <c r="AW43">
        <v>27.1</v>
      </c>
      <c r="AX43">
        <v>35.6</v>
      </c>
      <c r="AY43">
        <v>40.4</v>
      </c>
      <c r="AZ43">
        <v>35.6</v>
      </c>
      <c r="BA43">
        <v>40.9</v>
      </c>
      <c r="BB43">
        <v>39.799999999999997</v>
      </c>
      <c r="BC43">
        <v>27.9</v>
      </c>
      <c r="BD43">
        <v>26.3</v>
      </c>
      <c r="BE43">
        <v>27.2</v>
      </c>
      <c r="BF43">
        <v>54.4</v>
      </c>
      <c r="BG43">
        <v>55</v>
      </c>
      <c r="BH43">
        <v>54.7</v>
      </c>
      <c r="BI43">
        <v>53.9</v>
      </c>
      <c r="BJ43">
        <v>54</v>
      </c>
      <c r="BK43">
        <v>52.4</v>
      </c>
      <c r="BL43">
        <v>51.8</v>
      </c>
      <c r="BM43">
        <v>46.9</v>
      </c>
      <c r="BN43">
        <v>39</v>
      </c>
      <c r="BO43">
        <v>64.8</v>
      </c>
      <c r="BP43">
        <v>59.5</v>
      </c>
      <c r="BQ43">
        <v>53.7</v>
      </c>
      <c r="BR43">
        <v>56.1</v>
      </c>
      <c r="BS43">
        <v>58</v>
      </c>
      <c r="BT43">
        <v>56.9</v>
      </c>
      <c r="BU43">
        <v>73</v>
      </c>
      <c r="BV43">
        <v>78.3</v>
      </c>
      <c r="BW43">
        <v>59.7</v>
      </c>
      <c r="BX43">
        <v>229.4</v>
      </c>
      <c r="BY43">
        <v>63.5</v>
      </c>
      <c r="BZ43">
        <v>4.5</v>
      </c>
      <c r="CA43">
        <v>63.2</v>
      </c>
      <c r="CB43">
        <v>69.900000000000006</v>
      </c>
      <c r="CC43">
        <v>76</v>
      </c>
      <c r="CD43">
        <v>64.5</v>
      </c>
      <c r="CE43">
        <v>74.099999999999994</v>
      </c>
      <c r="CF43">
        <v>319.60000000000002</v>
      </c>
      <c r="CG43">
        <v>80.3</v>
      </c>
      <c r="CH43">
        <v>65.099999999999994</v>
      </c>
      <c r="CI43">
        <v>-25.6</v>
      </c>
      <c r="CJ43">
        <v>77.2</v>
      </c>
      <c r="CK43">
        <v>354.4</v>
      </c>
      <c r="CL43">
        <v>498.3</v>
      </c>
      <c r="CM43">
        <v>656</v>
      </c>
      <c r="CN43">
        <v>499.7</v>
      </c>
      <c r="CO43">
        <v>161.9</v>
      </c>
      <c r="CP43">
        <v>476.2</v>
      </c>
      <c r="CQ43">
        <v>471.2</v>
      </c>
      <c r="CR43">
        <v>481.2</v>
      </c>
      <c r="CS43">
        <v>554.20000000000005</v>
      </c>
      <c r="CT43">
        <v>535.70000000000005</v>
      </c>
      <c r="CU43">
        <v>570.9</v>
      </c>
      <c r="CV43">
        <v>593.29999999999995</v>
      </c>
      <c r="CW43">
        <v>608.20000000000005</v>
      </c>
      <c r="CX43">
        <v>516.6</v>
      </c>
      <c r="CY43">
        <v>630.1</v>
      </c>
      <c r="CZ43">
        <v>562.9</v>
      </c>
      <c r="DA43">
        <v>583.1</v>
      </c>
      <c r="DB43">
        <v>572.9</v>
      </c>
      <c r="DC43">
        <v>530.4</v>
      </c>
      <c r="DD43">
        <v>550.29999999999995</v>
      </c>
      <c r="DE43">
        <v>570.9</v>
      </c>
      <c r="DF43">
        <v>473.4</v>
      </c>
      <c r="DG43">
        <v>545</v>
      </c>
      <c r="DH43">
        <v>577.6</v>
      </c>
      <c r="DI43">
        <v>431.6</v>
      </c>
      <c r="DJ43">
        <v>448.1</v>
      </c>
      <c r="DK43">
        <v>561</v>
      </c>
      <c r="DL43">
        <v>558.1</v>
      </c>
      <c r="DM43">
        <v>630</v>
      </c>
      <c r="DN43">
        <v>618</v>
      </c>
      <c r="DO43">
        <v>607.29999999999995</v>
      </c>
      <c r="DP43">
        <v>602.79999999999995</v>
      </c>
      <c r="DQ43">
        <v>568.70000000000005</v>
      </c>
      <c r="DR43">
        <v>602.1</v>
      </c>
      <c r="DS43">
        <v>613.5</v>
      </c>
      <c r="DT43">
        <v>624.70000000000005</v>
      </c>
      <c r="DU43">
        <v>426.7</v>
      </c>
      <c r="DV43">
        <v>458.8</v>
      </c>
      <c r="DW43">
        <v>434.2</v>
      </c>
      <c r="DX43">
        <v>406.4</v>
      </c>
      <c r="DY43">
        <v>405.7</v>
      </c>
      <c r="DZ43">
        <v>416.2</v>
      </c>
      <c r="EA43">
        <v>317.8</v>
      </c>
      <c r="EB43">
        <v>402.1</v>
      </c>
      <c r="EC43">
        <v>322.60000000000002</v>
      </c>
      <c r="ED43">
        <v>401.9</v>
      </c>
      <c r="EE43">
        <v>312.39999999999998</v>
      </c>
      <c r="EF43">
        <v>94.1</v>
      </c>
      <c r="EG43">
        <v>130.6</v>
      </c>
      <c r="EH43">
        <v>277.10000000000002</v>
      </c>
      <c r="EI43">
        <v>313.2</v>
      </c>
      <c r="EJ43">
        <v>233.2</v>
      </c>
      <c r="EK43">
        <v>300.7</v>
      </c>
      <c r="EL43">
        <v>302.7</v>
      </c>
      <c r="EM43">
        <v>275.89999999999998</v>
      </c>
      <c r="EN43">
        <v>381.2</v>
      </c>
      <c r="EO43">
        <v>408.3</v>
      </c>
      <c r="EP43">
        <v>466.3</v>
      </c>
      <c r="EQ43">
        <v>392.2</v>
      </c>
      <c r="ER43">
        <v>408.2</v>
      </c>
      <c r="ES43">
        <v>403.9</v>
      </c>
      <c r="ET43">
        <v>420.8</v>
      </c>
      <c r="EU43">
        <v>272.89999999999998</v>
      </c>
      <c r="EV43">
        <v>289.2</v>
      </c>
      <c r="EW43">
        <v>331.2</v>
      </c>
      <c r="EX43">
        <v>327.10000000000002</v>
      </c>
      <c r="EY43">
        <v>358.9</v>
      </c>
      <c r="EZ43">
        <v>145.30000000000001</v>
      </c>
      <c r="FA43">
        <v>246.5</v>
      </c>
      <c r="FB43">
        <v>204.2</v>
      </c>
      <c r="FC43">
        <v>184.4</v>
      </c>
      <c r="FD43">
        <v>225.9</v>
      </c>
      <c r="FE43">
        <v>167.6</v>
      </c>
      <c r="FF43">
        <v>338.9</v>
      </c>
      <c r="FG43">
        <v>332.9</v>
      </c>
      <c r="FH43">
        <v>381.9</v>
      </c>
      <c r="FI43">
        <v>391.3</v>
      </c>
      <c r="FJ43">
        <v>374.7</v>
      </c>
      <c r="FK43">
        <v>356.9</v>
      </c>
      <c r="FL43">
        <v>129.80000000000001</v>
      </c>
      <c r="FM43">
        <v>205.6</v>
      </c>
      <c r="FN43">
        <v>98.9</v>
      </c>
      <c r="FO43">
        <v>91.9</v>
      </c>
      <c r="FP43">
        <v>87.7</v>
      </c>
      <c r="FQ43">
        <v>97.3</v>
      </c>
      <c r="FR43">
        <v>97.3</v>
      </c>
      <c r="FS43">
        <v>78.8</v>
      </c>
      <c r="FT43">
        <v>26.3</v>
      </c>
      <c r="FU43">
        <v>25.3</v>
      </c>
      <c r="FV43">
        <v>27.1</v>
      </c>
      <c r="FW43">
        <v>29.4</v>
      </c>
      <c r="FX43">
        <v>28.8</v>
      </c>
      <c r="FY43">
        <v>27.6</v>
      </c>
      <c r="FZ43">
        <v>24.2</v>
      </c>
      <c r="GA43">
        <v>24.6</v>
      </c>
      <c r="GB43">
        <v>24.7</v>
      </c>
      <c r="GC43">
        <v>24.1</v>
      </c>
      <c r="GD43">
        <v>24.6</v>
      </c>
      <c r="GE43">
        <v>24.7</v>
      </c>
      <c r="GF43">
        <v>22.8</v>
      </c>
      <c r="GG43">
        <v>22.7</v>
      </c>
      <c r="GH43">
        <v>22.4</v>
      </c>
      <c r="GI43">
        <v>22.6</v>
      </c>
      <c r="GJ43">
        <v>23.1</v>
      </c>
      <c r="GK43">
        <v>22.9</v>
      </c>
      <c r="GL43">
        <v>22.5</v>
      </c>
      <c r="GM43">
        <v>22.6</v>
      </c>
      <c r="GN43">
        <v>23.4</v>
      </c>
      <c r="GO43">
        <v>22.9</v>
      </c>
      <c r="GP43">
        <v>25.7</v>
      </c>
    </row>
    <row r="44" spans="1:198" x14ac:dyDescent="0.2">
      <c r="A44" t="s">
        <v>97</v>
      </c>
      <c r="B44" t="s">
        <v>97</v>
      </c>
      <c r="C44" t="s">
        <v>233</v>
      </c>
    </row>
    <row r="45" spans="1:198" x14ac:dyDescent="0.2">
      <c r="A45" t="s">
        <v>97</v>
      </c>
      <c r="B45" t="s">
        <v>97</v>
      </c>
      <c r="C45" t="s">
        <v>97</v>
      </c>
      <c r="D45" t="s">
        <v>229</v>
      </c>
    </row>
    <row r="46" spans="1:198" x14ac:dyDescent="0.2">
      <c r="A46" t="s">
        <v>97</v>
      </c>
      <c r="B46" t="s">
        <v>97</v>
      </c>
      <c r="C46" t="s">
        <v>97</v>
      </c>
      <c r="D46" t="s">
        <v>97</v>
      </c>
      <c r="E46" t="s">
        <v>230</v>
      </c>
      <c r="F46">
        <v>127977.7</v>
      </c>
      <c r="G46">
        <v>133653.6</v>
      </c>
      <c r="H46">
        <v>152271.9</v>
      </c>
      <c r="I46">
        <v>149806.1</v>
      </c>
      <c r="J46">
        <v>157710.6</v>
      </c>
      <c r="K46">
        <v>149007.20000000001</v>
      </c>
      <c r="L46">
        <v>145301.4</v>
      </c>
      <c r="M46">
        <v>147034.6</v>
      </c>
      <c r="N46">
        <v>140200.79999999999</v>
      </c>
      <c r="O46">
        <v>141866.4</v>
      </c>
      <c r="P46">
        <v>143570.4</v>
      </c>
      <c r="Q46">
        <v>140967.4</v>
      </c>
      <c r="R46">
        <v>136080.1</v>
      </c>
      <c r="S46">
        <v>155119.70000000001</v>
      </c>
      <c r="T46">
        <v>141034.79999999999</v>
      </c>
      <c r="U46">
        <v>139033.9</v>
      </c>
      <c r="V46">
        <v>139947.1</v>
      </c>
      <c r="W46">
        <v>136016.20000000001</v>
      </c>
      <c r="X46">
        <v>135343</v>
      </c>
      <c r="Y46">
        <v>130238.6</v>
      </c>
      <c r="Z46">
        <v>134398</v>
      </c>
      <c r="AA46">
        <v>134454.39999999999</v>
      </c>
      <c r="AB46">
        <v>131480.9</v>
      </c>
      <c r="AC46">
        <v>131273.1</v>
      </c>
      <c r="AD46">
        <v>118712.8</v>
      </c>
      <c r="AE46">
        <v>122164.9</v>
      </c>
      <c r="AF46">
        <v>116841.60000000001</v>
      </c>
      <c r="AG46">
        <v>113170.6</v>
      </c>
      <c r="AH46">
        <v>114009.4</v>
      </c>
      <c r="AI46">
        <v>112799.9</v>
      </c>
      <c r="AJ46">
        <v>112236.1</v>
      </c>
      <c r="AK46">
        <v>114168.6</v>
      </c>
      <c r="AL46">
        <v>110313.9</v>
      </c>
      <c r="AM46">
        <v>106109.1</v>
      </c>
      <c r="AN46">
        <v>100802.1</v>
      </c>
      <c r="AO46">
        <v>101324.3</v>
      </c>
      <c r="AP46">
        <v>101313.5</v>
      </c>
      <c r="AQ46">
        <v>119114.9</v>
      </c>
      <c r="AR46">
        <v>108820.3</v>
      </c>
      <c r="AS46">
        <v>108014.9</v>
      </c>
      <c r="AT46">
        <v>111285.8</v>
      </c>
      <c r="AU46">
        <v>106729</v>
      </c>
      <c r="AV46">
        <v>112694.9</v>
      </c>
      <c r="AW46">
        <v>114094.2</v>
      </c>
      <c r="AX46">
        <v>109301.4</v>
      </c>
      <c r="AY46">
        <v>109854.2</v>
      </c>
      <c r="AZ46">
        <v>116623.8</v>
      </c>
      <c r="BA46">
        <v>105843.5</v>
      </c>
      <c r="BB46">
        <v>107557.7</v>
      </c>
      <c r="BC46">
        <v>114563.3</v>
      </c>
      <c r="BD46">
        <v>96990.399999999994</v>
      </c>
      <c r="BE46">
        <v>104503.8</v>
      </c>
      <c r="BF46">
        <v>101282.9</v>
      </c>
      <c r="BG46">
        <v>99221.4</v>
      </c>
      <c r="BH46">
        <v>91843.1</v>
      </c>
      <c r="BI46">
        <v>85820</v>
      </c>
      <c r="BJ46">
        <v>78973</v>
      </c>
      <c r="BK46">
        <v>80118.5</v>
      </c>
      <c r="BL46">
        <v>86272.2</v>
      </c>
      <c r="BM46">
        <v>81369.3</v>
      </c>
      <c r="BN46">
        <v>73233.2</v>
      </c>
      <c r="BO46">
        <v>76070.7</v>
      </c>
      <c r="BP46">
        <v>85553.2</v>
      </c>
      <c r="BQ46">
        <v>80692.3</v>
      </c>
      <c r="BR46">
        <v>68061.8</v>
      </c>
      <c r="BS46">
        <v>75768</v>
      </c>
      <c r="BT46">
        <v>79460.600000000006</v>
      </c>
      <c r="BU46">
        <v>83855.3</v>
      </c>
      <c r="BV46">
        <v>80246.8</v>
      </c>
      <c r="BW46">
        <v>83928</v>
      </c>
      <c r="BX46">
        <v>88875.5</v>
      </c>
      <c r="BY46">
        <v>85172.9</v>
      </c>
      <c r="BZ46">
        <v>86225.8</v>
      </c>
      <c r="CA46">
        <v>97164.1</v>
      </c>
      <c r="CB46">
        <v>93603</v>
      </c>
      <c r="CC46">
        <v>96715.4</v>
      </c>
      <c r="CD46">
        <v>102630.6</v>
      </c>
      <c r="CE46">
        <v>94698.6</v>
      </c>
      <c r="CF46">
        <v>93672.9</v>
      </c>
      <c r="CG46">
        <v>97263.4</v>
      </c>
      <c r="CH46">
        <v>94373.2</v>
      </c>
      <c r="CI46">
        <v>86870.399999999994</v>
      </c>
      <c r="CJ46">
        <v>91744.6</v>
      </c>
      <c r="CK46">
        <v>98035.5</v>
      </c>
      <c r="CL46">
        <v>93694.3</v>
      </c>
      <c r="CM46">
        <v>101071.6</v>
      </c>
      <c r="CN46">
        <v>96743.6</v>
      </c>
      <c r="CO46">
        <v>92903.3</v>
      </c>
      <c r="CP46">
        <v>97868.1</v>
      </c>
      <c r="CQ46">
        <v>96916.6</v>
      </c>
      <c r="CR46">
        <v>100333.3</v>
      </c>
      <c r="CS46">
        <v>94615.2</v>
      </c>
      <c r="CT46">
        <v>92189.9</v>
      </c>
      <c r="CU46">
        <v>89386.3</v>
      </c>
      <c r="CV46">
        <v>99442.6</v>
      </c>
      <c r="CW46">
        <v>94557.5</v>
      </c>
      <c r="CX46">
        <v>94177.9</v>
      </c>
      <c r="CY46">
        <v>98379.3</v>
      </c>
      <c r="CZ46">
        <v>101384.2</v>
      </c>
      <c r="DA46">
        <v>109617.7</v>
      </c>
      <c r="DB46">
        <v>93742.399999999994</v>
      </c>
      <c r="DC46">
        <v>99130.5</v>
      </c>
      <c r="DD46">
        <v>95377.600000000006</v>
      </c>
      <c r="DE46">
        <v>95180.6</v>
      </c>
      <c r="DF46">
        <v>93687.8</v>
      </c>
      <c r="DG46">
        <v>100648.9</v>
      </c>
      <c r="DH46">
        <v>100386.3</v>
      </c>
      <c r="DI46">
        <v>94775.4</v>
      </c>
      <c r="DJ46">
        <v>96773.1</v>
      </c>
      <c r="DK46">
        <v>102091.4</v>
      </c>
      <c r="DL46">
        <v>96287.8</v>
      </c>
      <c r="DM46">
        <v>96585.5</v>
      </c>
      <c r="DN46">
        <v>101269.2</v>
      </c>
      <c r="DO46">
        <v>115208.2</v>
      </c>
      <c r="DP46">
        <v>128882.7</v>
      </c>
      <c r="DQ46">
        <v>129128</v>
      </c>
      <c r="DR46">
        <v>130017.9</v>
      </c>
      <c r="DS46">
        <v>141800.6</v>
      </c>
      <c r="DT46">
        <v>144234.5</v>
      </c>
      <c r="DU46">
        <v>161697.20000000001</v>
      </c>
      <c r="DV46">
        <v>193894.7</v>
      </c>
      <c r="DW46">
        <v>209512.1</v>
      </c>
      <c r="DX46">
        <v>219744.1</v>
      </c>
      <c r="DY46">
        <v>194207.7</v>
      </c>
      <c r="DZ46">
        <v>139376.5</v>
      </c>
      <c r="EA46">
        <v>120751.4</v>
      </c>
      <c r="EB46">
        <v>124475.4</v>
      </c>
      <c r="EC46">
        <v>131728.79999999999</v>
      </c>
      <c r="ED46">
        <v>130248.6</v>
      </c>
      <c r="EE46">
        <v>122370.1</v>
      </c>
      <c r="EF46">
        <v>122438.8</v>
      </c>
      <c r="EG46">
        <v>121905.7</v>
      </c>
      <c r="EH46">
        <v>115480.8</v>
      </c>
      <c r="EI46">
        <v>129038.7</v>
      </c>
      <c r="EJ46">
        <v>128976.5</v>
      </c>
      <c r="EK46">
        <v>117192.9</v>
      </c>
      <c r="EL46">
        <v>119741.1</v>
      </c>
      <c r="EM46">
        <v>118970.4</v>
      </c>
      <c r="EN46">
        <v>122211.9</v>
      </c>
      <c r="EO46">
        <v>115993.8</v>
      </c>
      <c r="EP46">
        <v>113457.9</v>
      </c>
      <c r="EQ46">
        <v>105408.2</v>
      </c>
      <c r="ER46">
        <v>112791.7</v>
      </c>
      <c r="ES46">
        <v>100647</v>
      </c>
      <c r="ET46">
        <v>99157.8</v>
      </c>
      <c r="EU46">
        <v>101597.8</v>
      </c>
      <c r="EV46">
        <v>88333</v>
      </c>
      <c r="EW46">
        <v>93192.4</v>
      </c>
      <c r="EX46">
        <v>95051.3</v>
      </c>
      <c r="EY46">
        <v>83491.8</v>
      </c>
      <c r="EZ46">
        <v>82846.7</v>
      </c>
      <c r="FA46">
        <v>83765</v>
      </c>
      <c r="FB46">
        <v>81082.399999999994</v>
      </c>
      <c r="FC46">
        <v>81940.100000000006</v>
      </c>
      <c r="FD46">
        <v>85061</v>
      </c>
      <c r="FE46">
        <v>86659</v>
      </c>
      <c r="FF46">
        <v>84884</v>
      </c>
      <c r="FG46">
        <v>88572.9</v>
      </c>
      <c r="FH46">
        <v>81662.3</v>
      </c>
      <c r="FI46">
        <v>79502.399999999994</v>
      </c>
      <c r="FJ46">
        <v>73633.5</v>
      </c>
      <c r="FK46">
        <v>65159.8</v>
      </c>
      <c r="FL46">
        <v>71570.100000000006</v>
      </c>
      <c r="FM46">
        <v>82026.7</v>
      </c>
      <c r="FN46">
        <v>65399.6</v>
      </c>
      <c r="FO46">
        <v>60917.7</v>
      </c>
      <c r="FP46">
        <v>65374.7</v>
      </c>
      <c r="FQ46">
        <v>65523.4</v>
      </c>
      <c r="FR46">
        <v>66028</v>
      </c>
      <c r="FS46">
        <v>67444.600000000006</v>
      </c>
      <c r="FT46">
        <v>71243.3</v>
      </c>
      <c r="FU46">
        <v>70898</v>
      </c>
      <c r="FV46">
        <v>78141.2</v>
      </c>
      <c r="FW46">
        <v>60568.9</v>
      </c>
      <c r="FX46">
        <v>66035.899999999994</v>
      </c>
      <c r="FY46">
        <v>65665.7</v>
      </c>
      <c r="FZ46">
        <v>60427.199999999997</v>
      </c>
      <c r="GA46">
        <v>61364.2</v>
      </c>
      <c r="GB46">
        <v>65577.399999999994</v>
      </c>
      <c r="GC46">
        <v>53278.400000000001</v>
      </c>
      <c r="GD46">
        <v>57692.9</v>
      </c>
      <c r="GE46">
        <v>60193.599999999999</v>
      </c>
      <c r="GF46">
        <v>56161.2</v>
      </c>
      <c r="GG46">
        <v>57399.3</v>
      </c>
      <c r="GH46">
        <v>55228.800000000003</v>
      </c>
      <c r="GI46">
        <v>51910.400000000001</v>
      </c>
      <c r="GJ46">
        <v>57643.7</v>
      </c>
      <c r="GK46">
        <v>48184.9</v>
      </c>
      <c r="GL46">
        <v>50365.9</v>
      </c>
      <c r="GM46">
        <v>44066</v>
      </c>
      <c r="GN46">
        <v>48648.3</v>
      </c>
      <c r="GO46">
        <v>51560</v>
      </c>
      <c r="GP46">
        <v>44427.8</v>
      </c>
    </row>
    <row r="47" spans="1:198" x14ac:dyDescent="0.2">
      <c r="A47" t="s">
        <v>97</v>
      </c>
      <c r="B47" t="s">
        <v>97</v>
      </c>
      <c r="C47" t="s">
        <v>97</v>
      </c>
      <c r="D47" t="s">
        <v>97</v>
      </c>
      <c r="E47" t="e" cm="1">
        <f t="array" ref="E47">- X100 : Non-financial corporations</f>
        <v>#NAME?</v>
      </c>
      <c r="F47">
        <v>53853.599999999999</v>
      </c>
      <c r="G47">
        <v>53018.1</v>
      </c>
      <c r="H47">
        <v>58465.9</v>
      </c>
      <c r="I47">
        <v>59755.7</v>
      </c>
      <c r="J47">
        <v>55482.5</v>
      </c>
      <c r="K47">
        <v>52547.8</v>
      </c>
      <c r="L47">
        <v>53118.400000000001</v>
      </c>
      <c r="M47">
        <v>49332.3</v>
      </c>
      <c r="N47">
        <v>48691.1</v>
      </c>
      <c r="O47">
        <v>47935</v>
      </c>
      <c r="P47">
        <v>47165.3</v>
      </c>
      <c r="Q47">
        <v>50876.3</v>
      </c>
      <c r="R47">
        <v>46233.9</v>
      </c>
      <c r="S47">
        <v>52333.2</v>
      </c>
      <c r="T47">
        <v>47475</v>
      </c>
      <c r="U47">
        <v>50609.7</v>
      </c>
      <c r="V47">
        <v>49415.3</v>
      </c>
      <c r="W47">
        <v>55157.8</v>
      </c>
      <c r="X47">
        <v>55003.3</v>
      </c>
      <c r="Y47">
        <v>50717.9</v>
      </c>
      <c r="Z47">
        <v>53356.2</v>
      </c>
      <c r="AA47">
        <v>53467</v>
      </c>
      <c r="AB47">
        <v>53215.6</v>
      </c>
      <c r="AC47">
        <v>58001.1</v>
      </c>
      <c r="AD47">
        <v>49140.7</v>
      </c>
      <c r="AE47">
        <v>50061.3</v>
      </c>
      <c r="AF47">
        <v>47023.8</v>
      </c>
      <c r="AG47">
        <v>47152.1</v>
      </c>
      <c r="AH47">
        <v>44376.4</v>
      </c>
      <c r="AI47">
        <v>43235.3</v>
      </c>
      <c r="AJ47">
        <v>46819.7</v>
      </c>
      <c r="AK47">
        <v>45149.2</v>
      </c>
      <c r="AL47">
        <v>49797.8</v>
      </c>
      <c r="AM47">
        <v>50188.2</v>
      </c>
      <c r="AN47">
        <v>44289.4</v>
      </c>
      <c r="AO47">
        <v>45817.3</v>
      </c>
      <c r="AP47">
        <v>47980.1</v>
      </c>
      <c r="AQ47">
        <v>52287.3</v>
      </c>
      <c r="AR47">
        <v>45800.4</v>
      </c>
      <c r="AS47">
        <v>44373.599999999999</v>
      </c>
      <c r="AT47">
        <v>45301.7</v>
      </c>
      <c r="AU47">
        <v>43498.8</v>
      </c>
      <c r="AV47">
        <v>47544.800000000003</v>
      </c>
      <c r="AW47">
        <v>44957.1</v>
      </c>
      <c r="AX47">
        <v>44341.7</v>
      </c>
      <c r="AY47">
        <v>42091</v>
      </c>
      <c r="AZ47">
        <v>43268.5</v>
      </c>
      <c r="BA47">
        <v>42620.800000000003</v>
      </c>
      <c r="BB47">
        <v>46144.800000000003</v>
      </c>
      <c r="BC47">
        <v>44447.1</v>
      </c>
      <c r="BD47">
        <v>36592</v>
      </c>
      <c r="BE47">
        <v>41833.800000000003</v>
      </c>
      <c r="BF47">
        <v>36749.300000000003</v>
      </c>
      <c r="BG47">
        <v>36723.1</v>
      </c>
      <c r="BH47">
        <v>36787.599999999999</v>
      </c>
      <c r="BI47">
        <v>33962</v>
      </c>
      <c r="BJ47">
        <v>31090.799999999999</v>
      </c>
      <c r="BK47">
        <v>32292.799999999999</v>
      </c>
      <c r="BL47">
        <v>31392.9</v>
      </c>
      <c r="BM47">
        <v>30821.599999999999</v>
      </c>
      <c r="BN47">
        <v>29914.3</v>
      </c>
      <c r="BO47">
        <v>30700.799999999999</v>
      </c>
      <c r="BP47">
        <v>32394.799999999999</v>
      </c>
      <c r="BQ47">
        <v>30498.7</v>
      </c>
      <c r="BR47">
        <v>31163.8</v>
      </c>
      <c r="BS47">
        <v>31468.7</v>
      </c>
      <c r="BT47">
        <v>32952.1</v>
      </c>
      <c r="BU47">
        <v>35162.9</v>
      </c>
      <c r="BV47">
        <v>29666.2</v>
      </c>
      <c r="BW47">
        <v>29572.9</v>
      </c>
      <c r="BX47">
        <v>30979.1</v>
      </c>
      <c r="BY47">
        <v>33930.1</v>
      </c>
      <c r="BZ47">
        <v>33604.6</v>
      </c>
      <c r="CA47">
        <v>43962.7</v>
      </c>
      <c r="CB47">
        <v>41012.400000000001</v>
      </c>
      <c r="CC47">
        <v>40835.1</v>
      </c>
      <c r="CD47">
        <v>39325</v>
      </c>
      <c r="CE47">
        <v>34753.699999999997</v>
      </c>
      <c r="CF47">
        <v>36368.400000000001</v>
      </c>
      <c r="CG47">
        <v>34852</v>
      </c>
      <c r="CH47">
        <v>32497.599999999999</v>
      </c>
      <c r="CI47">
        <v>31874.7</v>
      </c>
      <c r="CJ47">
        <v>33711</v>
      </c>
      <c r="CK47">
        <v>34198.9</v>
      </c>
      <c r="CL47">
        <v>34472</v>
      </c>
      <c r="CM47">
        <v>37478.9</v>
      </c>
      <c r="CN47">
        <v>37608.800000000003</v>
      </c>
      <c r="CO47">
        <v>33565.4</v>
      </c>
      <c r="CP47">
        <v>30807.200000000001</v>
      </c>
      <c r="CQ47">
        <v>32427.1</v>
      </c>
      <c r="CR47">
        <v>32437.200000000001</v>
      </c>
      <c r="CS47">
        <v>30180.3</v>
      </c>
      <c r="CT47">
        <v>30335.9</v>
      </c>
      <c r="CU47">
        <v>31485.4</v>
      </c>
      <c r="CV47">
        <v>31646.5</v>
      </c>
      <c r="CW47">
        <v>33078</v>
      </c>
      <c r="CX47">
        <v>29345.5</v>
      </c>
      <c r="CY47">
        <v>31169.9</v>
      </c>
      <c r="CZ47">
        <v>38069</v>
      </c>
      <c r="DA47">
        <v>46184.1</v>
      </c>
      <c r="DB47">
        <v>29262.9</v>
      </c>
      <c r="DC47">
        <v>32283.8</v>
      </c>
      <c r="DD47">
        <v>35300</v>
      </c>
      <c r="DE47">
        <v>31882.7</v>
      </c>
      <c r="DF47">
        <v>30710.2</v>
      </c>
      <c r="DG47">
        <v>28409.200000000001</v>
      </c>
      <c r="DH47">
        <v>28166.9</v>
      </c>
      <c r="DI47">
        <v>28203.3</v>
      </c>
      <c r="DJ47">
        <v>29116.9</v>
      </c>
      <c r="DK47">
        <v>30434.7</v>
      </c>
      <c r="DL47">
        <v>29436.799999999999</v>
      </c>
      <c r="DM47">
        <v>29495.7</v>
      </c>
      <c r="DN47">
        <v>30741.1</v>
      </c>
      <c r="DO47">
        <v>33894.199999999997</v>
      </c>
      <c r="DP47">
        <v>33572</v>
      </c>
      <c r="DQ47">
        <v>31091.7</v>
      </c>
      <c r="DR47">
        <v>31086.5</v>
      </c>
      <c r="DS47">
        <v>31265.7</v>
      </c>
      <c r="DT47">
        <v>30818.9</v>
      </c>
      <c r="DU47">
        <v>33575.4</v>
      </c>
      <c r="DV47">
        <v>36999.199999999997</v>
      </c>
      <c r="DW47">
        <v>40377.699999999997</v>
      </c>
      <c r="DX47">
        <v>39917.800000000003</v>
      </c>
      <c r="DY47">
        <v>42694.2</v>
      </c>
      <c r="DZ47">
        <v>41420.199999999997</v>
      </c>
      <c r="EA47">
        <v>46594.6</v>
      </c>
      <c r="EB47">
        <v>46463.199999999997</v>
      </c>
      <c r="EC47">
        <v>48150.9</v>
      </c>
      <c r="ED47">
        <v>45422.2</v>
      </c>
      <c r="EE47">
        <v>41381.5</v>
      </c>
      <c r="EF47">
        <v>45107.7</v>
      </c>
      <c r="EG47">
        <v>44091</v>
      </c>
      <c r="EH47">
        <v>42872.1</v>
      </c>
      <c r="EI47">
        <v>44935.6</v>
      </c>
      <c r="EJ47">
        <v>43539.6</v>
      </c>
      <c r="EK47">
        <v>40536.400000000001</v>
      </c>
      <c r="EL47">
        <v>41122.300000000003</v>
      </c>
      <c r="EM47">
        <v>45439.9</v>
      </c>
      <c r="EN47">
        <v>48466.7</v>
      </c>
      <c r="EO47">
        <v>35005.4</v>
      </c>
      <c r="EP47">
        <v>37472.1</v>
      </c>
      <c r="EQ47">
        <v>36453.800000000003</v>
      </c>
      <c r="ER47">
        <v>43088.9</v>
      </c>
      <c r="ES47">
        <v>40188.800000000003</v>
      </c>
      <c r="ET47">
        <v>39209.800000000003</v>
      </c>
      <c r="EU47">
        <v>42717.4</v>
      </c>
      <c r="EV47">
        <v>33348.6</v>
      </c>
      <c r="EW47">
        <v>37197.5</v>
      </c>
      <c r="EX47">
        <v>36797.5</v>
      </c>
      <c r="EY47">
        <v>34190.300000000003</v>
      </c>
      <c r="EZ47">
        <v>35009</v>
      </c>
      <c r="FA47">
        <v>32890.199999999997</v>
      </c>
      <c r="FB47">
        <v>32576.2</v>
      </c>
      <c r="FC47">
        <v>27470</v>
      </c>
      <c r="FD47">
        <v>34989.4</v>
      </c>
      <c r="FE47">
        <v>32645.5</v>
      </c>
      <c r="FF47">
        <v>28431.4</v>
      </c>
      <c r="FG47">
        <v>30037.4</v>
      </c>
      <c r="FH47">
        <v>28228</v>
      </c>
      <c r="FI47">
        <v>29069.1</v>
      </c>
      <c r="FJ47">
        <v>25871.7</v>
      </c>
      <c r="FK47">
        <v>27259.3</v>
      </c>
      <c r="FL47">
        <v>32454.3</v>
      </c>
      <c r="FM47">
        <v>37243.1</v>
      </c>
      <c r="FN47">
        <v>24560.7</v>
      </c>
      <c r="FO47">
        <v>25237.4</v>
      </c>
      <c r="FP47">
        <v>25040</v>
      </c>
      <c r="FQ47">
        <v>25812</v>
      </c>
      <c r="FR47">
        <v>26028.3</v>
      </c>
      <c r="FS47">
        <v>26853.1</v>
      </c>
      <c r="FT47">
        <v>24508</v>
      </c>
      <c r="FU47">
        <v>24852.799999999999</v>
      </c>
      <c r="FV47">
        <v>24170.799999999999</v>
      </c>
      <c r="FW47">
        <v>23825.5</v>
      </c>
      <c r="FX47">
        <v>24800.9</v>
      </c>
      <c r="FY47">
        <v>23837.9</v>
      </c>
      <c r="FZ47">
        <v>19873.5</v>
      </c>
      <c r="GA47">
        <v>21331.5</v>
      </c>
      <c r="GB47">
        <v>22462</v>
      </c>
      <c r="GC47">
        <v>21368.9</v>
      </c>
      <c r="GD47">
        <v>19586.900000000001</v>
      </c>
      <c r="GE47">
        <v>21373.7</v>
      </c>
      <c r="GF47">
        <v>18765.3</v>
      </c>
      <c r="GG47">
        <v>22430.2</v>
      </c>
      <c r="GH47">
        <v>22763.7</v>
      </c>
      <c r="GI47">
        <v>22310.7</v>
      </c>
      <c r="GJ47">
        <v>21208</v>
      </c>
      <c r="GK47">
        <v>17684.5</v>
      </c>
      <c r="GL47">
        <v>19491.2</v>
      </c>
      <c r="GM47">
        <v>18535.900000000001</v>
      </c>
      <c r="GN47">
        <v>19732</v>
      </c>
      <c r="GO47">
        <v>19810.5</v>
      </c>
      <c r="GP47">
        <v>17752</v>
      </c>
    </row>
    <row r="48" spans="1:198" x14ac:dyDescent="0.2">
      <c r="A48" t="s">
        <v>97</v>
      </c>
      <c r="B48" t="s">
        <v>97</v>
      </c>
      <c r="C48" t="s">
        <v>97</v>
      </c>
      <c r="D48" t="s">
        <v>97</v>
      </c>
      <c r="E48" t="e" cm="1">
        <f t="array" ref="E48">- X200 : financial corporations</f>
        <v>#NAME?</v>
      </c>
      <c r="F48">
        <v>66720.5</v>
      </c>
      <c r="G48">
        <v>73146.399999999994</v>
      </c>
      <c r="H48">
        <v>86452.3</v>
      </c>
      <c r="I48">
        <v>82699.100000000006</v>
      </c>
      <c r="J48">
        <v>94540.6</v>
      </c>
      <c r="K48">
        <v>88281.9</v>
      </c>
      <c r="L48">
        <v>84321.8</v>
      </c>
      <c r="M48">
        <v>89601.3</v>
      </c>
      <c r="N48">
        <v>83813.899999999994</v>
      </c>
      <c r="O48">
        <v>86470.8</v>
      </c>
      <c r="P48">
        <v>89178.7</v>
      </c>
      <c r="Q48">
        <v>82889.100000000006</v>
      </c>
      <c r="R48">
        <v>82700.2</v>
      </c>
      <c r="S48">
        <v>95164</v>
      </c>
      <c r="T48">
        <v>85802.5</v>
      </c>
      <c r="U48">
        <v>80488.2</v>
      </c>
      <c r="V48">
        <v>82707.3</v>
      </c>
      <c r="W48">
        <v>72981.600000000006</v>
      </c>
      <c r="X48">
        <v>72017</v>
      </c>
      <c r="Y48">
        <v>71434.7</v>
      </c>
      <c r="Z48">
        <v>73881.899999999994</v>
      </c>
      <c r="AA48">
        <v>73236.399999999994</v>
      </c>
      <c r="AB48">
        <v>70368.399999999994</v>
      </c>
      <c r="AC48">
        <v>65995</v>
      </c>
      <c r="AD48">
        <v>62565.1</v>
      </c>
      <c r="AE48">
        <v>64639.9</v>
      </c>
      <c r="AF48">
        <v>62854.5</v>
      </c>
      <c r="AG48">
        <v>58399.6</v>
      </c>
      <c r="AH48">
        <v>62421</v>
      </c>
      <c r="AI48">
        <v>61907.3</v>
      </c>
      <c r="AJ48">
        <v>57767.4</v>
      </c>
      <c r="AK48">
        <v>61549.7</v>
      </c>
      <c r="AL48">
        <v>53609</v>
      </c>
      <c r="AM48">
        <v>49429.3</v>
      </c>
      <c r="AN48">
        <v>50060.800000000003</v>
      </c>
      <c r="AO48">
        <v>48999.8</v>
      </c>
      <c r="AP48">
        <v>46827.9</v>
      </c>
      <c r="AQ48">
        <v>60368.9</v>
      </c>
      <c r="AR48">
        <v>56842.9</v>
      </c>
      <c r="AS48">
        <v>57291.9</v>
      </c>
      <c r="AT48">
        <v>59528.6</v>
      </c>
      <c r="AU48">
        <v>57181.9</v>
      </c>
      <c r="AV48">
        <v>59237.7</v>
      </c>
      <c r="AW48">
        <v>62838.1</v>
      </c>
      <c r="AX48">
        <v>58977.599999999999</v>
      </c>
      <c r="AY48">
        <v>61968.2</v>
      </c>
      <c r="AZ48">
        <v>67489.3</v>
      </c>
      <c r="BA48">
        <v>57675.8</v>
      </c>
      <c r="BB48">
        <v>55610.7</v>
      </c>
      <c r="BC48">
        <v>64226.7</v>
      </c>
      <c r="BD48">
        <v>54527.199999999997</v>
      </c>
      <c r="BE48">
        <v>56773.2</v>
      </c>
      <c r="BF48">
        <v>58326.9</v>
      </c>
      <c r="BG48">
        <v>56252.4</v>
      </c>
      <c r="BH48">
        <v>49337</v>
      </c>
      <c r="BI48">
        <v>46113.599999999999</v>
      </c>
      <c r="BJ48">
        <v>42143.3</v>
      </c>
      <c r="BK48">
        <v>41972.800000000003</v>
      </c>
      <c r="BL48">
        <v>48911.6</v>
      </c>
      <c r="BM48">
        <v>44631</v>
      </c>
      <c r="BN48">
        <v>37610.300000000003</v>
      </c>
      <c r="BO48">
        <v>39517.5</v>
      </c>
      <c r="BP48">
        <v>47307.1</v>
      </c>
      <c r="BQ48">
        <v>43911.5</v>
      </c>
      <c r="BR48">
        <v>31110.6</v>
      </c>
      <c r="BS48">
        <v>38439.699999999997</v>
      </c>
      <c r="BT48">
        <v>40727.699999999997</v>
      </c>
      <c r="BU48">
        <v>42867.6</v>
      </c>
      <c r="BV48">
        <v>45023.4</v>
      </c>
      <c r="BW48">
        <v>48606.1</v>
      </c>
      <c r="BX48">
        <v>51688.3</v>
      </c>
      <c r="BY48">
        <v>45659.9</v>
      </c>
      <c r="BZ48">
        <v>46703.9</v>
      </c>
      <c r="CA48">
        <v>47974.9</v>
      </c>
      <c r="CB48">
        <v>47372.7</v>
      </c>
      <c r="CC48">
        <v>50869.599999999999</v>
      </c>
      <c r="CD48">
        <v>57856.9</v>
      </c>
      <c r="CE48">
        <v>53955</v>
      </c>
      <c r="CF48">
        <v>52152.9</v>
      </c>
      <c r="CG48">
        <v>57072.800000000003</v>
      </c>
      <c r="CH48">
        <v>55894.6</v>
      </c>
      <c r="CI48">
        <v>49116.800000000003</v>
      </c>
      <c r="CJ48">
        <v>52461.1</v>
      </c>
      <c r="CK48">
        <v>57702.400000000001</v>
      </c>
      <c r="CL48">
        <v>52863.9</v>
      </c>
      <c r="CM48">
        <v>57139.6</v>
      </c>
      <c r="CN48">
        <v>52631.4</v>
      </c>
      <c r="CO48">
        <v>52578.9</v>
      </c>
      <c r="CP48">
        <v>60114.7</v>
      </c>
      <c r="CQ48">
        <v>57591.6</v>
      </c>
      <c r="CR48">
        <v>60607.5</v>
      </c>
      <c r="CS48">
        <v>56319.3</v>
      </c>
      <c r="CT48">
        <v>53911.6</v>
      </c>
      <c r="CU48">
        <v>50017.1</v>
      </c>
      <c r="CV48">
        <v>59498.6</v>
      </c>
      <c r="CW48">
        <v>53482</v>
      </c>
      <c r="CX48">
        <v>57773.8</v>
      </c>
      <c r="CY48">
        <v>60333.5</v>
      </c>
      <c r="CZ48">
        <v>55829.9</v>
      </c>
      <c r="DA48">
        <v>57387.3</v>
      </c>
      <c r="DB48">
        <v>58373</v>
      </c>
      <c r="DC48">
        <v>60480.2</v>
      </c>
      <c r="DD48">
        <v>54015.4</v>
      </c>
      <c r="DE48">
        <v>56967.6</v>
      </c>
      <c r="DF48">
        <v>56783.7</v>
      </c>
      <c r="DG48">
        <v>66042</v>
      </c>
      <c r="DH48">
        <v>66150.100000000006</v>
      </c>
      <c r="DI48">
        <v>60411.9</v>
      </c>
      <c r="DJ48">
        <v>61127.5</v>
      </c>
      <c r="DK48">
        <v>65548.800000000003</v>
      </c>
      <c r="DL48">
        <v>61227.1</v>
      </c>
      <c r="DM48">
        <v>61334.9</v>
      </c>
      <c r="DN48">
        <v>64274.9</v>
      </c>
      <c r="DO48">
        <v>75173.100000000006</v>
      </c>
      <c r="DP48">
        <v>89418.5</v>
      </c>
      <c r="DQ48">
        <v>91876.3</v>
      </c>
      <c r="DR48">
        <v>92723.6</v>
      </c>
      <c r="DS48">
        <v>104369.5</v>
      </c>
      <c r="DT48">
        <v>107364.3</v>
      </c>
      <c r="DU48">
        <v>122213.9</v>
      </c>
      <c r="DV48">
        <v>150610.5</v>
      </c>
      <c r="DW48">
        <v>162894.6</v>
      </c>
      <c r="DX48">
        <v>173285.6</v>
      </c>
      <c r="DY48">
        <v>144373.6</v>
      </c>
      <c r="DZ48">
        <v>90512.7</v>
      </c>
      <c r="EA48">
        <v>66348</v>
      </c>
      <c r="EB48">
        <v>69849.3</v>
      </c>
      <c r="EC48">
        <v>75490.100000000006</v>
      </c>
      <c r="ED48">
        <v>78229.8</v>
      </c>
      <c r="EE48">
        <v>74332.3</v>
      </c>
      <c r="EF48">
        <v>70499.600000000006</v>
      </c>
      <c r="EG48">
        <v>71486.2</v>
      </c>
      <c r="EH48">
        <v>66171.199999999997</v>
      </c>
      <c r="EI48">
        <v>77651.3</v>
      </c>
      <c r="EJ48">
        <v>79076.899999999994</v>
      </c>
      <c r="EK48">
        <v>70791.3</v>
      </c>
      <c r="EL48">
        <v>72879.5</v>
      </c>
      <c r="EM48">
        <v>67697.899999999994</v>
      </c>
      <c r="EN48">
        <v>67462.100000000006</v>
      </c>
      <c r="EO48">
        <v>72733.2</v>
      </c>
      <c r="EP48">
        <v>69106.100000000006</v>
      </c>
      <c r="EQ48">
        <v>62694.7</v>
      </c>
      <c r="ER48">
        <v>63002.3</v>
      </c>
      <c r="ES48">
        <v>54371.9</v>
      </c>
      <c r="ET48">
        <v>53697.7</v>
      </c>
      <c r="EU48">
        <v>52041.1</v>
      </c>
      <c r="EV48">
        <v>48093.7</v>
      </c>
      <c r="EW48">
        <v>49029.1</v>
      </c>
      <c r="EX48">
        <v>52440.3</v>
      </c>
      <c r="EY48">
        <v>43261.7</v>
      </c>
      <c r="EZ48">
        <v>41908</v>
      </c>
      <c r="FA48">
        <v>44051.6</v>
      </c>
      <c r="FB48">
        <v>42185.8</v>
      </c>
      <c r="FC48">
        <v>48105.5</v>
      </c>
      <c r="FD48">
        <v>43061.3</v>
      </c>
      <c r="FE48">
        <v>47162.400000000001</v>
      </c>
      <c r="FF48">
        <v>47744.7</v>
      </c>
      <c r="FG48">
        <v>50520.2</v>
      </c>
      <c r="FH48">
        <v>44752.3</v>
      </c>
      <c r="FI48">
        <v>43040.800000000003</v>
      </c>
      <c r="FJ48">
        <v>40582.300000000003</v>
      </c>
      <c r="FK48">
        <v>31186.400000000001</v>
      </c>
      <c r="FL48">
        <v>32384.799999999999</v>
      </c>
      <c r="FM48">
        <v>37733.800000000003</v>
      </c>
      <c r="FN48">
        <v>31172.400000000001</v>
      </c>
      <c r="FO48">
        <v>30273</v>
      </c>
      <c r="FP48">
        <v>31708.6</v>
      </c>
      <c r="FQ48">
        <v>32889</v>
      </c>
      <c r="FR48">
        <v>32788.800000000003</v>
      </c>
      <c r="FS48">
        <v>35836.1</v>
      </c>
      <c r="FT48">
        <v>41531.9</v>
      </c>
      <c r="FU48">
        <v>40268.199999999997</v>
      </c>
      <c r="FV48">
        <v>48285.7</v>
      </c>
      <c r="FW48">
        <v>32803.599999999999</v>
      </c>
      <c r="FX48">
        <v>37414.800000000003</v>
      </c>
      <c r="FY48">
        <v>36967</v>
      </c>
      <c r="FZ48">
        <v>36985</v>
      </c>
      <c r="GA48">
        <v>36566.699999999997</v>
      </c>
      <c r="GB48">
        <v>38200</v>
      </c>
      <c r="GC48">
        <v>28684.5</v>
      </c>
      <c r="GD48">
        <v>34722.1</v>
      </c>
      <c r="GE48">
        <v>35576.800000000003</v>
      </c>
      <c r="GF48">
        <v>34583.599999999999</v>
      </c>
      <c r="GG48">
        <v>31896.9</v>
      </c>
      <c r="GH48">
        <v>29329.1</v>
      </c>
      <c r="GI48">
        <v>26685</v>
      </c>
      <c r="GJ48">
        <v>33177.199999999997</v>
      </c>
      <c r="GK48">
        <v>27331.8</v>
      </c>
      <c r="GL48">
        <v>28238.799999999999</v>
      </c>
      <c r="GM48">
        <v>22974</v>
      </c>
      <c r="GN48">
        <v>22594.6</v>
      </c>
      <c r="GO48">
        <v>28791.599999999999</v>
      </c>
      <c r="GP48">
        <v>24104.3</v>
      </c>
    </row>
    <row r="49" spans="1:198" x14ac:dyDescent="0.2">
      <c r="A49" t="s">
        <v>97</v>
      </c>
      <c r="B49" t="s">
        <v>97</v>
      </c>
      <c r="C49" t="s">
        <v>97</v>
      </c>
      <c r="D49" t="s">
        <v>97</v>
      </c>
      <c r="E49" t="e" cm="1">
        <f t="array" ref="E49">-  - X2aa: Monetary financial Institutions (MFIs)</f>
        <v>#NAME?</v>
      </c>
      <c r="F49">
        <v>25027.7</v>
      </c>
      <c r="G49">
        <v>31853.9</v>
      </c>
      <c r="H49">
        <v>37317.4</v>
      </c>
      <c r="I49">
        <v>36477.199999999997</v>
      </c>
      <c r="J49">
        <v>40442</v>
      </c>
      <c r="K49">
        <v>34147.4</v>
      </c>
      <c r="L49">
        <v>33608.699999999997</v>
      </c>
      <c r="M49">
        <v>35010.400000000001</v>
      </c>
      <c r="N49">
        <v>32271.1</v>
      </c>
      <c r="O49">
        <v>34082.9</v>
      </c>
      <c r="P49">
        <v>30878.2</v>
      </c>
      <c r="Q49">
        <v>29070.7</v>
      </c>
      <c r="R49">
        <v>27549.5</v>
      </c>
      <c r="S49">
        <v>37640.9</v>
      </c>
      <c r="T49">
        <v>33151.599999999999</v>
      </c>
      <c r="U49">
        <v>28497.4</v>
      </c>
      <c r="V49">
        <v>21396.799999999999</v>
      </c>
      <c r="W49">
        <v>14390.3</v>
      </c>
      <c r="X49">
        <v>17394.8</v>
      </c>
      <c r="Y49">
        <v>15957.3</v>
      </c>
      <c r="Z49">
        <v>15355.6</v>
      </c>
      <c r="AA49">
        <v>14716.2</v>
      </c>
      <c r="AB49">
        <v>17294.400000000001</v>
      </c>
      <c r="AC49">
        <v>13715.8</v>
      </c>
      <c r="AD49">
        <v>13676.9</v>
      </c>
      <c r="AE49">
        <v>18187.8</v>
      </c>
      <c r="AF49">
        <v>17266.8</v>
      </c>
      <c r="AG49">
        <v>12792.4</v>
      </c>
      <c r="AH49">
        <v>16493.099999999999</v>
      </c>
      <c r="AI49">
        <v>15488.6</v>
      </c>
      <c r="AJ49">
        <v>16093.9</v>
      </c>
      <c r="AK49">
        <v>16318.3</v>
      </c>
      <c r="AL49">
        <v>10283</v>
      </c>
      <c r="AM49">
        <v>6816.6</v>
      </c>
      <c r="AN49">
        <v>7931.8</v>
      </c>
      <c r="AO49">
        <v>8462.6</v>
      </c>
      <c r="AP49">
        <v>8171.6</v>
      </c>
      <c r="AQ49">
        <v>15165.6</v>
      </c>
      <c r="AR49">
        <v>12461.6</v>
      </c>
      <c r="AS49">
        <v>7556.2</v>
      </c>
      <c r="AT49">
        <v>12921.4</v>
      </c>
      <c r="AU49">
        <v>10662.1</v>
      </c>
      <c r="AV49">
        <v>9155.6</v>
      </c>
      <c r="AW49">
        <v>11282.2</v>
      </c>
      <c r="AX49">
        <v>11170.8</v>
      </c>
      <c r="AY49">
        <v>11435.5</v>
      </c>
      <c r="AZ49">
        <v>17618.8</v>
      </c>
      <c r="BA49">
        <v>11187.1</v>
      </c>
      <c r="BB49">
        <v>10760.5</v>
      </c>
      <c r="BC49">
        <v>27996.5</v>
      </c>
      <c r="BD49">
        <v>15670.2</v>
      </c>
      <c r="BE49">
        <v>13929.8</v>
      </c>
      <c r="BF49">
        <v>18827.400000000001</v>
      </c>
      <c r="BG49">
        <v>15997.5</v>
      </c>
      <c r="BH49">
        <v>11907.6</v>
      </c>
      <c r="BI49">
        <v>17084.900000000001</v>
      </c>
      <c r="BJ49">
        <v>8910.4</v>
      </c>
      <c r="BK49">
        <v>11224.9</v>
      </c>
      <c r="BL49">
        <v>17725.5</v>
      </c>
      <c r="BM49">
        <v>15067.9</v>
      </c>
      <c r="BN49">
        <v>11368.1</v>
      </c>
      <c r="BO49">
        <v>13670.7</v>
      </c>
      <c r="BP49">
        <v>18516.8</v>
      </c>
      <c r="BQ49">
        <v>12350.8</v>
      </c>
      <c r="BR49">
        <v>1235.7</v>
      </c>
      <c r="BS49">
        <v>11281.3</v>
      </c>
      <c r="BT49">
        <v>12796</v>
      </c>
      <c r="BU49">
        <v>14670.6</v>
      </c>
      <c r="BV49">
        <v>16764.7</v>
      </c>
      <c r="BW49">
        <v>16909.3</v>
      </c>
      <c r="BX49">
        <v>19318</v>
      </c>
      <c r="BY49">
        <v>16234.1</v>
      </c>
      <c r="BZ49">
        <v>19585.599999999999</v>
      </c>
      <c r="CA49">
        <v>22595</v>
      </c>
      <c r="CB49">
        <v>20898.400000000001</v>
      </c>
      <c r="CC49">
        <v>20898.599999999999</v>
      </c>
      <c r="CD49">
        <v>25473.5</v>
      </c>
      <c r="CE49">
        <v>25405</v>
      </c>
      <c r="CF49">
        <v>22949.9</v>
      </c>
      <c r="CG49">
        <v>22870.9</v>
      </c>
      <c r="CH49">
        <v>19527.2</v>
      </c>
      <c r="CI49">
        <v>17819.599999999999</v>
      </c>
      <c r="CJ49">
        <v>26374</v>
      </c>
      <c r="CK49">
        <v>25258.400000000001</v>
      </c>
      <c r="CL49">
        <v>23233</v>
      </c>
      <c r="CM49">
        <v>29690.3</v>
      </c>
      <c r="CN49">
        <v>26391.1</v>
      </c>
      <c r="CO49">
        <v>27705.1</v>
      </c>
      <c r="CP49">
        <v>29969.7</v>
      </c>
      <c r="CQ49">
        <v>31241.599999999999</v>
      </c>
      <c r="CR49">
        <v>29063.4</v>
      </c>
      <c r="CS49">
        <v>30853.5</v>
      </c>
      <c r="CT49">
        <v>28228.799999999999</v>
      </c>
      <c r="CU49">
        <v>26729.9</v>
      </c>
      <c r="CV49">
        <v>34667.9</v>
      </c>
      <c r="CW49">
        <v>31322</v>
      </c>
      <c r="CX49">
        <v>33667.9</v>
      </c>
      <c r="CY49">
        <v>35040.300000000003</v>
      </c>
      <c r="CZ49">
        <v>33753.699999999997</v>
      </c>
      <c r="DA49">
        <v>33401.199999999997</v>
      </c>
      <c r="DB49">
        <v>33638.800000000003</v>
      </c>
      <c r="DC49">
        <v>29338.6</v>
      </c>
      <c r="DD49">
        <v>27932.9</v>
      </c>
      <c r="DE49">
        <v>32357.8</v>
      </c>
      <c r="DF49">
        <v>29915.5</v>
      </c>
      <c r="DG49">
        <v>42262.5</v>
      </c>
      <c r="DH49">
        <v>42382.2</v>
      </c>
      <c r="DI49">
        <v>39752.400000000001</v>
      </c>
      <c r="DJ49">
        <v>36421.4</v>
      </c>
      <c r="DK49">
        <v>44809.9</v>
      </c>
      <c r="DL49">
        <v>40899.599999999999</v>
      </c>
      <c r="DM49">
        <v>40785.800000000003</v>
      </c>
      <c r="DN49">
        <v>44720.800000000003</v>
      </c>
      <c r="DO49">
        <v>49156.3</v>
      </c>
      <c r="DP49">
        <v>65932.5</v>
      </c>
      <c r="DQ49">
        <v>70642.100000000006</v>
      </c>
      <c r="DR49">
        <v>68604.5</v>
      </c>
      <c r="DS49">
        <v>77422.899999999994</v>
      </c>
      <c r="DT49">
        <v>80025.399999999994</v>
      </c>
      <c r="DU49">
        <v>95473.7</v>
      </c>
      <c r="DV49">
        <v>121235.3</v>
      </c>
      <c r="DW49">
        <v>138434.1</v>
      </c>
      <c r="DX49">
        <v>146962.1</v>
      </c>
      <c r="DY49">
        <v>118661.4</v>
      </c>
      <c r="DZ49">
        <v>67245.100000000006</v>
      </c>
      <c r="EA49">
        <v>47032.7</v>
      </c>
      <c r="EB49">
        <v>48227.3</v>
      </c>
      <c r="EC49">
        <v>49944.1</v>
      </c>
      <c r="ED49">
        <v>51177.599999999999</v>
      </c>
      <c r="EE49">
        <v>50865.8</v>
      </c>
      <c r="EF49">
        <v>46261.9</v>
      </c>
      <c r="EG49">
        <v>48683.4</v>
      </c>
      <c r="EH49">
        <v>43630</v>
      </c>
      <c r="EI49">
        <v>58166.6</v>
      </c>
      <c r="EJ49">
        <v>56382.8</v>
      </c>
      <c r="EK49">
        <v>51371.4</v>
      </c>
      <c r="EL49">
        <v>53716.9</v>
      </c>
      <c r="EM49">
        <v>49502.8</v>
      </c>
      <c r="EN49">
        <v>48341.5</v>
      </c>
      <c r="EO49">
        <v>50536.5</v>
      </c>
      <c r="EP49">
        <v>48524.2</v>
      </c>
      <c r="EQ49">
        <v>42932.9</v>
      </c>
      <c r="ER49">
        <v>42849.8</v>
      </c>
      <c r="ES49">
        <v>36131.800000000003</v>
      </c>
      <c r="ET49">
        <v>36083.9</v>
      </c>
      <c r="EU49">
        <v>35622.1</v>
      </c>
      <c r="EV49">
        <v>29662.9</v>
      </c>
      <c r="EW49">
        <v>30757.4</v>
      </c>
      <c r="EX49">
        <v>34598.400000000001</v>
      </c>
      <c r="EY49">
        <v>23786</v>
      </c>
      <c r="EZ49">
        <v>24298.799999999999</v>
      </c>
      <c r="FA49">
        <v>26757.9</v>
      </c>
      <c r="FB49">
        <v>26114.400000000001</v>
      </c>
      <c r="FC49">
        <v>32032.1</v>
      </c>
      <c r="FD49">
        <v>26276.9</v>
      </c>
      <c r="FE49">
        <v>29279.7</v>
      </c>
      <c r="FF49">
        <v>32764.2</v>
      </c>
      <c r="FG49">
        <v>31433.8</v>
      </c>
      <c r="FH49">
        <v>30026.1</v>
      </c>
      <c r="FI49">
        <v>28514.5</v>
      </c>
      <c r="FJ49">
        <v>26675.8</v>
      </c>
      <c r="FK49">
        <v>18039.599999999999</v>
      </c>
      <c r="FL49">
        <v>18697.5</v>
      </c>
      <c r="FM49">
        <v>20078.400000000001</v>
      </c>
      <c r="FN49">
        <v>20267.5</v>
      </c>
      <c r="FO49">
        <v>20129.2</v>
      </c>
      <c r="FP49">
        <v>21925.7</v>
      </c>
      <c r="FQ49">
        <v>23875.599999999999</v>
      </c>
      <c r="FR49">
        <v>22982.3</v>
      </c>
      <c r="FS49">
        <v>25925</v>
      </c>
      <c r="FT49">
        <v>31703.5</v>
      </c>
      <c r="FU49">
        <v>30918.400000000001</v>
      </c>
      <c r="FV49">
        <v>38157.5</v>
      </c>
      <c r="FW49">
        <v>23098.2</v>
      </c>
      <c r="FX49">
        <v>27595.4</v>
      </c>
      <c r="FY49">
        <v>27994.6</v>
      </c>
      <c r="FZ49">
        <v>26942.9</v>
      </c>
      <c r="GA49">
        <v>27878.2</v>
      </c>
      <c r="GB49">
        <v>28656.1</v>
      </c>
      <c r="GC49">
        <v>21230.5</v>
      </c>
      <c r="GD49">
        <v>26523.599999999999</v>
      </c>
      <c r="GE49">
        <v>29239.7</v>
      </c>
      <c r="GF49">
        <v>25693.1</v>
      </c>
      <c r="GG49">
        <v>23006.799999999999</v>
      </c>
      <c r="GH49">
        <v>22056.3</v>
      </c>
      <c r="GI49">
        <v>18343.8</v>
      </c>
      <c r="GJ49">
        <v>22055.5</v>
      </c>
      <c r="GK49">
        <v>19693.8</v>
      </c>
      <c r="GL49">
        <v>20960.5</v>
      </c>
      <c r="GM49">
        <v>15753.7</v>
      </c>
      <c r="GN49">
        <v>15275.1</v>
      </c>
      <c r="GO49">
        <v>18759.5</v>
      </c>
      <c r="GP49">
        <v>16472.099999999999</v>
      </c>
    </row>
    <row r="50" spans="1:198" x14ac:dyDescent="0.2">
      <c r="A50" t="s">
        <v>97</v>
      </c>
      <c r="B50" t="s">
        <v>97</v>
      </c>
      <c r="C50" t="s">
        <v>97</v>
      </c>
      <c r="D50" t="s">
        <v>97</v>
      </c>
      <c r="E50" t="e" cm="1">
        <f t="array" ref="E50">-  -  - of which X210 : Central banks</f>
        <v>#NAME?</v>
      </c>
      <c r="F50">
        <v>213.9</v>
      </c>
      <c r="G50">
        <v>847.3</v>
      </c>
      <c r="H50">
        <v>1412.8</v>
      </c>
      <c r="I50">
        <v>821.4</v>
      </c>
      <c r="J50">
        <v>1917.9</v>
      </c>
      <c r="K50">
        <v>178.5</v>
      </c>
      <c r="L50">
        <v>248.4</v>
      </c>
      <c r="M50">
        <v>190.9</v>
      </c>
      <c r="N50">
        <v>922.1</v>
      </c>
      <c r="O50">
        <v>415.7</v>
      </c>
      <c r="P50">
        <v>529.1</v>
      </c>
      <c r="Q50">
        <v>574.1</v>
      </c>
      <c r="R50">
        <v>545.1</v>
      </c>
      <c r="S50">
        <v>370.7</v>
      </c>
      <c r="T50">
        <v>1827.1</v>
      </c>
      <c r="U50">
        <v>298.10000000000002</v>
      </c>
      <c r="V50">
        <v>655.7</v>
      </c>
      <c r="W50">
        <v>177.3</v>
      </c>
      <c r="X50">
        <v>442.4</v>
      </c>
      <c r="Y50">
        <v>379.1</v>
      </c>
      <c r="Z50">
        <v>309</v>
      </c>
      <c r="AA50">
        <v>195.2</v>
      </c>
      <c r="AB50">
        <v>1403.1</v>
      </c>
      <c r="AC50">
        <v>211.6</v>
      </c>
      <c r="AD50">
        <v>595.9</v>
      </c>
      <c r="AE50">
        <v>789.5</v>
      </c>
      <c r="AF50">
        <v>639.79999999999995</v>
      </c>
      <c r="AG50">
        <v>403.6</v>
      </c>
      <c r="AH50">
        <v>518.29999999999995</v>
      </c>
      <c r="AI50" t="s">
        <v>71</v>
      </c>
      <c r="AJ50">
        <v>2252.4</v>
      </c>
      <c r="AK50" t="s">
        <v>71</v>
      </c>
      <c r="AL50" t="s">
        <v>71</v>
      </c>
      <c r="AM50">
        <v>1021</v>
      </c>
      <c r="AN50">
        <v>948</v>
      </c>
      <c r="AO50">
        <v>2319.6</v>
      </c>
      <c r="AP50" t="s">
        <v>71</v>
      </c>
      <c r="AQ50">
        <v>2565.9</v>
      </c>
      <c r="AR50">
        <v>1945.5</v>
      </c>
      <c r="AS50" t="s">
        <v>71</v>
      </c>
      <c r="AT50" t="s">
        <v>71</v>
      </c>
      <c r="AU50" t="s">
        <v>71</v>
      </c>
      <c r="AV50" t="s">
        <v>71</v>
      </c>
      <c r="AW50" t="s">
        <v>71</v>
      </c>
      <c r="AX50" t="s">
        <v>71</v>
      </c>
      <c r="AY50">
        <v>2025.4</v>
      </c>
      <c r="AZ50">
        <v>2182.6</v>
      </c>
      <c r="BA50">
        <v>2184.4</v>
      </c>
      <c r="BB50">
        <v>2267.1</v>
      </c>
      <c r="BC50">
        <v>1893.6</v>
      </c>
      <c r="BD50">
        <v>982.6</v>
      </c>
      <c r="BE50">
        <v>1517.3</v>
      </c>
      <c r="BF50">
        <v>1609</v>
      </c>
      <c r="BG50">
        <v>675.3</v>
      </c>
      <c r="BH50">
        <v>505.5</v>
      </c>
      <c r="BI50">
        <v>1389.3</v>
      </c>
      <c r="BJ50">
        <v>485.2</v>
      </c>
      <c r="BK50">
        <v>213.4</v>
      </c>
      <c r="BL50" t="s">
        <v>71</v>
      </c>
      <c r="BM50">
        <v>765.8</v>
      </c>
      <c r="BN50" t="s">
        <v>71</v>
      </c>
      <c r="BO50">
        <v>352.3</v>
      </c>
      <c r="BP50" t="s">
        <v>71</v>
      </c>
      <c r="BQ50">
        <v>58</v>
      </c>
      <c r="BR50" t="s">
        <v>71</v>
      </c>
      <c r="BS50" t="s">
        <v>71</v>
      </c>
      <c r="BT50">
        <v>0.3</v>
      </c>
      <c r="BU50">
        <v>2.1</v>
      </c>
      <c r="BV50">
        <v>1052.7</v>
      </c>
      <c r="BW50">
        <v>87.1</v>
      </c>
      <c r="BX50">
        <v>19.2</v>
      </c>
      <c r="BY50" t="s">
        <v>71</v>
      </c>
      <c r="BZ50">
        <v>74.2</v>
      </c>
      <c r="CA50">
        <v>38.6</v>
      </c>
      <c r="CB50">
        <v>48.7</v>
      </c>
      <c r="CC50">
        <v>105.4</v>
      </c>
      <c r="CD50">
        <v>135.6</v>
      </c>
      <c r="CE50">
        <v>55.2</v>
      </c>
      <c r="CF50">
        <v>285.3</v>
      </c>
      <c r="CG50">
        <v>89.6</v>
      </c>
      <c r="CH50">
        <v>328.3</v>
      </c>
      <c r="CI50">
        <v>177.3</v>
      </c>
      <c r="CJ50">
        <v>43.2</v>
      </c>
      <c r="CK50">
        <v>155</v>
      </c>
      <c r="CL50">
        <v>103.5</v>
      </c>
      <c r="CM50">
        <v>102.7</v>
      </c>
      <c r="CN50">
        <v>260.89999999999998</v>
      </c>
      <c r="CO50">
        <v>313</v>
      </c>
      <c r="CP50">
        <v>135</v>
      </c>
      <c r="CQ50">
        <v>165.9</v>
      </c>
      <c r="CR50">
        <v>59.6</v>
      </c>
      <c r="CS50">
        <v>176.4</v>
      </c>
      <c r="CT50">
        <v>427.5</v>
      </c>
      <c r="CU50">
        <v>133.6</v>
      </c>
      <c r="CV50" t="s">
        <v>71</v>
      </c>
      <c r="CW50">
        <v>174.7</v>
      </c>
      <c r="CX50">
        <v>185.1</v>
      </c>
      <c r="CY50">
        <v>167.1</v>
      </c>
      <c r="CZ50">
        <v>823.7</v>
      </c>
      <c r="DA50" t="s">
        <v>71</v>
      </c>
      <c r="DB50">
        <v>566.9</v>
      </c>
      <c r="DC50">
        <v>-114.6</v>
      </c>
      <c r="DD50">
        <v>-91.9</v>
      </c>
      <c r="DE50">
        <v>490.1</v>
      </c>
      <c r="DF50">
        <v>-219.7</v>
      </c>
      <c r="DG50" t="s">
        <v>71</v>
      </c>
      <c r="DH50" t="s">
        <v>71</v>
      </c>
      <c r="DI50">
        <v>1127.0999999999999</v>
      </c>
      <c r="DJ50">
        <v>160.69999999999999</v>
      </c>
      <c r="DK50" t="s">
        <v>71</v>
      </c>
      <c r="DL50">
        <v>782.6</v>
      </c>
      <c r="DM50">
        <v>3155.7</v>
      </c>
      <c r="DN50">
        <v>5409.7</v>
      </c>
      <c r="DO50">
        <v>15500.5</v>
      </c>
      <c r="DP50">
        <v>33455.4</v>
      </c>
      <c r="DQ50">
        <v>36467.4</v>
      </c>
      <c r="DR50">
        <v>34766.199999999997</v>
      </c>
      <c r="DS50">
        <v>38305.9</v>
      </c>
      <c r="DT50">
        <v>37992.6</v>
      </c>
      <c r="DU50">
        <v>63091</v>
      </c>
      <c r="DV50">
        <v>84247.2</v>
      </c>
      <c r="DW50">
        <v>96096.5</v>
      </c>
      <c r="DX50">
        <v>108562.6</v>
      </c>
      <c r="DY50">
        <v>84299.4</v>
      </c>
      <c r="DZ50">
        <v>26790.2</v>
      </c>
      <c r="EA50">
        <v>1354.3</v>
      </c>
      <c r="EB50">
        <v>2288.1999999999998</v>
      </c>
      <c r="EC50">
        <v>1642.7</v>
      </c>
      <c r="ED50">
        <v>2434.5</v>
      </c>
      <c r="EE50">
        <v>1865.6</v>
      </c>
      <c r="EF50">
        <v>1958.7</v>
      </c>
      <c r="EG50">
        <v>2136.8000000000002</v>
      </c>
      <c r="EH50">
        <v>1848.2</v>
      </c>
      <c r="EI50">
        <v>2138.1999999999998</v>
      </c>
      <c r="EJ50">
        <v>1341.4</v>
      </c>
      <c r="EK50">
        <v>81.8</v>
      </c>
      <c r="EL50">
        <v>1192.0999999999999</v>
      </c>
      <c r="EM50">
        <v>978.2</v>
      </c>
      <c r="EN50">
        <v>1015.3</v>
      </c>
      <c r="EO50">
        <v>993.6</v>
      </c>
      <c r="EP50">
        <v>522.5</v>
      </c>
      <c r="EQ50">
        <v>419.1</v>
      </c>
      <c r="ER50">
        <v>503.2</v>
      </c>
      <c r="ES50">
        <v>569.5</v>
      </c>
      <c r="ET50">
        <v>479.2</v>
      </c>
      <c r="EU50">
        <v>554.5</v>
      </c>
      <c r="EV50">
        <v>592.4</v>
      </c>
      <c r="EW50">
        <v>235.2</v>
      </c>
      <c r="EX50">
        <v>201.6</v>
      </c>
      <c r="EY50">
        <v>228.5</v>
      </c>
      <c r="EZ50">
        <v>214.6</v>
      </c>
      <c r="FA50">
        <v>112.4</v>
      </c>
      <c r="FB50">
        <v>84</v>
      </c>
      <c r="FC50" t="s">
        <v>71</v>
      </c>
      <c r="FD50">
        <v>125.7</v>
      </c>
      <c r="FE50">
        <v>486.8</v>
      </c>
      <c r="FF50">
        <v>295.2</v>
      </c>
      <c r="FG50">
        <v>591.20000000000005</v>
      </c>
      <c r="FH50">
        <v>238.5</v>
      </c>
      <c r="FI50">
        <v>1441.1</v>
      </c>
      <c r="FJ50">
        <v>339.4</v>
      </c>
      <c r="FK50">
        <v>40.9</v>
      </c>
      <c r="FL50">
        <v>48.7</v>
      </c>
      <c r="FM50">
        <v>64.900000000000006</v>
      </c>
      <c r="FN50">
        <v>55.6</v>
      </c>
      <c r="FO50">
        <v>104.2</v>
      </c>
      <c r="FP50">
        <v>105.7</v>
      </c>
      <c r="FQ50">
        <v>96.2</v>
      </c>
      <c r="FR50">
        <v>159.19999999999999</v>
      </c>
      <c r="FS50">
        <v>87.3</v>
      </c>
      <c r="FT50">
        <v>280.8</v>
      </c>
      <c r="FU50" t="s">
        <v>71</v>
      </c>
      <c r="FV50" t="s">
        <v>71</v>
      </c>
      <c r="FW50" t="s">
        <v>71</v>
      </c>
      <c r="FX50">
        <v>1025.5</v>
      </c>
      <c r="FY50">
        <v>237.1</v>
      </c>
      <c r="FZ50">
        <v>52</v>
      </c>
      <c r="GA50">
        <v>295.3</v>
      </c>
      <c r="GB50">
        <v>241.4</v>
      </c>
      <c r="GC50">
        <v>1043.0999999999999</v>
      </c>
      <c r="GD50">
        <v>165.7</v>
      </c>
      <c r="GE50">
        <v>542.9</v>
      </c>
      <c r="GF50">
        <v>378.7</v>
      </c>
      <c r="GG50">
        <v>153.1</v>
      </c>
      <c r="GH50" t="s">
        <v>71</v>
      </c>
      <c r="GI50">
        <v>762.7</v>
      </c>
      <c r="GJ50">
        <v>6.9</v>
      </c>
      <c r="GK50" t="s">
        <v>71</v>
      </c>
      <c r="GL50" t="s">
        <v>71</v>
      </c>
      <c r="GM50">
        <v>16</v>
      </c>
      <c r="GN50">
        <v>24.9</v>
      </c>
      <c r="GO50" t="s">
        <v>71</v>
      </c>
      <c r="GP50">
        <v>35.1</v>
      </c>
    </row>
    <row r="51" spans="1:198" x14ac:dyDescent="0.2">
      <c r="A51" t="s">
        <v>97</v>
      </c>
      <c r="B51" t="s">
        <v>97</v>
      </c>
      <c r="C51" t="s">
        <v>97</v>
      </c>
      <c r="D51" t="s">
        <v>97</v>
      </c>
      <c r="E51" t="e" cm="1">
        <f t="array" ref="E51">-  -  - of which X220 : Credit Institutions</f>
        <v>#NAME?</v>
      </c>
      <c r="F51">
        <v>24813.8</v>
      </c>
      <c r="G51">
        <v>31006.6</v>
      </c>
      <c r="H51">
        <v>35904.699999999997</v>
      </c>
      <c r="I51">
        <v>35655.800000000003</v>
      </c>
      <c r="J51">
        <v>38524.1</v>
      </c>
      <c r="K51">
        <v>33968.9</v>
      </c>
      <c r="L51">
        <v>33360.300000000003</v>
      </c>
      <c r="M51">
        <v>34819.5</v>
      </c>
      <c r="N51">
        <v>31349</v>
      </c>
      <c r="O51">
        <v>33667.199999999997</v>
      </c>
      <c r="P51">
        <v>30349.1</v>
      </c>
      <c r="Q51">
        <v>28496.7</v>
      </c>
      <c r="R51">
        <v>27004.5</v>
      </c>
      <c r="S51">
        <v>37270.199999999997</v>
      </c>
      <c r="T51">
        <v>31324.5</v>
      </c>
      <c r="U51">
        <v>28199.3</v>
      </c>
      <c r="V51">
        <v>20741</v>
      </c>
      <c r="W51">
        <v>14213</v>
      </c>
      <c r="X51">
        <v>16952.5</v>
      </c>
      <c r="Y51">
        <v>15578.2</v>
      </c>
      <c r="Z51">
        <v>15046.6</v>
      </c>
      <c r="AA51">
        <v>14521</v>
      </c>
      <c r="AB51">
        <v>15891.4</v>
      </c>
      <c r="AC51">
        <v>13504.2</v>
      </c>
      <c r="AD51">
        <v>13081</v>
      </c>
      <c r="AE51">
        <v>17398.3</v>
      </c>
      <c r="AF51">
        <v>16627</v>
      </c>
      <c r="AG51">
        <v>12388.9</v>
      </c>
      <c r="AH51">
        <v>15974.8</v>
      </c>
      <c r="AI51">
        <v>13470.5</v>
      </c>
      <c r="AJ51">
        <v>13841.5</v>
      </c>
      <c r="AK51">
        <v>14191.9</v>
      </c>
      <c r="AL51">
        <v>9604.7000000000007</v>
      </c>
      <c r="AM51">
        <v>5795.6</v>
      </c>
      <c r="AN51">
        <v>6983.8</v>
      </c>
      <c r="AO51">
        <v>6143</v>
      </c>
      <c r="AP51">
        <v>6875.9</v>
      </c>
      <c r="AQ51">
        <v>12599.7</v>
      </c>
      <c r="AR51">
        <v>10516</v>
      </c>
      <c r="AS51">
        <v>5883.9</v>
      </c>
      <c r="AT51">
        <v>11604.1</v>
      </c>
      <c r="AU51">
        <v>9388.7000000000007</v>
      </c>
      <c r="AV51">
        <v>7284.7</v>
      </c>
      <c r="AW51">
        <v>9027.1</v>
      </c>
      <c r="AX51">
        <v>8519.7000000000007</v>
      </c>
      <c r="AY51">
        <v>9410.1</v>
      </c>
      <c r="AZ51">
        <v>15436.2</v>
      </c>
      <c r="BA51">
        <v>9002.7000000000007</v>
      </c>
      <c r="BB51">
        <v>8493.4</v>
      </c>
      <c r="BC51">
        <v>26102.799999999999</v>
      </c>
      <c r="BD51">
        <v>14687.6</v>
      </c>
      <c r="BE51">
        <v>12412.5</v>
      </c>
      <c r="BF51">
        <v>17218.5</v>
      </c>
      <c r="BG51">
        <v>15315.5</v>
      </c>
      <c r="BH51">
        <v>11395.7</v>
      </c>
      <c r="BI51">
        <v>15695.6</v>
      </c>
      <c r="BJ51">
        <v>8425.2000000000007</v>
      </c>
      <c r="BK51">
        <v>11011.6</v>
      </c>
      <c r="BL51">
        <v>15132.6</v>
      </c>
      <c r="BM51">
        <v>14302</v>
      </c>
      <c r="BN51">
        <v>10698.2</v>
      </c>
      <c r="BO51">
        <v>13318.4</v>
      </c>
      <c r="BP51">
        <v>18422</v>
      </c>
      <c r="BQ51">
        <v>12291.5</v>
      </c>
      <c r="BR51">
        <v>17117.3</v>
      </c>
      <c r="BS51">
        <v>12780.9</v>
      </c>
      <c r="BT51">
        <v>12795.7</v>
      </c>
      <c r="BU51">
        <v>14668.5</v>
      </c>
      <c r="BV51">
        <v>15712</v>
      </c>
      <c r="BW51">
        <v>16822.2</v>
      </c>
      <c r="BX51">
        <v>19298.8</v>
      </c>
      <c r="BY51">
        <v>16218.2</v>
      </c>
      <c r="BZ51">
        <v>19511.400000000001</v>
      </c>
      <c r="CA51">
        <v>22556.3</v>
      </c>
      <c r="CB51">
        <v>20849.7</v>
      </c>
      <c r="CC51">
        <v>20793.2</v>
      </c>
      <c r="CD51">
        <v>25337.9</v>
      </c>
      <c r="CE51">
        <v>25349.9</v>
      </c>
      <c r="CF51">
        <v>22664.6</v>
      </c>
      <c r="CG51">
        <v>22781.3</v>
      </c>
      <c r="CH51">
        <v>19198.900000000001</v>
      </c>
      <c r="CI51">
        <v>17642.400000000001</v>
      </c>
      <c r="CJ51">
        <v>26330.799999999999</v>
      </c>
      <c r="CK51">
        <v>25103.4</v>
      </c>
      <c r="CL51">
        <v>23129.5</v>
      </c>
      <c r="CM51">
        <v>29587.599999999999</v>
      </c>
      <c r="CN51">
        <v>26130.2</v>
      </c>
      <c r="CO51">
        <v>27392.1</v>
      </c>
      <c r="CP51">
        <v>29834.7</v>
      </c>
      <c r="CQ51">
        <v>31075.7</v>
      </c>
      <c r="CR51">
        <v>29003.8</v>
      </c>
      <c r="CS51">
        <v>30677</v>
      </c>
      <c r="CT51">
        <v>27801.4</v>
      </c>
      <c r="CU51">
        <v>26596.2</v>
      </c>
      <c r="CV51">
        <v>31738.2</v>
      </c>
      <c r="CW51">
        <v>31147.3</v>
      </c>
      <c r="CX51">
        <v>33482.800000000003</v>
      </c>
      <c r="CY51">
        <v>34873.199999999997</v>
      </c>
      <c r="CZ51">
        <v>32930</v>
      </c>
      <c r="DA51">
        <v>32957.9</v>
      </c>
      <c r="DB51">
        <v>33071.800000000003</v>
      </c>
      <c r="DC51">
        <v>29453.200000000001</v>
      </c>
      <c r="DD51">
        <v>28024.799999999999</v>
      </c>
      <c r="DE51">
        <v>31867.7</v>
      </c>
      <c r="DF51">
        <v>30135.1</v>
      </c>
      <c r="DG51">
        <v>37863</v>
      </c>
      <c r="DH51">
        <v>39389.300000000003</v>
      </c>
      <c r="DI51">
        <v>38625.300000000003</v>
      </c>
      <c r="DJ51">
        <v>36260.6</v>
      </c>
      <c r="DK51">
        <v>41459.800000000003</v>
      </c>
      <c r="DL51">
        <v>40116.9</v>
      </c>
      <c r="DM51">
        <v>37630.1</v>
      </c>
      <c r="DN51">
        <v>39311.1</v>
      </c>
      <c r="DO51">
        <v>33655.800000000003</v>
      </c>
      <c r="DP51">
        <v>32477</v>
      </c>
      <c r="DQ51">
        <v>34174.699999999997</v>
      </c>
      <c r="DR51">
        <v>33838.300000000003</v>
      </c>
      <c r="DS51">
        <v>39117</v>
      </c>
      <c r="DT51">
        <v>42032.800000000003</v>
      </c>
      <c r="DU51">
        <v>32382.7</v>
      </c>
      <c r="DV51">
        <v>36988.1</v>
      </c>
      <c r="DW51">
        <v>42337.599999999999</v>
      </c>
      <c r="DX51">
        <v>38399.5</v>
      </c>
      <c r="DY51">
        <v>34362.1</v>
      </c>
      <c r="DZ51">
        <v>40454.9</v>
      </c>
      <c r="EA51">
        <v>45678.3</v>
      </c>
      <c r="EB51">
        <v>45939.1</v>
      </c>
      <c r="EC51">
        <v>48301.4</v>
      </c>
      <c r="ED51">
        <v>48743.1</v>
      </c>
      <c r="EE51">
        <v>49000.2</v>
      </c>
      <c r="EF51">
        <v>44303.199999999997</v>
      </c>
      <c r="EG51">
        <v>46546.6</v>
      </c>
      <c r="EH51">
        <v>41781.800000000003</v>
      </c>
      <c r="EI51">
        <v>56028.4</v>
      </c>
      <c r="EJ51">
        <v>55041.3</v>
      </c>
      <c r="EK51">
        <v>51289.599999999999</v>
      </c>
      <c r="EL51">
        <v>52524.800000000003</v>
      </c>
      <c r="EM51">
        <v>48524.6</v>
      </c>
      <c r="EN51">
        <v>47326.2</v>
      </c>
      <c r="EO51">
        <v>49543</v>
      </c>
      <c r="EP51">
        <v>48001.7</v>
      </c>
      <c r="EQ51">
        <v>42513.8</v>
      </c>
      <c r="ER51">
        <v>42346.5</v>
      </c>
      <c r="ES51">
        <v>35562.300000000003</v>
      </c>
      <c r="ET51">
        <v>35604.6</v>
      </c>
      <c r="EU51">
        <v>35067.599999999999</v>
      </c>
      <c r="EV51">
        <v>29070.5</v>
      </c>
      <c r="EW51">
        <v>30522.2</v>
      </c>
      <c r="EX51">
        <v>34396.800000000003</v>
      </c>
      <c r="EY51">
        <v>23557.5</v>
      </c>
      <c r="EZ51">
        <v>24084.2</v>
      </c>
      <c r="FA51">
        <v>26645.4</v>
      </c>
      <c r="FB51">
        <v>26030.3</v>
      </c>
      <c r="FC51">
        <v>27440.5</v>
      </c>
      <c r="FD51">
        <v>26151.3</v>
      </c>
      <c r="FE51">
        <v>28792.9</v>
      </c>
      <c r="FF51">
        <v>32469.1</v>
      </c>
      <c r="FG51">
        <v>30842.6</v>
      </c>
      <c r="FH51">
        <v>29787.599999999999</v>
      </c>
      <c r="FI51">
        <v>27073.3</v>
      </c>
      <c r="FJ51">
        <v>26336.400000000001</v>
      </c>
      <c r="FK51">
        <v>17998.7</v>
      </c>
      <c r="FL51">
        <v>18648.8</v>
      </c>
      <c r="FM51">
        <v>20013.5</v>
      </c>
      <c r="FN51">
        <v>20211.8</v>
      </c>
      <c r="FO51">
        <v>20025.099999999999</v>
      </c>
      <c r="FP51">
        <v>21819.9</v>
      </c>
      <c r="FQ51">
        <v>23779.4</v>
      </c>
      <c r="FR51">
        <v>22823.1</v>
      </c>
      <c r="FS51">
        <v>25837.8</v>
      </c>
      <c r="FT51">
        <v>31422.7</v>
      </c>
      <c r="FU51">
        <v>29117.3</v>
      </c>
      <c r="FV51">
        <v>37923.800000000003</v>
      </c>
      <c r="FW51">
        <v>22393.7</v>
      </c>
      <c r="FX51">
        <v>26569.9</v>
      </c>
      <c r="FY51">
        <v>27757.4</v>
      </c>
      <c r="FZ51">
        <v>26890.9</v>
      </c>
      <c r="GA51">
        <v>27582.9</v>
      </c>
      <c r="GB51">
        <v>28414.7</v>
      </c>
      <c r="GC51">
        <v>20187.400000000001</v>
      </c>
      <c r="GD51">
        <v>26357.9</v>
      </c>
      <c r="GE51">
        <v>28696.799999999999</v>
      </c>
      <c r="GF51">
        <v>25314.400000000001</v>
      </c>
      <c r="GG51">
        <v>22853.7</v>
      </c>
      <c r="GH51">
        <v>21094.7</v>
      </c>
      <c r="GI51">
        <v>17581.099999999999</v>
      </c>
      <c r="GJ51">
        <v>22048.6</v>
      </c>
      <c r="GK51">
        <v>19308.5</v>
      </c>
      <c r="GL51">
        <v>20620.599999999999</v>
      </c>
      <c r="GM51">
        <v>15737.7</v>
      </c>
      <c r="GN51">
        <v>15250.2</v>
      </c>
      <c r="GO51">
        <v>18336.400000000001</v>
      </c>
      <c r="GP51">
        <v>16437</v>
      </c>
    </row>
    <row r="52" spans="1:198" x14ac:dyDescent="0.2">
      <c r="A52" t="s">
        <v>97</v>
      </c>
      <c r="B52" t="s">
        <v>97</v>
      </c>
      <c r="C52" t="s">
        <v>97</v>
      </c>
      <c r="D52" t="s">
        <v>97</v>
      </c>
      <c r="E52" t="e" cm="1">
        <f t="array" ref="E52">-  -  -  - of which X221 : banks</f>
        <v>#NAME?</v>
      </c>
      <c r="F52">
        <v>14070</v>
      </c>
      <c r="G52">
        <v>18293.2</v>
      </c>
      <c r="H52">
        <v>24693.599999999999</v>
      </c>
      <c r="I52">
        <v>24691.1</v>
      </c>
      <c r="J52">
        <v>21313.200000000001</v>
      </c>
      <c r="K52">
        <v>23274.1</v>
      </c>
      <c r="L52">
        <v>22715.200000000001</v>
      </c>
      <c r="M52">
        <v>23617.7</v>
      </c>
      <c r="N52">
        <v>20714</v>
      </c>
      <c r="O52">
        <v>20966.900000000001</v>
      </c>
      <c r="P52">
        <v>18879</v>
      </c>
      <c r="Q52">
        <v>17995.8</v>
      </c>
      <c r="R52">
        <v>16561.2</v>
      </c>
      <c r="S52">
        <v>21108.9</v>
      </c>
      <c r="T52">
        <v>19155</v>
      </c>
      <c r="U52">
        <v>17616.2</v>
      </c>
      <c r="V52">
        <v>2953.4</v>
      </c>
      <c r="W52">
        <v>3095.6</v>
      </c>
      <c r="X52">
        <v>5961.6</v>
      </c>
      <c r="Y52">
        <v>5073.3999999999996</v>
      </c>
      <c r="Z52">
        <v>5527.7</v>
      </c>
      <c r="AA52">
        <v>5516.1</v>
      </c>
      <c r="AB52">
        <v>5740.1</v>
      </c>
      <c r="AC52">
        <v>6368.4</v>
      </c>
      <c r="AD52">
        <v>6417.2</v>
      </c>
      <c r="AE52">
        <v>7601.3</v>
      </c>
      <c r="AF52">
        <v>7526.2</v>
      </c>
      <c r="AG52">
        <v>5477.5</v>
      </c>
      <c r="AH52">
        <v>5660</v>
      </c>
      <c r="AI52">
        <v>5589.9</v>
      </c>
      <c r="AJ52">
        <v>6572.3</v>
      </c>
      <c r="AK52">
        <v>5191.8999999999996</v>
      </c>
      <c r="AL52">
        <v>4501.1000000000004</v>
      </c>
      <c r="AM52">
        <v>4236</v>
      </c>
      <c r="AN52">
        <v>4749.3</v>
      </c>
      <c r="AO52">
        <v>4578.1000000000004</v>
      </c>
      <c r="AP52">
        <v>5813.1</v>
      </c>
      <c r="AQ52">
        <v>3723.2</v>
      </c>
      <c r="AR52">
        <v>4637.3999999999996</v>
      </c>
      <c r="AS52">
        <v>3460.2</v>
      </c>
      <c r="AT52">
        <v>4114.7</v>
      </c>
      <c r="AU52">
        <v>4239.6000000000004</v>
      </c>
      <c r="AV52">
        <v>3939</v>
      </c>
      <c r="AW52">
        <v>5870.3</v>
      </c>
      <c r="AX52">
        <v>6555.3</v>
      </c>
      <c r="AY52">
        <v>7551.9</v>
      </c>
      <c r="AZ52">
        <v>4154.3999999999996</v>
      </c>
      <c r="BA52">
        <v>6090.4</v>
      </c>
      <c r="BB52">
        <v>4887.6000000000004</v>
      </c>
      <c r="BC52">
        <v>4594.8999999999996</v>
      </c>
      <c r="BD52">
        <v>3641.3</v>
      </c>
      <c r="BE52">
        <v>9778.4</v>
      </c>
      <c r="BF52">
        <v>10222.700000000001</v>
      </c>
      <c r="BG52">
        <v>12028.2</v>
      </c>
      <c r="BH52">
        <v>6663.8</v>
      </c>
      <c r="BI52">
        <v>9585.1</v>
      </c>
      <c r="BJ52">
        <v>6268.9</v>
      </c>
      <c r="BK52">
        <v>8960.7999999999993</v>
      </c>
      <c r="BL52">
        <v>8737.6</v>
      </c>
      <c r="BM52">
        <v>9583</v>
      </c>
      <c r="BN52">
        <v>8492.4</v>
      </c>
      <c r="BO52">
        <v>8865.9</v>
      </c>
      <c r="BP52">
        <v>8623.2999999999993</v>
      </c>
      <c r="BQ52">
        <v>9227.2999999999993</v>
      </c>
      <c r="BR52" t="s">
        <v>71</v>
      </c>
      <c r="BS52" t="s">
        <v>71</v>
      </c>
      <c r="BT52" t="s">
        <v>71</v>
      </c>
      <c r="BU52" t="s">
        <v>71</v>
      </c>
      <c r="BV52" t="s">
        <v>71</v>
      </c>
      <c r="BW52" t="s">
        <v>71</v>
      </c>
      <c r="BX52" t="s">
        <v>71</v>
      </c>
      <c r="BY52" t="s">
        <v>71</v>
      </c>
      <c r="BZ52" t="s">
        <v>71</v>
      </c>
      <c r="CA52" t="s">
        <v>71</v>
      </c>
      <c r="CB52" t="s">
        <v>71</v>
      </c>
      <c r="CC52" t="s">
        <v>71</v>
      </c>
      <c r="CD52" t="s">
        <v>71</v>
      </c>
      <c r="CE52" t="s">
        <v>71</v>
      </c>
      <c r="CF52" t="s">
        <v>71</v>
      </c>
      <c r="CG52" t="s">
        <v>71</v>
      </c>
      <c r="CH52" t="s">
        <v>71</v>
      </c>
      <c r="CI52" t="s">
        <v>71</v>
      </c>
      <c r="CJ52" t="s">
        <v>71</v>
      </c>
      <c r="CK52" t="s">
        <v>71</v>
      </c>
      <c r="CL52" t="s">
        <v>71</v>
      </c>
      <c r="CM52" t="s">
        <v>71</v>
      </c>
      <c r="CN52" t="s">
        <v>71</v>
      </c>
      <c r="CO52" t="s">
        <v>71</v>
      </c>
      <c r="CP52" t="s">
        <v>71</v>
      </c>
      <c r="CQ52" t="s">
        <v>71</v>
      </c>
      <c r="CR52" t="s">
        <v>71</v>
      </c>
      <c r="CS52" t="s">
        <v>71</v>
      </c>
      <c r="CT52" t="s">
        <v>71</v>
      </c>
      <c r="CU52" t="s">
        <v>71</v>
      </c>
      <c r="CV52" t="s">
        <v>71</v>
      </c>
      <c r="CW52" t="s">
        <v>71</v>
      </c>
      <c r="CX52" t="s">
        <v>71</v>
      </c>
      <c r="CY52" t="s">
        <v>71</v>
      </c>
      <c r="CZ52" t="s">
        <v>71</v>
      </c>
      <c r="DA52" t="s">
        <v>71</v>
      </c>
      <c r="DB52" t="s">
        <v>71</v>
      </c>
      <c r="DC52" t="s">
        <v>71</v>
      </c>
      <c r="DD52" t="s">
        <v>71</v>
      </c>
      <c r="DE52" t="s">
        <v>71</v>
      </c>
      <c r="DF52" t="s">
        <v>71</v>
      </c>
      <c r="DG52" t="s">
        <v>71</v>
      </c>
      <c r="DH52" t="s">
        <v>71</v>
      </c>
      <c r="DI52" t="s">
        <v>71</v>
      </c>
      <c r="DJ52" t="s">
        <v>71</v>
      </c>
      <c r="DK52" t="s">
        <v>71</v>
      </c>
      <c r="DL52" t="s">
        <v>71</v>
      </c>
      <c r="DM52" t="s">
        <v>71</v>
      </c>
      <c r="DN52" t="s">
        <v>71</v>
      </c>
      <c r="DO52" t="s">
        <v>71</v>
      </c>
      <c r="DP52" t="s">
        <v>71</v>
      </c>
      <c r="DQ52" t="s">
        <v>71</v>
      </c>
      <c r="DR52" t="s">
        <v>71</v>
      </c>
      <c r="DS52" t="s">
        <v>71</v>
      </c>
      <c r="DT52" t="s">
        <v>71</v>
      </c>
      <c r="DU52" t="s">
        <v>71</v>
      </c>
      <c r="DV52" t="s">
        <v>71</v>
      </c>
      <c r="DW52" t="s">
        <v>71</v>
      </c>
      <c r="DX52" t="s">
        <v>71</v>
      </c>
      <c r="DY52" t="s">
        <v>71</v>
      </c>
      <c r="DZ52" t="s">
        <v>71</v>
      </c>
      <c r="EA52" t="s">
        <v>71</v>
      </c>
      <c r="EB52" t="s">
        <v>71</v>
      </c>
      <c r="EC52" t="s">
        <v>71</v>
      </c>
      <c r="ED52" t="s">
        <v>71</v>
      </c>
      <c r="EE52" t="s">
        <v>71</v>
      </c>
      <c r="EF52" t="s">
        <v>71</v>
      </c>
      <c r="EG52" t="s">
        <v>71</v>
      </c>
      <c r="EH52" t="s">
        <v>71</v>
      </c>
      <c r="EI52" t="s">
        <v>71</v>
      </c>
      <c r="EJ52" t="s">
        <v>71</v>
      </c>
      <c r="EK52" t="s">
        <v>71</v>
      </c>
      <c r="EL52" t="s">
        <v>71</v>
      </c>
      <c r="EM52" t="s">
        <v>71</v>
      </c>
      <c r="EN52" t="s">
        <v>71</v>
      </c>
      <c r="EO52" t="s">
        <v>71</v>
      </c>
      <c r="EP52" t="s">
        <v>71</v>
      </c>
      <c r="EQ52" t="s">
        <v>71</v>
      </c>
      <c r="ER52" t="s">
        <v>71</v>
      </c>
      <c r="ES52" t="s">
        <v>71</v>
      </c>
      <c r="ET52" t="s">
        <v>71</v>
      </c>
      <c r="EU52" t="s">
        <v>71</v>
      </c>
      <c r="EV52" t="s">
        <v>71</v>
      </c>
      <c r="EW52" t="s">
        <v>71</v>
      </c>
      <c r="EX52" t="s">
        <v>71</v>
      </c>
      <c r="EY52" t="s">
        <v>71</v>
      </c>
      <c r="EZ52" t="s">
        <v>71</v>
      </c>
      <c r="FA52" t="s">
        <v>71</v>
      </c>
      <c r="FB52" t="s">
        <v>71</v>
      </c>
      <c r="FC52" t="s">
        <v>71</v>
      </c>
      <c r="FD52" t="s">
        <v>71</v>
      </c>
      <c r="FE52" t="s">
        <v>71</v>
      </c>
      <c r="FF52" t="s">
        <v>71</v>
      </c>
      <c r="FG52" t="s">
        <v>71</v>
      </c>
      <c r="FH52" t="s">
        <v>71</v>
      </c>
      <c r="FI52" t="s">
        <v>71</v>
      </c>
      <c r="FJ52" t="s">
        <v>71</v>
      </c>
      <c r="FK52" t="s">
        <v>71</v>
      </c>
      <c r="FL52" t="s">
        <v>71</v>
      </c>
      <c r="FM52" t="s">
        <v>71</v>
      </c>
      <c r="FN52" t="s">
        <v>71</v>
      </c>
      <c r="FO52" t="s">
        <v>71</v>
      </c>
      <c r="FP52" t="s">
        <v>71</v>
      </c>
      <c r="FQ52" t="s">
        <v>71</v>
      </c>
      <c r="FR52" t="s">
        <v>71</v>
      </c>
      <c r="FS52" t="s">
        <v>71</v>
      </c>
      <c r="FT52" t="s">
        <v>71</v>
      </c>
      <c r="FU52" t="s">
        <v>71</v>
      </c>
      <c r="FV52" t="s">
        <v>71</v>
      </c>
      <c r="FW52" t="s">
        <v>71</v>
      </c>
      <c r="FX52" t="s">
        <v>71</v>
      </c>
      <c r="FY52" t="s">
        <v>71</v>
      </c>
      <c r="FZ52" t="s">
        <v>71</v>
      </c>
      <c r="GA52" t="s">
        <v>71</v>
      </c>
      <c r="GB52" t="s">
        <v>71</v>
      </c>
      <c r="GC52" t="s">
        <v>71</v>
      </c>
      <c r="GD52" t="s">
        <v>71</v>
      </c>
      <c r="GE52" t="s">
        <v>71</v>
      </c>
      <c r="GF52" t="s">
        <v>71</v>
      </c>
      <c r="GG52" t="s">
        <v>71</v>
      </c>
      <c r="GH52" t="s">
        <v>71</v>
      </c>
      <c r="GI52" t="s">
        <v>71</v>
      </c>
      <c r="GJ52" t="s">
        <v>71</v>
      </c>
      <c r="GK52" t="s">
        <v>71</v>
      </c>
      <c r="GL52" t="s">
        <v>71</v>
      </c>
      <c r="GM52" t="s">
        <v>71</v>
      </c>
      <c r="GN52" t="s">
        <v>71</v>
      </c>
      <c r="GO52" t="s">
        <v>71</v>
      </c>
      <c r="GP52" t="s">
        <v>71</v>
      </c>
    </row>
    <row r="53" spans="1:198" x14ac:dyDescent="0.2">
      <c r="A53" t="s">
        <v>97</v>
      </c>
      <c r="B53" t="s">
        <v>97</v>
      </c>
      <c r="C53" t="s">
        <v>97</v>
      </c>
      <c r="D53" t="s">
        <v>97</v>
      </c>
      <c r="E53" t="e" cm="1">
        <f t="array" ref="E53">-  -  -  - of which X222 : Mortgage banks</f>
        <v>#NAME?</v>
      </c>
      <c r="F53" t="s">
        <v>71</v>
      </c>
      <c r="G53">
        <v>12638.9</v>
      </c>
      <c r="H53">
        <v>10801.3</v>
      </c>
      <c r="I53" t="s">
        <v>71</v>
      </c>
      <c r="J53">
        <v>16396.8</v>
      </c>
      <c r="K53" t="s">
        <v>71</v>
      </c>
      <c r="L53" t="s">
        <v>71</v>
      </c>
      <c r="M53">
        <v>10472.6</v>
      </c>
      <c r="N53" t="s">
        <v>71</v>
      </c>
      <c r="O53" t="s">
        <v>71</v>
      </c>
      <c r="P53">
        <v>11371.9</v>
      </c>
      <c r="Q53" t="s">
        <v>71</v>
      </c>
      <c r="R53" t="s">
        <v>71</v>
      </c>
      <c r="S53">
        <v>16144.5</v>
      </c>
      <c r="T53">
        <v>10926.9</v>
      </c>
      <c r="U53" t="s">
        <v>71</v>
      </c>
      <c r="V53">
        <v>17027.5</v>
      </c>
      <c r="W53" t="s">
        <v>71</v>
      </c>
      <c r="X53" t="s">
        <v>71</v>
      </c>
      <c r="Y53">
        <v>9563.5</v>
      </c>
      <c r="Z53" t="s">
        <v>71</v>
      </c>
      <c r="AA53">
        <v>8576.1</v>
      </c>
      <c r="AB53">
        <v>9674</v>
      </c>
      <c r="AC53">
        <v>6051.3</v>
      </c>
      <c r="AD53">
        <v>6296.6</v>
      </c>
      <c r="AE53">
        <v>9703.4</v>
      </c>
      <c r="AF53">
        <v>8778.6</v>
      </c>
      <c r="AG53">
        <v>6551.4</v>
      </c>
      <c r="AH53">
        <v>9383.4</v>
      </c>
      <c r="AI53">
        <v>7472.3</v>
      </c>
      <c r="AJ53">
        <v>6731.5</v>
      </c>
      <c r="AK53">
        <v>8426.1</v>
      </c>
      <c r="AL53">
        <v>4307.3</v>
      </c>
      <c r="AM53">
        <v>1165.3</v>
      </c>
      <c r="AN53">
        <v>1834.8</v>
      </c>
      <c r="AO53">
        <v>1223.0999999999999</v>
      </c>
      <c r="AP53">
        <v>1054.0999999999999</v>
      </c>
      <c r="AQ53">
        <v>8865.7000000000007</v>
      </c>
      <c r="AR53">
        <v>5781.6</v>
      </c>
      <c r="AS53">
        <v>2221.8000000000002</v>
      </c>
      <c r="AT53">
        <v>7404.9</v>
      </c>
      <c r="AU53">
        <v>5090</v>
      </c>
      <c r="AV53">
        <v>3065.7</v>
      </c>
      <c r="AW53">
        <v>2885.8</v>
      </c>
      <c r="AX53">
        <v>1894.1</v>
      </c>
      <c r="AY53">
        <v>1781.6</v>
      </c>
      <c r="AZ53">
        <v>9911.7000000000007</v>
      </c>
      <c r="BA53">
        <v>2751.9</v>
      </c>
      <c r="BB53">
        <v>2193.1</v>
      </c>
      <c r="BC53">
        <v>20187.3</v>
      </c>
      <c r="BD53">
        <v>9318.1</v>
      </c>
      <c r="BE53">
        <v>2473.1</v>
      </c>
      <c r="BF53">
        <v>6834.4</v>
      </c>
      <c r="BG53">
        <v>2572.5</v>
      </c>
      <c r="BH53">
        <v>2470.1</v>
      </c>
      <c r="BI53">
        <v>5637.8</v>
      </c>
      <c r="BJ53">
        <v>1863.3</v>
      </c>
      <c r="BK53">
        <v>1226.5</v>
      </c>
      <c r="BL53">
        <v>6110.7</v>
      </c>
      <c r="BM53">
        <v>4697.8999999999996</v>
      </c>
      <c r="BN53">
        <v>1513.2</v>
      </c>
      <c r="BO53">
        <v>4332.2</v>
      </c>
      <c r="BP53">
        <v>9722.1</v>
      </c>
      <c r="BQ53">
        <v>2442.3000000000002</v>
      </c>
      <c r="BR53" t="s">
        <v>71</v>
      </c>
      <c r="BS53" t="s">
        <v>71</v>
      </c>
      <c r="BT53" t="s">
        <v>71</v>
      </c>
      <c r="BU53" t="s">
        <v>71</v>
      </c>
      <c r="BV53" t="s">
        <v>71</v>
      </c>
      <c r="BW53" t="s">
        <v>71</v>
      </c>
      <c r="BX53" t="s">
        <v>71</v>
      </c>
      <c r="BY53" t="s">
        <v>71</v>
      </c>
      <c r="BZ53" t="s">
        <v>71</v>
      </c>
      <c r="CA53" t="s">
        <v>71</v>
      </c>
      <c r="CB53" t="s">
        <v>71</v>
      </c>
      <c r="CC53" t="s">
        <v>71</v>
      </c>
      <c r="CD53" t="s">
        <v>71</v>
      </c>
      <c r="CE53" t="s">
        <v>71</v>
      </c>
      <c r="CF53" t="s">
        <v>71</v>
      </c>
      <c r="CG53" t="s">
        <v>71</v>
      </c>
      <c r="CH53" t="s">
        <v>71</v>
      </c>
      <c r="CI53" t="s">
        <v>71</v>
      </c>
      <c r="CJ53" t="s">
        <v>71</v>
      </c>
      <c r="CK53" t="s">
        <v>71</v>
      </c>
      <c r="CL53" t="s">
        <v>71</v>
      </c>
      <c r="CM53" t="s">
        <v>71</v>
      </c>
      <c r="CN53" t="s">
        <v>71</v>
      </c>
      <c r="CO53" t="s">
        <v>71</v>
      </c>
      <c r="CP53" t="s">
        <v>71</v>
      </c>
      <c r="CQ53" t="s">
        <v>71</v>
      </c>
      <c r="CR53" t="s">
        <v>71</v>
      </c>
      <c r="CS53" t="s">
        <v>71</v>
      </c>
      <c r="CT53" t="s">
        <v>71</v>
      </c>
      <c r="CU53" t="s">
        <v>71</v>
      </c>
      <c r="CV53" t="s">
        <v>71</v>
      </c>
      <c r="CW53" t="s">
        <v>71</v>
      </c>
      <c r="CX53" t="s">
        <v>71</v>
      </c>
      <c r="CY53" t="s">
        <v>71</v>
      </c>
      <c r="CZ53" t="s">
        <v>71</v>
      </c>
      <c r="DA53" t="s">
        <v>71</v>
      </c>
      <c r="DB53" t="s">
        <v>71</v>
      </c>
      <c r="DC53" t="s">
        <v>71</v>
      </c>
      <c r="DD53" t="s">
        <v>71</v>
      </c>
      <c r="DE53" t="s">
        <v>71</v>
      </c>
      <c r="DF53" t="s">
        <v>71</v>
      </c>
      <c r="DG53" t="s">
        <v>71</v>
      </c>
      <c r="DH53" t="s">
        <v>71</v>
      </c>
      <c r="DI53" t="s">
        <v>71</v>
      </c>
      <c r="DJ53" t="s">
        <v>71</v>
      </c>
      <c r="DK53" t="s">
        <v>71</v>
      </c>
      <c r="DL53" t="s">
        <v>71</v>
      </c>
      <c r="DM53" t="s">
        <v>71</v>
      </c>
      <c r="DN53" t="s">
        <v>71</v>
      </c>
      <c r="DO53" t="s">
        <v>71</v>
      </c>
      <c r="DP53" t="s">
        <v>71</v>
      </c>
      <c r="DQ53" t="s">
        <v>71</v>
      </c>
      <c r="DR53" t="s">
        <v>71</v>
      </c>
      <c r="DS53" t="s">
        <v>71</v>
      </c>
      <c r="DT53" t="s">
        <v>71</v>
      </c>
      <c r="DU53" t="s">
        <v>71</v>
      </c>
      <c r="DV53" t="s">
        <v>71</v>
      </c>
      <c r="DW53" t="s">
        <v>71</v>
      </c>
      <c r="DX53" t="s">
        <v>71</v>
      </c>
      <c r="DY53" t="s">
        <v>71</v>
      </c>
      <c r="DZ53" t="s">
        <v>71</v>
      </c>
      <c r="EA53" t="s">
        <v>71</v>
      </c>
      <c r="EB53" t="s">
        <v>71</v>
      </c>
      <c r="EC53" t="s">
        <v>71</v>
      </c>
      <c r="ED53" t="s">
        <v>71</v>
      </c>
      <c r="EE53" t="s">
        <v>71</v>
      </c>
      <c r="EF53" t="s">
        <v>71</v>
      </c>
      <c r="EG53" t="s">
        <v>71</v>
      </c>
      <c r="EH53" t="s">
        <v>71</v>
      </c>
      <c r="EI53" t="s">
        <v>71</v>
      </c>
      <c r="EJ53" t="s">
        <v>71</v>
      </c>
      <c r="EK53" t="s">
        <v>71</v>
      </c>
      <c r="EL53" t="s">
        <v>71</v>
      </c>
      <c r="EM53" t="s">
        <v>71</v>
      </c>
      <c r="EN53" t="s">
        <v>71</v>
      </c>
      <c r="EO53" t="s">
        <v>71</v>
      </c>
      <c r="EP53" t="s">
        <v>71</v>
      </c>
      <c r="EQ53" t="s">
        <v>71</v>
      </c>
      <c r="ER53" t="s">
        <v>71</v>
      </c>
      <c r="ES53" t="s">
        <v>71</v>
      </c>
      <c r="ET53" t="s">
        <v>71</v>
      </c>
      <c r="EU53" t="s">
        <v>71</v>
      </c>
      <c r="EV53" t="s">
        <v>71</v>
      </c>
      <c r="EW53" t="s">
        <v>71</v>
      </c>
      <c r="EX53" t="s">
        <v>71</v>
      </c>
      <c r="EY53" t="s">
        <v>71</v>
      </c>
      <c r="EZ53" t="s">
        <v>71</v>
      </c>
      <c r="FA53" t="s">
        <v>71</v>
      </c>
      <c r="FB53" t="s">
        <v>71</v>
      </c>
      <c r="FC53" t="s">
        <v>71</v>
      </c>
      <c r="FD53" t="s">
        <v>71</v>
      </c>
      <c r="FE53" t="s">
        <v>71</v>
      </c>
      <c r="FF53" t="s">
        <v>71</v>
      </c>
      <c r="FG53" t="s">
        <v>71</v>
      </c>
      <c r="FH53" t="s">
        <v>71</v>
      </c>
      <c r="FI53" t="s">
        <v>71</v>
      </c>
      <c r="FJ53" t="s">
        <v>71</v>
      </c>
      <c r="FK53" t="s">
        <v>71</v>
      </c>
      <c r="FL53" t="s">
        <v>71</v>
      </c>
      <c r="FM53" t="s">
        <v>71</v>
      </c>
      <c r="FN53" t="s">
        <v>71</v>
      </c>
      <c r="FO53" t="s">
        <v>71</v>
      </c>
      <c r="FP53" t="s">
        <v>71</v>
      </c>
      <c r="FQ53" t="s">
        <v>71</v>
      </c>
      <c r="FR53" t="s">
        <v>71</v>
      </c>
      <c r="FS53" t="s">
        <v>71</v>
      </c>
      <c r="FT53" t="s">
        <v>71</v>
      </c>
      <c r="FU53" t="s">
        <v>71</v>
      </c>
      <c r="FV53" t="s">
        <v>71</v>
      </c>
      <c r="FW53" t="s">
        <v>71</v>
      </c>
      <c r="FX53" t="s">
        <v>71</v>
      </c>
      <c r="FY53" t="s">
        <v>71</v>
      </c>
      <c r="FZ53" t="s">
        <v>71</v>
      </c>
      <c r="GA53" t="s">
        <v>71</v>
      </c>
      <c r="GB53" t="s">
        <v>71</v>
      </c>
      <c r="GC53" t="s">
        <v>71</v>
      </c>
      <c r="GD53" t="s">
        <v>71</v>
      </c>
      <c r="GE53" t="s">
        <v>71</v>
      </c>
      <c r="GF53" t="s">
        <v>71</v>
      </c>
      <c r="GG53" t="s">
        <v>71</v>
      </c>
      <c r="GH53" t="s">
        <v>71</v>
      </c>
      <c r="GI53" t="s">
        <v>71</v>
      </c>
      <c r="GJ53" t="s">
        <v>71</v>
      </c>
      <c r="GK53" t="s">
        <v>71</v>
      </c>
      <c r="GL53" t="s">
        <v>71</v>
      </c>
      <c r="GM53" t="s">
        <v>71</v>
      </c>
      <c r="GN53" t="s">
        <v>71</v>
      </c>
      <c r="GO53" t="s">
        <v>71</v>
      </c>
      <c r="GP53" t="s">
        <v>71</v>
      </c>
    </row>
    <row r="54" spans="1:198" x14ac:dyDescent="0.2">
      <c r="A54" t="s">
        <v>97</v>
      </c>
      <c r="B54" t="s">
        <v>97</v>
      </c>
      <c r="C54" t="s">
        <v>97</v>
      </c>
      <c r="D54" t="s">
        <v>97</v>
      </c>
      <c r="E54" t="e" cm="1">
        <f t="array" ref="E54">-  - X2bb: Other financial Institutions excl. insurance corporations and pension funds</f>
        <v>#NAME?</v>
      </c>
      <c r="F54">
        <v>28098.3</v>
      </c>
      <c r="G54">
        <v>29903.1</v>
      </c>
      <c r="H54">
        <v>35885.9</v>
      </c>
      <c r="I54">
        <v>35231.699999999997</v>
      </c>
      <c r="J54">
        <v>37753.9</v>
      </c>
      <c r="K54">
        <v>38232</v>
      </c>
      <c r="L54">
        <v>38127.1</v>
      </c>
      <c r="M54">
        <v>40381.9</v>
      </c>
      <c r="N54">
        <v>39956.400000000001</v>
      </c>
      <c r="O54">
        <v>39091.599999999999</v>
      </c>
      <c r="P54">
        <v>40748.9</v>
      </c>
      <c r="Q54">
        <v>38706.199999999997</v>
      </c>
      <c r="R54">
        <v>37690.199999999997</v>
      </c>
      <c r="S54">
        <v>38987</v>
      </c>
      <c r="T54">
        <v>37266.6</v>
      </c>
      <c r="U54">
        <v>36039.9</v>
      </c>
      <c r="V54">
        <v>44738.5</v>
      </c>
      <c r="W54">
        <v>39070</v>
      </c>
      <c r="X54">
        <v>38782.400000000001</v>
      </c>
      <c r="Y54">
        <v>37767</v>
      </c>
      <c r="Z54">
        <v>37161.800000000003</v>
      </c>
      <c r="AA54">
        <v>36585.1</v>
      </c>
      <c r="AB54">
        <v>36271.199999999997</v>
      </c>
      <c r="AC54">
        <v>35255.9</v>
      </c>
      <c r="AD54">
        <v>33905.199999999997</v>
      </c>
      <c r="AE54">
        <v>32944.6</v>
      </c>
      <c r="AF54">
        <v>33177.5</v>
      </c>
      <c r="AG54">
        <v>31454.1</v>
      </c>
      <c r="AH54">
        <v>31114.7</v>
      </c>
      <c r="AI54">
        <v>32542.799999999999</v>
      </c>
      <c r="AJ54">
        <v>30698.400000000001</v>
      </c>
      <c r="AK54">
        <v>33080.400000000001</v>
      </c>
      <c r="AL54">
        <v>32066</v>
      </c>
      <c r="AM54">
        <v>31851.8</v>
      </c>
      <c r="AN54">
        <v>29637.599999999999</v>
      </c>
      <c r="AO54">
        <v>28315.8</v>
      </c>
      <c r="AP54">
        <v>26752.6</v>
      </c>
      <c r="AQ54">
        <v>29084.1</v>
      </c>
      <c r="AR54">
        <v>28704.3</v>
      </c>
      <c r="AS54">
        <v>30296</v>
      </c>
      <c r="AT54">
        <v>28269.599999999999</v>
      </c>
      <c r="AU54">
        <v>26252.9</v>
      </c>
      <c r="AV54">
        <v>29438.5</v>
      </c>
      <c r="AW54">
        <v>31306.5</v>
      </c>
      <c r="AX54">
        <v>28575.599999999999</v>
      </c>
      <c r="AY54">
        <v>30155.9</v>
      </c>
      <c r="AZ54">
        <v>29061.9</v>
      </c>
      <c r="BA54">
        <v>26194.3</v>
      </c>
      <c r="BB54">
        <v>27237.5</v>
      </c>
      <c r="BC54">
        <v>24920.3</v>
      </c>
      <c r="BD54">
        <v>26525.4</v>
      </c>
      <c r="BE54">
        <v>26046.6</v>
      </c>
      <c r="BF54">
        <v>23936.2</v>
      </c>
      <c r="BG54">
        <v>25047.599999999999</v>
      </c>
      <c r="BH54">
        <v>23756.799999999999</v>
      </c>
      <c r="BI54">
        <v>21817.4</v>
      </c>
      <c r="BJ54">
        <v>25830</v>
      </c>
      <c r="BK54">
        <v>23014.2</v>
      </c>
      <c r="BL54">
        <v>24547.5</v>
      </c>
      <c r="BM54">
        <v>21813.9</v>
      </c>
      <c r="BN54">
        <v>20402.900000000001</v>
      </c>
      <c r="BO54">
        <v>18150.2</v>
      </c>
      <c r="BP54">
        <v>19597.099999999999</v>
      </c>
      <c r="BQ54">
        <v>22257.9</v>
      </c>
      <c r="BR54">
        <v>20289.099999999999</v>
      </c>
      <c r="BS54">
        <v>18473.2</v>
      </c>
      <c r="BT54">
        <v>18033.099999999999</v>
      </c>
      <c r="BU54">
        <v>18981.7</v>
      </c>
      <c r="BV54">
        <v>19152.599999999999</v>
      </c>
      <c r="BW54">
        <v>18966.3</v>
      </c>
      <c r="BX54">
        <v>21946.799999999999</v>
      </c>
      <c r="BY54">
        <v>20367.599999999999</v>
      </c>
      <c r="BZ54">
        <v>18671.599999999999</v>
      </c>
      <c r="CA54">
        <v>17554.3</v>
      </c>
      <c r="CB54">
        <v>18110.8</v>
      </c>
      <c r="CC54">
        <v>18155.3</v>
      </c>
      <c r="CD54">
        <v>18766</v>
      </c>
      <c r="CE54">
        <v>18490.5</v>
      </c>
      <c r="CF54">
        <v>17641.400000000001</v>
      </c>
      <c r="CG54">
        <v>19035.900000000001</v>
      </c>
      <c r="CH54">
        <v>19474.2</v>
      </c>
      <c r="CI54">
        <v>18261.5</v>
      </c>
      <c r="CJ54">
        <v>17354.8</v>
      </c>
      <c r="CK54">
        <v>19532.2</v>
      </c>
      <c r="CL54">
        <v>15680.8</v>
      </c>
      <c r="CM54">
        <v>15672.1</v>
      </c>
      <c r="CN54">
        <v>16208</v>
      </c>
      <c r="CO54">
        <v>15798.3</v>
      </c>
      <c r="CP54">
        <v>15753.4</v>
      </c>
      <c r="CQ54">
        <v>16316.8</v>
      </c>
      <c r="CR54">
        <v>15732.5</v>
      </c>
      <c r="CS54">
        <v>16397.599999999999</v>
      </c>
      <c r="CT54">
        <v>16217.9</v>
      </c>
      <c r="CU54">
        <v>14124.5</v>
      </c>
      <c r="CV54">
        <v>15927.6</v>
      </c>
      <c r="CW54">
        <v>15902.8</v>
      </c>
      <c r="CX54">
        <v>17850.400000000001</v>
      </c>
      <c r="CY54">
        <v>17102.5</v>
      </c>
      <c r="CZ54">
        <v>15444.9</v>
      </c>
      <c r="DA54">
        <v>16769.099999999999</v>
      </c>
      <c r="DB54">
        <v>15503.9</v>
      </c>
      <c r="DC54">
        <v>18985.3</v>
      </c>
      <c r="DD54">
        <v>14778.5</v>
      </c>
      <c r="DE54">
        <v>15757.7</v>
      </c>
      <c r="DF54">
        <v>16816.7</v>
      </c>
      <c r="DG54">
        <v>15532.7</v>
      </c>
      <c r="DH54">
        <v>14738.1</v>
      </c>
      <c r="DI54">
        <v>16294.5</v>
      </c>
      <c r="DJ54">
        <v>15739</v>
      </c>
      <c r="DK54">
        <v>15745.9</v>
      </c>
      <c r="DL54">
        <v>13983.5</v>
      </c>
      <c r="DM54">
        <v>14070.3</v>
      </c>
      <c r="DN54">
        <v>14582.5</v>
      </c>
      <c r="DO54">
        <v>18233.2</v>
      </c>
      <c r="DP54">
        <v>15100.9</v>
      </c>
      <c r="DQ54">
        <v>14276.7</v>
      </c>
      <c r="DR54">
        <v>17417.7</v>
      </c>
      <c r="DS54">
        <v>18003.7</v>
      </c>
      <c r="DT54">
        <v>16747</v>
      </c>
      <c r="DU54">
        <v>18286.099999999999</v>
      </c>
      <c r="DV54">
        <v>18919.2</v>
      </c>
      <c r="DW54">
        <v>14970.1</v>
      </c>
      <c r="DX54">
        <v>17194.900000000001</v>
      </c>
      <c r="DY54">
        <v>18124.400000000001</v>
      </c>
      <c r="DZ54">
        <v>17494.3</v>
      </c>
      <c r="EA54">
        <v>13292</v>
      </c>
      <c r="EB54">
        <v>15730.6</v>
      </c>
      <c r="EC54">
        <v>19957</v>
      </c>
      <c r="ED54">
        <v>19239.400000000001</v>
      </c>
      <c r="EE54">
        <v>17180</v>
      </c>
      <c r="EF54">
        <v>17045.400000000001</v>
      </c>
      <c r="EG54">
        <v>17170.400000000001</v>
      </c>
      <c r="EH54">
        <v>17144.2</v>
      </c>
      <c r="EI54">
        <v>15770.3</v>
      </c>
      <c r="EJ54">
        <v>16287.5</v>
      </c>
      <c r="EK54">
        <v>14948</v>
      </c>
      <c r="EL54">
        <v>15458.3</v>
      </c>
      <c r="EM54">
        <v>13980.9</v>
      </c>
      <c r="EN54">
        <v>15136.6</v>
      </c>
      <c r="EO54">
        <v>14973.8</v>
      </c>
      <c r="EP54">
        <v>16301.5</v>
      </c>
      <c r="EQ54">
        <v>14972.7</v>
      </c>
      <c r="ER54">
        <v>15245.7</v>
      </c>
      <c r="ES54">
        <v>14772.7</v>
      </c>
      <c r="ET54">
        <v>14536.5</v>
      </c>
      <c r="EU54">
        <v>14220.4</v>
      </c>
      <c r="EV54">
        <v>14739.6</v>
      </c>
      <c r="EW54">
        <v>14964.6</v>
      </c>
      <c r="EX54">
        <v>14078.5</v>
      </c>
      <c r="EY54">
        <v>15599.6</v>
      </c>
      <c r="EZ54">
        <v>13821.4</v>
      </c>
      <c r="FA54">
        <v>14810.3</v>
      </c>
      <c r="FB54">
        <v>13143.7</v>
      </c>
      <c r="FC54">
        <v>12138.5</v>
      </c>
      <c r="FD54">
        <v>13661.6</v>
      </c>
      <c r="FE54">
        <v>14726.9</v>
      </c>
      <c r="FF54">
        <v>12024.9</v>
      </c>
      <c r="FG54">
        <v>11568</v>
      </c>
      <c r="FH54">
        <v>12115.5</v>
      </c>
      <c r="FI54">
        <v>11969.5</v>
      </c>
      <c r="FJ54">
        <v>11577.2</v>
      </c>
      <c r="FK54">
        <v>10531.9</v>
      </c>
      <c r="FL54">
        <v>10589.7</v>
      </c>
      <c r="FM54">
        <v>9815.7000000000007</v>
      </c>
      <c r="FN54">
        <v>8243.6</v>
      </c>
      <c r="FO54">
        <v>7861.4</v>
      </c>
      <c r="FP54">
        <v>7709.8</v>
      </c>
      <c r="FQ54">
        <v>6990.3</v>
      </c>
      <c r="FR54">
        <v>7251.5</v>
      </c>
      <c r="FS54">
        <v>7258.9</v>
      </c>
      <c r="FT54">
        <v>7038.6</v>
      </c>
      <c r="FU54">
        <v>6553.3</v>
      </c>
      <c r="FV54">
        <v>7491.7</v>
      </c>
      <c r="FW54">
        <v>7082.5</v>
      </c>
      <c r="FX54">
        <v>7346.5</v>
      </c>
      <c r="FY54">
        <v>6555.6</v>
      </c>
      <c r="FZ54">
        <v>6591.9</v>
      </c>
      <c r="GA54">
        <v>6294</v>
      </c>
      <c r="GB54">
        <v>6059.4</v>
      </c>
      <c r="GC54">
        <v>5679.8</v>
      </c>
      <c r="GD54">
        <v>6001.7</v>
      </c>
      <c r="GE54">
        <v>5236.8999999999996</v>
      </c>
      <c r="GF54">
        <v>5870.3</v>
      </c>
      <c r="GG54">
        <v>7095.7</v>
      </c>
      <c r="GH54">
        <v>5642.8</v>
      </c>
      <c r="GI54">
        <v>5905.1</v>
      </c>
      <c r="GJ54">
        <v>6245.8</v>
      </c>
      <c r="GK54">
        <v>6156.3</v>
      </c>
      <c r="GL54">
        <v>5538.1</v>
      </c>
      <c r="GM54">
        <v>5360.6</v>
      </c>
      <c r="GN54">
        <v>5744.8</v>
      </c>
      <c r="GO54">
        <v>5821.2</v>
      </c>
      <c r="GP54">
        <v>4908.7</v>
      </c>
    </row>
    <row r="55" spans="1:198" x14ac:dyDescent="0.2">
      <c r="A55" t="s">
        <v>97</v>
      </c>
      <c r="B55" t="s">
        <v>97</v>
      </c>
      <c r="C55" t="s">
        <v>97</v>
      </c>
      <c r="D55" t="s">
        <v>97</v>
      </c>
      <c r="E55" t="e" cm="1">
        <f t="array" ref="E55">-  - X2cc: insurance corporations and pension funds</f>
        <v>#NAME?</v>
      </c>
      <c r="F55">
        <v>13594.5</v>
      </c>
      <c r="G55">
        <v>11389.4</v>
      </c>
      <c r="H55">
        <v>13248.9</v>
      </c>
      <c r="I55">
        <v>10990.2</v>
      </c>
      <c r="J55">
        <v>16344.7</v>
      </c>
      <c r="K55">
        <v>15902.5</v>
      </c>
      <c r="L55">
        <v>12586</v>
      </c>
      <c r="M55">
        <v>14209</v>
      </c>
      <c r="N55">
        <v>11586.4</v>
      </c>
      <c r="O55">
        <v>13296.2</v>
      </c>
      <c r="P55">
        <v>17551.599999999999</v>
      </c>
      <c r="Q55">
        <v>15112.2</v>
      </c>
      <c r="R55">
        <v>17460.400000000001</v>
      </c>
      <c r="S55">
        <v>18536.099999999999</v>
      </c>
      <c r="T55">
        <v>15384.3</v>
      </c>
      <c r="U55">
        <v>15950.9</v>
      </c>
      <c r="V55">
        <v>16572</v>
      </c>
      <c r="W55">
        <v>19521.3</v>
      </c>
      <c r="X55">
        <v>15839.8</v>
      </c>
      <c r="Y55">
        <v>17710.5</v>
      </c>
      <c r="Z55">
        <v>21364.5</v>
      </c>
      <c r="AA55">
        <v>21935.1</v>
      </c>
      <c r="AB55">
        <v>16802.8</v>
      </c>
      <c r="AC55">
        <v>17023.3</v>
      </c>
      <c r="AD55">
        <v>14983</v>
      </c>
      <c r="AE55">
        <v>13507.5</v>
      </c>
      <c r="AF55">
        <v>12410.2</v>
      </c>
      <c r="AG55">
        <v>14153.1</v>
      </c>
      <c r="AH55">
        <v>14813.2</v>
      </c>
      <c r="AI55">
        <v>13875.9</v>
      </c>
      <c r="AJ55">
        <v>10975</v>
      </c>
      <c r="AK55">
        <v>12151</v>
      </c>
      <c r="AL55">
        <v>11260.1</v>
      </c>
      <c r="AM55">
        <v>10760.9</v>
      </c>
      <c r="AN55">
        <v>12491.5</v>
      </c>
      <c r="AO55">
        <v>12221.3</v>
      </c>
      <c r="AP55">
        <v>11903.8</v>
      </c>
      <c r="AQ55">
        <v>16119.2</v>
      </c>
      <c r="AR55">
        <v>15677.1</v>
      </c>
      <c r="AS55">
        <v>19439.8</v>
      </c>
      <c r="AT55">
        <v>18337.599999999999</v>
      </c>
      <c r="AU55">
        <v>20267</v>
      </c>
      <c r="AV55">
        <v>20643.599999999999</v>
      </c>
      <c r="AW55">
        <v>20249.400000000001</v>
      </c>
      <c r="AX55">
        <v>19231.2</v>
      </c>
      <c r="AY55">
        <v>20376.900000000001</v>
      </c>
      <c r="AZ55">
        <v>20808.7</v>
      </c>
      <c r="BA55">
        <v>20294.400000000001</v>
      </c>
      <c r="BB55">
        <v>17612.7</v>
      </c>
      <c r="BC55">
        <v>11309.9</v>
      </c>
      <c r="BD55">
        <v>12331.6</v>
      </c>
      <c r="BE55">
        <v>16796.8</v>
      </c>
      <c r="BF55">
        <v>15563.3</v>
      </c>
      <c r="BG55">
        <v>15207.3</v>
      </c>
      <c r="BH55">
        <v>13672.7</v>
      </c>
      <c r="BI55">
        <v>7211.2</v>
      </c>
      <c r="BJ55">
        <v>7402.9</v>
      </c>
      <c r="BK55">
        <v>7733.7</v>
      </c>
      <c r="BL55">
        <v>6638.7</v>
      </c>
      <c r="BM55">
        <v>7749.2</v>
      </c>
      <c r="BN55">
        <v>5839.4</v>
      </c>
      <c r="BO55">
        <v>7696.5</v>
      </c>
      <c r="BP55">
        <v>9193.2000000000007</v>
      </c>
      <c r="BQ55">
        <v>9302.7999999999993</v>
      </c>
      <c r="BR55">
        <v>9585.7999999999993</v>
      </c>
      <c r="BS55">
        <v>8685.2000000000007</v>
      </c>
      <c r="BT55">
        <v>9898.6</v>
      </c>
      <c r="BU55">
        <v>9215.2999999999993</v>
      </c>
      <c r="BV55">
        <v>9106</v>
      </c>
      <c r="BW55">
        <v>12730.5</v>
      </c>
      <c r="BX55">
        <v>10423.5</v>
      </c>
      <c r="BY55">
        <v>9058.2000000000007</v>
      </c>
      <c r="BZ55">
        <v>8446.7999999999993</v>
      </c>
      <c r="CA55">
        <v>7825.6</v>
      </c>
      <c r="CB55">
        <v>8363.4</v>
      </c>
      <c r="CC55">
        <v>11815.7</v>
      </c>
      <c r="CD55">
        <v>13617.3</v>
      </c>
      <c r="CE55">
        <v>10059.5</v>
      </c>
      <c r="CF55">
        <v>11561.6</v>
      </c>
      <c r="CG55">
        <v>15166</v>
      </c>
      <c r="CH55">
        <v>16893.2</v>
      </c>
      <c r="CI55">
        <v>13035.7</v>
      </c>
      <c r="CJ55">
        <v>8732.2999999999993</v>
      </c>
      <c r="CK55">
        <v>12911.7</v>
      </c>
      <c r="CL55">
        <v>13950.1</v>
      </c>
      <c r="CM55">
        <v>11777.2</v>
      </c>
      <c r="CN55">
        <v>10032.299999999999</v>
      </c>
      <c r="CO55">
        <v>9075.5</v>
      </c>
      <c r="CP55">
        <v>14391.7</v>
      </c>
      <c r="CQ55">
        <v>10033.200000000001</v>
      </c>
      <c r="CR55">
        <v>15811.6</v>
      </c>
      <c r="CS55">
        <v>9068.2000000000007</v>
      </c>
      <c r="CT55">
        <v>9464.9</v>
      </c>
      <c r="CU55">
        <v>9162.7000000000007</v>
      </c>
      <c r="CV55">
        <v>8903.1</v>
      </c>
      <c r="CW55">
        <v>6257.2</v>
      </c>
      <c r="CX55">
        <v>6255.4</v>
      </c>
      <c r="CY55">
        <v>8190.7</v>
      </c>
      <c r="CZ55">
        <v>6631.4</v>
      </c>
      <c r="DA55">
        <v>7216.9</v>
      </c>
      <c r="DB55">
        <v>9230.2999999999993</v>
      </c>
      <c r="DC55">
        <v>12156.4</v>
      </c>
      <c r="DD55">
        <v>11304</v>
      </c>
      <c r="DE55">
        <v>8852.1</v>
      </c>
      <c r="DF55">
        <v>10051.5</v>
      </c>
      <c r="DG55">
        <v>8246.7999999999993</v>
      </c>
      <c r="DH55">
        <v>9029.7999999999993</v>
      </c>
      <c r="DI55">
        <v>4364.8999999999996</v>
      </c>
      <c r="DJ55">
        <v>8967.1</v>
      </c>
      <c r="DK55">
        <v>4993</v>
      </c>
      <c r="DL55">
        <v>6344</v>
      </c>
      <c r="DM55">
        <v>6478.8</v>
      </c>
      <c r="DN55">
        <v>4971.7</v>
      </c>
      <c r="DO55">
        <v>7783.5</v>
      </c>
      <c r="DP55">
        <v>8385.1</v>
      </c>
      <c r="DQ55">
        <v>6957.6</v>
      </c>
      <c r="DR55">
        <v>6701.4</v>
      </c>
      <c r="DS55">
        <v>8942.9</v>
      </c>
      <c r="DT55">
        <v>10591.9</v>
      </c>
      <c r="DU55">
        <v>8454.1</v>
      </c>
      <c r="DV55">
        <v>10456.1</v>
      </c>
      <c r="DW55">
        <v>9490.4</v>
      </c>
      <c r="DX55">
        <v>9128.6</v>
      </c>
      <c r="DY55">
        <v>7587.8</v>
      </c>
      <c r="DZ55">
        <v>5773.2</v>
      </c>
      <c r="EA55">
        <v>6023.3</v>
      </c>
      <c r="EB55">
        <v>5891.3</v>
      </c>
      <c r="EC55">
        <v>5589.1</v>
      </c>
      <c r="ED55">
        <v>7812.8</v>
      </c>
      <c r="EE55">
        <v>6286.5</v>
      </c>
      <c r="EF55">
        <v>7192.3</v>
      </c>
      <c r="EG55">
        <v>5632.4</v>
      </c>
      <c r="EH55">
        <v>5396.9</v>
      </c>
      <c r="EI55">
        <v>3714.4</v>
      </c>
      <c r="EJ55">
        <v>6406.6</v>
      </c>
      <c r="EK55">
        <v>4471.8999999999996</v>
      </c>
      <c r="EL55">
        <v>3704.2</v>
      </c>
      <c r="EM55">
        <v>4214.1000000000004</v>
      </c>
      <c r="EN55">
        <v>3984</v>
      </c>
      <c r="EO55">
        <v>7222.8</v>
      </c>
      <c r="EP55">
        <v>4280.3999999999996</v>
      </c>
      <c r="EQ55">
        <v>4789.2</v>
      </c>
      <c r="ER55">
        <v>4906.8999999999996</v>
      </c>
      <c r="ES55">
        <v>3467.4</v>
      </c>
      <c r="ET55">
        <v>3077.4</v>
      </c>
      <c r="EU55">
        <v>2198.6999999999998</v>
      </c>
      <c r="EV55">
        <v>3691.3</v>
      </c>
      <c r="EW55">
        <v>3307.1</v>
      </c>
      <c r="EX55">
        <v>3763.4</v>
      </c>
      <c r="EY55">
        <v>3876.2</v>
      </c>
      <c r="EZ55">
        <v>3787.8</v>
      </c>
      <c r="FA55">
        <v>2483.4</v>
      </c>
      <c r="FB55">
        <v>2927.8</v>
      </c>
      <c r="FC55">
        <v>3934.9</v>
      </c>
      <c r="FD55">
        <v>3122.8</v>
      </c>
      <c r="FE55">
        <v>3155.9</v>
      </c>
      <c r="FF55">
        <v>2955.5</v>
      </c>
      <c r="FG55">
        <v>7518.4</v>
      </c>
      <c r="FH55">
        <v>2610.6</v>
      </c>
      <c r="FI55">
        <v>2556.8000000000002</v>
      </c>
      <c r="FJ55">
        <v>2329.3000000000002</v>
      </c>
      <c r="FK55">
        <v>2614.9</v>
      </c>
      <c r="FL55">
        <v>3097.6</v>
      </c>
      <c r="FM55">
        <v>7839.7</v>
      </c>
      <c r="FN55">
        <v>2661.4</v>
      </c>
      <c r="FO55">
        <v>2282.4</v>
      </c>
      <c r="FP55">
        <v>2073.1</v>
      </c>
      <c r="FQ55">
        <v>2023.2</v>
      </c>
      <c r="FR55">
        <v>2555</v>
      </c>
      <c r="FS55">
        <v>2652.3</v>
      </c>
      <c r="FT55">
        <v>2789.8</v>
      </c>
      <c r="FU55">
        <v>2796.5</v>
      </c>
      <c r="FV55">
        <v>2636.6</v>
      </c>
      <c r="FW55">
        <v>2622.9</v>
      </c>
      <c r="FX55">
        <v>2472.9</v>
      </c>
      <c r="FY55">
        <v>2416.9</v>
      </c>
      <c r="FZ55">
        <v>3450.2</v>
      </c>
      <c r="GA55">
        <v>2394.5</v>
      </c>
      <c r="GB55">
        <v>3484.6</v>
      </c>
      <c r="GC55">
        <v>1774.1</v>
      </c>
      <c r="GD55">
        <v>2196.8000000000002</v>
      </c>
      <c r="GE55">
        <v>1100.2</v>
      </c>
      <c r="GF55">
        <v>3020.2</v>
      </c>
      <c r="GG55">
        <v>1794.4</v>
      </c>
      <c r="GH55">
        <v>1629.9</v>
      </c>
      <c r="GI55">
        <v>2436</v>
      </c>
      <c r="GJ55">
        <v>4875.8</v>
      </c>
      <c r="GK55">
        <v>1481.7</v>
      </c>
      <c r="GL55">
        <v>1740.3</v>
      </c>
      <c r="GM55">
        <v>1859.7</v>
      </c>
      <c r="GN55">
        <v>1574.6</v>
      </c>
      <c r="GO55">
        <v>4210.8999999999996</v>
      </c>
      <c r="GP55">
        <v>2723.5</v>
      </c>
    </row>
    <row r="56" spans="1:198" x14ac:dyDescent="0.2">
      <c r="A56" t="s">
        <v>97</v>
      </c>
      <c r="B56" t="s">
        <v>97</v>
      </c>
      <c r="C56" t="s">
        <v>97</v>
      </c>
      <c r="D56" t="s">
        <v>97</v>
      </c>
      <c r="E56" t="e" cm="1">
        <f t="array" ref="E56">-  -  - X280 : insurance corporations</f>
        <v>#NAME?</v>
      </c>
      <c r="F56">
        <v>10660.7</v>
      </c>
      <c r="G56">
        <v>8967.4</v>
      </c>
      <c r="H56">
        <v>9744.5</v>
      </c>
      <c r="I56">
        <v>8274.7999999999993</v>
      </c>
      <c r="J56">
        <v>9669.9</v>
      </c>
      <c r="K56">
        <v>10946.3</v>
      </c>
      <c r="L56">
        <v>8565</v>
      </c>
      <c r="M56">
        <v>9680.7000000000007</v>
      </c>
      <c r="N56">
        <v>7058.3</v>
      </c>
      <c r="O56">
        <v>6873.2</v>
      </c>
      <c r="P56">
        <v>13476.1</v>
      </c>
      <c r="Q56">
        <v>9388.5</v>
      </c>
      <c r="R56">
        <v>11353.3</v>
      </c>
      <c r="S56">
        <v>12505.4</v>
      </c>
      <c r="T56">
        <v>11480.3</v>
      </c>
      <c r="U56">
        <v>11122.4</v>
      </c>
      <c r="V56">
        <v>9627.5</v>
      </c>
      <c r="W56">
        <v>13147.5</v>
      </c>
      <c r="X56">
        <v>10214.200000000001</v>
      </c>
      <c r="Y56">
        <v>10372.9</v>
      </c>
      <c r="Z56">
        <v>11686.6</v>
      </c>
      <c r="AA56">
        <v>13082.5</v>
      </c>
      <c r="AB56">
        <v>11852</v>
      </c>
      <c r="AC56">
        <v>10465.1</v>
      </c>
      <c r="AD56">
        <v>10079.299999999999</v>
      </c>
      <c r="AE56">
        <v>9736.1</v>
      </c>
      <c r="AF56">
        <v>8551</v>
      </c>
      <c r="AG56">
        <v>8004.4</v>
      </c>
      <c r="AH56">
        <v>7515.6</v>
      </c>
      <c r="AI56">
        <v>8134.9</v>
      </c>
      <c r="AJ56">
        <v>6930.2</v>
      </c>
      <c r="AK56">
        <v>8589.4</v>
      </c>
      <c r="AL56">
        <v>7886.1</v>
      </c>
      <c r="AM56">
        <v>7497.5</v>
      </c>
      <c r="AN56">
        <v>9780</v>
      </c>
      <c r="AO56">
        <v>9211.9</v>
      </c>
      <c r="AP56">
        <v>8175.5</v>
      </c>
      <c r="AQ56">
        <v>10589.9</v>
      </c>
      <c r="AR56">
        <v>11949.3</v>
      </c>
      <c r="AS56">
        <v>16683.3</v>
      </c>
      <c r="AT56">
        <v>15320.9</v>
      </c>
      <c r="AU56">
        <v>15575.3</v>
      </c>
      <c r="AV56">
        <v>17357.400000000001</v>
      </c>
      <c r="AW56">
        <v>18142.900000000001</v>
      </c>
      <c r="AX56">
        <v>17262.8</v>
      </c>
      <c r="AY56">
        <v>18471.5</v>
      </c>
      <c r="AZ56">
        <v>18718</v>
      </c>
      <c r="BA56">
        <v>18381.3</v>
      </c>
      <c r="BB56">
        <v>13718.3</v>
      </c>
      <c r="BC56">
        <v>9550</v>
      </c>
      <c r="BD56">
        <v>10644.9</v>
      </c>
      <c r="BE56">
        <v>14968.1</v>
      </c>
      <c r="BF56">
        <v>13001.2</v>
      </c>
      <c r="BG56">
        <v>13511.2</v>
      </c>
      <c r="BH56">
        <v>12004.9</v>
      </c>
      <c r="BI56">
        <v>5547.4</v>
      </c>
      <c r="BJ56">
        <v>6262.8</v>
      </c>
      <c r="BK56">
        <v>5267.8</v>
      </c>
      <c r="BL56">
        <v>5268.2</v>
      </c>
      <c r="BM56">
        <v>5586.8</v>
      </c>
      <c r="BN56">
        <v>4470.1000000000004</v>
      </c>
      <c r="BO56">
        <v>6857.3</v>
      </c>
      <c r="BP56">
        <v>7185.9</v>
      </c>
      <c r="BQ56">
        <v>7458.8</v>
      </c>
      <c r="BR56">
        <v>9585.7999999999993</v>
      </c>
      <c r="BS56">
        <v>8685.2000000000007</v>
      </c>
      <c r="BT56">
        <v>9898.6</v>
      </c>
      <c r="BU56">
        <v>9215.2999999999993</v>
      </c>
      <c r="BV56">
        <v>9106</v>
      </c>
      <c r="BW56">
        <v>12730.5</v>
      </c>
      <c r="BX56">
        <v>10423.5</v>
      </c>
      <c r="BY56">
        <v>9058.2000000000007</v>
      </c>
      <c r="BZ56">
        <v>8446.7999999999993</v>
      </c>
      <c r="CA56">
        <v>7825.6</v>
      </c>
      <c r="CB56">
        <v>8363.4</v>
      </c>
      <c r="CC56">
        <v>11815.7</v>
      </c>
      <c r="CD56">
        <v>13617.3</v>
      </c>
      <c r="CE56">
        <v>10059.5</v>
      </c>
      <c r="CF56">
        <v>11561.6</v>
      </c>
      <c r="CG56">
        <v>15166</v>
      </c>
      <c r="CH56">
        <v>16893.2</v>
      </c>
      <c r="CI56">
        <v>13035.7</v>
      </c>
      <c r="CJ56">
        <v>8732.2999999999993</v>
      </c>
      <c r="CK56">
        <v>12911.7</v>
      </c>
      <c r="CL56">
        <v>13950.1</v>
      </c>
      <c r="CM56">
        <v>11777.2</v>
      </c>
      <c r="CN56">
        <v>10032.299999999999</v>
      </c>
      <c r="CO56">
        <v>9075.5</v>
      </c>
      <c r="CP56">
        <v>14391.7</v>
      </c>
      <c r="CQ56">
        <v>10033.200000000001</v>
      </c>
      <c r="CR56">
        <v>15811.6</v>
      </c>
      <c r="CS56">
        <v>9068.2000000000007</v>
      </c>
      <c r="CT56">
        <v>9464.9</v>
      </c>
      <c r="CU56">
        <v>9162.7000000000007</v>
      </c>
      <c r="CV56">
        <v>8903.1</v>
      </c>
      <c r="CW56">
        <v>6257.2</v>
      </c>
      <c r="CX56">
        <v>6255.4</v>
      </c>
      <c r="CY56">
        <v>8190.7</v>
      </c>
      <c r="CZ56">
        <v>6631.4</v>
      </c>
      <c r="DA56">
        <v>7216.9</v>
      </c>
      <c r="DB56">
        <v>9230.2999999999993</v>
      </c>
      <c r="DC56">
        <v>12156.4</v>
      </c>
      <c r="DD56">
        <v>11304</v>
      </c>
      <c r="DE56">
        <v>8852.1</v>
      </c>
      <c r="DF56">
        <v>10051.5</v>
      </c>
      <c r="DG56">
        <v>8246.7999999999993</v>
      </c>
      <c r="DH56">
        <v>9029.7999999999993</v>
      </c>
      <c r="DI56">
        <v>4364.8999999999996</v>
      </c>
      <c r="DJ56">
        <v>8967.1</v>
      </c>
      <c r="DK56">
        <v>4993</v>
      </c>
      <c r="DL56">
        <v>6344</v>
      </c>
      <c r="DM56">
        <v>6478.8</v>
      </c>
      <c r="DN56">
        <v>4971.7</v>
      </c>
      <c r="DO56">
        <v>7783.5</v>
      </c>
      <c r="DP56">
        <v>8385.1</v>
      </c>
      <c r="DQ56">
        <v>6957.6</v>
      </c>
      <c r="DR56">
        <v>6701.4</v>
      </c>
      <c r="DS56">
        <v>8942.9</v>
      </c>
      <c r="DT56">
        <v>10591.9</v>
      </c>
      <c r="DU56">
        <v>8454.1</v>
      </c>
      <c r="DV56">
        <v>10456.1</v>
      </c>
      <c r="DW56">
        <v>9490.4</v>
      </c>
      <c r="DX56">
        <v>9128.6</v>
      </c>
      <c r="DY56">
        <v>7587.8</v>
      </c>
      <c r="DZ56">
        <v>5773.2</v>
      </c>
      <c r="EA56">
        <v>6023.3</v>
      </c>
      <c r="EB56">
        <v>5891.3</v>
      </c>
      <c r="EC56">
        <v>5589.1</v>
      </c>
      <c r="ED56">
        <v>7812.8</v>
      </c>
      <c r="EE56">
        <v>6286.5</v>
      </c>
      <c r="EF56">
        <v>7192.3</v>
      </c>
      <c r="EG56">
        <v>5632.4</v>
      </c>
      <c r="EH56">
        <v>5396.9</v>
      </c>
      <c r="EI56">
        <v>3714.4</v>
      </c>
      <c r="EJ56">
        <v>6406.6</v>
      </c>
      <c r="EK56">
        <v>4471.8999999999996</v>
      </c>
      <c r="EL56">
        <v>3704.2</v>
      </c>
      <c r="EM56">
        <v>4214.1000000000004</v>
      </c>
      <c r="EN56">
        <v>3984</v>
      </c>
      <c r="EO56">
        <v>7222.8</v>
      </c>
      <c r="EP56">
        <v>4280.3999999999996</v>
      </c>
      <c r="EQ56">
        <v>4789.2</v>
      </c>
      <c r="ER56">
        <v>4906.8999999999996</v>
      </c>
      <c r="ES56">
        <v>3467.4</v>
      </c>
      <c r="ET56">
        <v>3077.4</v>
      </c>
      <c r="EU56">
        <v>2198.6999999999998</v>
      </c>
      <c r="EV56">
        <v>3691.3</v>
      </c>
      <c r="EW56">
        <v>3307.1</v>
      </c>
      <c r="EX56">
        <v>3763.4</v>
      </c>
      <c r="EY56">
        <v>3876.2</v>
      </c>
      <c r="EZ56">
        <v>3787.8</v>
      </c>
      <c r="FA56">
        <v>2483.4</v>
      </c>
      <c r="FB56">
        <v>2927.8</v>
      </c>
      <c r="FC56">
        <v>3934.9</v>
      </c>
      <c r="FD56">
        <v>3122.8</v>
      </c>
      <c r="FE56">
        <v>3155.9</v>
      </c>
      <c r="FF56">
        <v>2955.5</v>
      </c>
      <c r="FG56">
        <v>7518.4</v>
      </c>
      <c r="FH56">
        <v>2610.6</v>
      </c>
      <c r="FI56">
        <v>2556.8000000000002</v>
      </c>
      <c r="FJ56">
        <v>2329.3000000000002</v>
      </c>
      <c r="FK56">
        <v>2614.9</v>
      </c>
      <c r="FL56">
        <v>3097.6</v>
      </c>
      <c r="FM56">
        <v>7839.7</v>
      </c>
      <c r="FN56">
        <v>2661.4</v>
      </c>
      <c r="FO56">
        <v>2282.4</v>
      </c>
      <c r="FP56">
        <v>2073.1</v>
      </c>
      <c r="FQ56">
        <v>2023.2</v>
      </c>
      <c r="FR56">
        <v>2555</v>
      </c>
      <c r="FS56">
        <v>2652.3</v>
      </c>
      <c r="FT56">
        <v>2789.8</v>
      </c>
      <c r="FU56">
        <v>2796.5</v>
      </c>
      <c r="FV56">
        <v>2636.6</v>
      </c>
      <c r="FW56">
        <v>2622.9</v>
      </c>
      <c r="FX56">
        <v>2472.9</v>
      </c>
      <c r="FY56">
        <v>2416.9</v>
      </c>
      <c r="FZ56">
        <v>3450.2</v>
      </c>
      <c r="GA56">
        <v>2394.5</v>
      </c>
      <c r="GB56">
        <v>3484.6</v>
      </c>
      <c r="GC56">
        <v>1774.1</v>
      </c>
      <c r="GD56">
        <v>2196.8000000000002</v>
      </c>
      <c r="GE56">
        <v>1100.2</v>
      </c>
      <c r="GF56">
        <v>3020.2</v>
      </c>
      <c r="GG56">
        <v>1794.4</v>
      </c>
      <c r="GH56">
        <v>1629.9</v>
      </c>
      <c r="GI56">
        <v>2436</v>
      </c>
      <c r="GJ56">
        <v>4875.8</v>
      </c>
      <c r="GK56">
        <v>1481.7</v>
      </c>
      <c r="GL56">
        <v>1740.3</v>
      </c>
      <c r="GM56">
        <v>1859.7</v>
      </c>
      <c r="GN56">
        <v>1574.6</v>
      </c>
      <c r="GO56">
        <v>4210.8999999999996</v>
      </c>
      <c r="GP56">
        <v>2723.5</v>
      </c>
    </row>
    <row r="57" spans="1:198" x14ac:dyDescent="0.2">
      <c r="A57" t="s">
        <v>97</v>
      </c>
      <c r="B57" t="s">
        <v>97</v>
      </c>
      <c r="C57" t="s">
        <v>97</v>
      </c>
      <c r="D57" t="s">
        <v>97</v>
      </c>
      <c r="E57" t="e" cm="1">
        <f t="array" ref="E57">-  -  - X290 : pension funds</f>
        <v>#NAME?</v>
      </c>
      <c r="F57">
        <v>2933.8</v>
      </c>
      <c r="G57">
        <v>2422</v>
      </c>
      <c r="H57">
        <v>3504.4</v>
      </c>
      <c r="I57">
        <v>2715.4</v>
      </c>
      <c r="J57">
        <v>6674.8</v>
      </c>
      <c r="K57">
        <v>4956.3</v>
      </c>
      <c r="L57">
        <v>4021</v>
      </c>
      <c r="M57">
        <v>4528.3</v>
      </c>
      <c r="N57">
        <v>4528.1000000000004</v>
      </c>
      <c r="O57">
        <v>6423.1</v>
      </c>
      <c r="P57">
        <v>4075.5</v>
      </c>
      <c r="Q57">
        <v>5723.7</v>
      </c>
      <c r="R57">
        <v>6107.2</v>
      </c>
      <c r="S57">
        <v>6030.6</v>
      </c>
      <c r="T57">
        <v>3904</v>
      </c>
      <c r="U57">
        <v>4828.5</v>
      </c>
      <c r="V57">
        <v>6944.5</v>
      </c>
      <c r="W57">
        <v>6373.8</v>
      </c>
      <c r="X57">
        <v>5625.5</v>
      </c>
      <c r="Y57">
        <v>7337.6</v>
      </c>
      <c r="Z57">
        <v>9678</v>
      </c>
      <c r="AA57">
        <v>8852.6</v>
      </c>
      <c r="AB57">
        <v>4950.8</v>
      </c>
      <c r="AC57">
        <v>6558.2</v>
      </c>
      <c r="AD57">
        <v>4903.8</v>
      </c>
      <c r="AE57">
        <v>3771.4</v>
      </c>
      <c r="AF57">
        <v>3859.2</v>
      </c>
      <c r="AG57">
        <v>6148.6</v>
      </c>
      <c r="AH57">
        <v>7297.6</v>
      </c>
      <c r="AI57">
        <v>5741</v>
      </c>
      <c r="AJ57">
        <v>4044.8</v>
      </c>
      <c r="AK57">
        <v>3561.6</v>
      </c>
      <c r="AL57">
        <v>3374</v>
      </c>
      <c r="AM57">
        <v>3263.5</v>
      </c>
      <c r="AN57">
        <v>2711.4</v>
      </c>
      <c r="AO57">
        <v>3009.5</v>
      </c>
      <c r="AP57">
        <v>3728.2</v>
      </c>
      <c r="AQ57">
        <v>5529.3</v>
      </c>
      <c r="AR57">
        <v>3727.8</v>
      </c>
      <c r="AS57">
        <v>2756.5</v>
      </c>
      <c r="AT57">
        <v>3016.7</v>
      </c>
      <c r="AU57">
        <v>4691.6000000000004</v>
      </c>
      <c r="AV57">
        <v>3286.2</v>
      </c>
      <c r="AW57">
        <v>2106.6</v>
      </c>
      <c r="AX57">
        <v>1968.4</v>
      </c>
      <c r="AY57">
        <v>1905.4</v>
      </c>
      <c r="AZ57">
        <v>2090.6999999999998</v>
      </c>
      <c r="BA57">
        <v>1913.2</v>
      </c>
      <c r="BB57">
        <v>3894.4</v>
      </c>
      <c r="BC57">
        <v>1759.9</v>
      </c>
      <c r="BD57">
        <v>1686.8</v>
      </c>
      <c r="BE57">
        <v>1828.7</v>
      </c>
      <c r="BF57">
        <v>2562.1</v>
      </c>
      <c r="BG57">
        <v>1696.1</v>
      </c>
      <c r="BH57">
        <v>1667.8</v>
      </c>
      <c r="BI57">
        <v>1663.8</v>
      </c>
      <c r="BJ57">
        <v>1140.0999999999999</v>
      </c>
      <c r="BK57">
        <v>2465.9</v>
      </c>
      <c r="BL57">
        <v>1370.5</v>
      </c>
      <c r="BM57">
        <v>2162.4</v>
      </c>
      <c r="BN57">
        <v>1369.2</v>
      </c>
      <c r="BO57">
        <v>839.2</v>
      </c>
      <c r="BP57">
        <v>2007.3</v>
      </c>
      <c r="BQ57">
        <v>1843.9</v>
      </c>
      <c r="BR57" t="s">
        <v>71</v>
      </c>
      <c r="BS57" t="s">
        <v>71</v>
      </c>
      <c r="BT57" t="s">
        <v>71</v>
      </c>
      <c r="BU57" t="s">
        <v>71</v>
      </c>
      <c r="BV57" t="s">
        <v>71</v>
      </c>
      <c r="BW57" t="s">
        <v>71</v>
      </c>
      <c r="BX57" t="s">
        <v>71</v>
      </c>
      <c r="BY57" t="s">
        <v>71</v>
      </c>
      <c r="BZ57" t="s">
        <v>71</v>
      </c>
      <c r="CA57" t="s">
        <v>71</v>
      </c>
      <c r="CB57" t="s">
        <v>71</v>
      </c>
      <c r="CC57" t="s">
        <v>71</v>
      </c>
      <c r="CD57" t="s">
        <v>71</v>
      </c>
      <c r="CE57" t="s">
        <v>71</v>
      </c>
      <c r="CF57" t="s">
        <v>71</v>
      </c>
      <c r="CG57" t="s">
        <v>71</v>
      </c>
      <c r="CH57" t="s">
        <v>71</v>
      </c>
      <c r="CI57" t="s">
        <v>71</v>
      </c>
      <c r="CJ57" t="s">
        <v>71</v>
      </c>
      <c r="CK57" t="s">
        <v>71</v>
      </c>
      <c r="CL57" t="s">
        <v>71</v>
      </c>
      <c r="CM57" t="s">
        <v>71</v>
      </c>
      <c r="CN57" t="s">
        <v>71</v>
      </c>
      <c r="CO57" t="s">
        <v>71</v>
      </c>
      <c r="CP57" t="s">
        <v>71</v>
      </c>
      <c r="CQ57" t="s">
        <v>71</v>
      </c>
      <c r="CR57" t="s">
        <v>71</v>
      </c>
      <c r="CS57" t="s">
        <v>71</v>
      </c>
      <c r="CT57" t="s">
        <v>71</v>
      </c>
      <c r="CU57" t="s">
        <v>71</v>
      </c>
      <c r="CV57" t="s">
        <v>71</v>
      </c>
      <c r="CW57" t="s">
        <v>71</v>
      </c>
      <c r="CX57" t="s">
        <v>71</v>
      </c>
      <c r="CY57" t="s">
        <v>71</v>
      </c>
      <c r="CZ57" t="s">
        <v>71</v>
      </c>
      <c r="DA57" t="s">
        <v>71</v>
      </c>
      <c r="DB57" t="s">
        <v>71</v>
      </c>
      <c r="DC57" t="s">
        <v>71</v>
      </c>
      <c r="DD57" t="s">
        <v>71</v>
      </c>
      <c r="DE57" t="s">
        <v>71</v>
      </c>
      <c r="DF57" t="s">
        <v>71</v>
      </c>
      <c r="DG57" t="s">
        <v>71</v>
      </c>
      <c r="DH57" t="s">
        <v>71</v>
      </c>
      <c r="DI57" t="s">
        <v>71</v>
      </c>
      <c r="DJ57" t="s">
        <v>71</v>
      </c>
      <c r="DK57" t="s">
        <v>71</v>
      </c>
      <c r="DL57" t="s">
        <v>71</v>
      </c>
      <c r="DM57" t="s">
        <v>71</v>
      </c>
      <c r="DN57" t="s">
        <v>71</v>
      </c>
      <c r="DO57" t="s">
        <v>71</v>
      </c>
      <c r="DP57" t="s">
        <v>71</v>
      </c>
      <c r="DQ57" t="s">
        <v>71</v>
      </c>
      <c r="DR57" t="s">
        <v>71</v>
      </c>
      <c r="DS57" t="s">
        <v>71</v>
      </c>
      <c r="DT57" t="s">
        <v>71</v>
      </c>
      <c r="DU57" t="s">
        <v>71</v>
      </c>
      <c r="DV57" t="s">
        <v>71</v>
      </c>
      <c r="DW57" t="s">
        <v>71</v>
      </c>
      <c r="DX57" t="s">
        <v>71</v>
      </c>
      <c r="DY57" t="s">
        <v>71</v>
      </c>
      <c r="DZ57" t="s">
        <v>71</v>
      </c>
      <c r="EA57" t="s">
        <v>71</v>
      </c>
      <c r="EB57" t="s">
        <v>71</v>
      </c>
      <c r="EC57" t="s">
        <v>71</v>
      </c>
      <c r="ED57" t="s">
        <v>71</v>
      </c>
      <c r="EE57" t="s">
        <v>71</v>
      </c>
      <c r="EF57" t="s">
        <v>71</v>
      </c>
      <c r="EG57" t="s">
        <v>71</v>
      </c>
      <c r="EH57" t="s">
        <v>71</v>
      </c>
      <c r="EI57" t="s">
        <v>71</v>
      </c>
      <c r="EJ57" t="s">
        <v>71</v>
      </c>
      <c r="EK57" t="s">
        <v>71</v>
      </c>
      <c r="EL57" t="s">
        <v>71</v>
      </c>
      <c r="EM57" t="s">
        <v>71</v>
      </c>
      <c r="EN57" t="s">
        <v>71</v>
      </c>
      <c r="EO57" t="s">
        <v>71</v>
      </c>
      <c r="EP57" t="s">
        <v>71</v>
      </c>
      <c r="EQ57" t="s">
        <v>71</v>
      </c>
      <c r="ER57" t="s">
        <v>71</v>
      </c>
      <c r="ES57" t="s">
        <v>71</v>
      </c>
      <c r="ET57" t="s">
        <v>71</v>
      </c>
      <c r="EU57" t="s">
        <v>71</v>
      </c>
      <c r="EV57" t="s">
        <v>71</v>
      </c>
      <c r="EW57" t="s">
        <v>71</v>
      </c>
      <c r="EX57" t="s">
        <v>71</v>
      </c>
      <c r="EY57" t="s">
        <v>71</v>
      </c>
      <c r="EZ57" t="s">
        <v>71</v>
      </c>
      <c r="FA57" t="s">
        <v>71</v>
      </c>
      <c r="FB57" t="s">
        <v>71</v>
      </c>
      <c r="FC57" t="s">
        <v>71</v>
      </c>
      <c r="FD57" t="s">
        <v>71</v>
      </c>
      <c r="FE57" t="s">
        <v>71</v>
      </c>
      <c r="FF57" t="s">
        <v>71</v>
      </c>
      <c r="FG57" t="s">
        <v>71</v>
      </c>
      <c r="FH57" t="s">
        <v>71</v>
      </c>
      <c r="FI57" t="s">
        <v>71</v>
      </c>
      <c r="FJ57" t="s">
        <v>71</v>
      </c>
      <c r="FK57" t="s">
        <v>71</v>
      </c>
      <c r="FL57" t="s">
        <v>71</v>
      </c>
      <c r="FM57" t="s">
        <v>71</v>
      </c>
      <c r="FN57" t="s">
        <v>71</v>
      </c>
      <c r="FO57" t="s">
        <v>71</v>
      </c>
      <c r="FP57" t="s">
        <v>71</v>
      </c>
      <c r="FQ57" t="s">
        <v>71</v>
      </c>
      <c r="FR57" t="s">
        <v>71</v>
      </c>
      <c r="FS57" t="s">
        <v>71</v>
      </c>
      <c r="FT57" t="s">
        <v>71</v>
      </c>
      <c r="FU57" t="s">
        <v>71</v>
      </c>
      <c r="FV57" t="s">
        <v>71</v>
      </c>
      <c r="FW57" t="s">
        <v>71</v>
      </c>
      <c r="FX57" t="s">
        <v>71</v>
      </c>
      <c r="FY57" t="s">
        <v>71</v>
      </c>
      <c r="FZ57" t="s">
        <v>71</v>
      </c>
      <c r="GA57" t="s">
        <v>71</v>
      </c>
      <c r="GB57" t="s">
        <v>71</v>
      </c>
      <c r="GC57" t="s">
        <v>71</v>
      </c>
      <c r="GD57" t="s">
        <v>71</v>
      </c>
      <c r="GE57" t="s">
        <v>71</v>
      </c>
      <c r="GF57" t="s">
        <v>71</v>
      </c>
      <c r="GG57" t="s">
        <v>71</v>
      </c>
      <c r="GH57" t="s">
        <v>71</v>
      </c>
      <c r="GI57" t="s">
        <v>71</v>
      </c>
      <c r="GJ57" t="s">
        <v>71</v>
      </c>
      <c r="GK57" t="s">
        <v>71</v>
      </c>
      <c r="GL57" t="s">
        <v>71</v>
      </c>
      <c r="GM57" t="s">
        <v>71</v>
      </c>
      <c r="GN57" t="s">
        <v>71</v>
      </c>
      <c r="GO57" t="s">
        <v>71</v>
      </c>
      <c r="GP57" t="s">
        <v>71</v>
      </c>
    </row>
    <row r="58" spans="1:198" x14ac:dyDescent="0.2">
      <c r="A58" t="s">
        <v>97</v>
      </c>
      <c r="B58" t="s">
        <v>97</v>
      </c>
      <c r="C58" t="s">
        <v>97</v>
      </c>
      <c r="D58" t="s">
        <v>97</v>
      </c>
      <c r="E58" t="e" cm="1">
        <f t="array" ref="E58">- X300 : General government</f>
        <v>#NAME?</v>
      </c>
      <c r="F58">
        <v>1348</v>
      </c>
      <c r="G58">
        <v>1475.4</v>
      </c>
      <c r="H58">
        <v>1326.6</v>
      </c>
      <c r="I58">
        <v>1530.1</v>
      </c>
      <c r="J58">
        <v>2024.3</v>
      </c>
      <c r="K58">
        <v>2150</v>
      </c>
      <c r="L58">
        <v>1870.5</v>
      </c>
      <c r="M58">
        <v>1963.1</v>
      </c>
      <c r="N58">
        <v>1872.7</v>
      </c>
      <c r="O58">
        <v>1725.3</v>
      </c>
      <c r="P58">
        <v>1747.5</v>
      </c>
      <c r="Q58">
        <v>1717.4</v>
      </c>
      <c r="R58">
        <v>1657.8</v>
      </c>
      <c r="S58">
        <v>1760.2</v>
      </c>
      <c r="T58">
        <v>2000</v>
      </c>
      <c r="U58">
        <v>2210</v>
      </c>
      <c r="V58">
        <v>2374.9</v>
      </c>
      <c r="W58">
        <v>2450.1999999999998</v>
      </c>
      <c r="X58">
        <v>2427.8000000000002</v>
      </c>
      <c r="Y58">
        <v>2364.9</v>
      </c>
      <c r="Z58">
        <v>1856.6</v>
      </c>
      <c r="AA58">
        <v>2105.1999999999998</v>
      </c>
      <c r="AB58">
        <v>2014.2</v>
      </c>
      <c r="AC58">
        <v>1744.6</v>
      </c>
      <c r="AD58">
        <v>1847.3</v>
      </c>
      <c r="AE58">
        <v>1955.2</v>
      </c>
      <c r="AF58">
        <v>1801.8</v>
      </c>
      <c r="AG58">
        <v>2233.1</v>
      </c>
      <c r="AH58">
        <v>1901.5</v>
      </c>
      <c r="AI58">
        <v>2131.8000000000002</v>
      </c>
      <c r="AJ58">
        <v>2161.9</v>
      </c>
      <c r="AK58">
        <v>2074.8000000000002</v>
      </c>
      <c r="AL58">
        <v>1840.5</v>
      </c>
      <c r="AM58">
        <v>1753</v>
      </c>
      <c r="AN58">
        <v>1843.1</v>
      </c>
      <c r="AO58">
        <v>1818.6</v>
      </c>
      <c r="AP58">
        <v>2033.6</v>
      </c>
      <c r="AQ58">
        <v>2177.3000000000002</v>
      </c>
      <c r="AR58">
        <v>1922.7</v>
      </c>
      <c r="AS58">
        <v>1992.3</v>
      </c>
      <c r="AT58">
        <v>1946.6</v>
      </c>
      <c r="AU58">
        <v>1958.2</v>
      </c>
      <c r="AV58">
        <v>1899.7</v>
      </c>
      <c r="AW58">
        <v>2082.1999999999998</v>
      </c>
      <c r="AX58">
        <v>1976.4</v>
      </c>
      <c r="AY58">
        <v>1908</v>
      </c>
      <c r="AZ58">
        <v>2046.9</v>
      </c>
      <c r="BA58">
        <v>1964.6</v>
      </c>
      <c r="BB58">
        <v>2005.3</v>
      </c>
      <c r="BC58">
        <v>2257</v>
      </c>
      <c r="BD58">
        <v>2027</v>
      </c>
      <c r="BE58">
        <v>2208.5</v>
      </c>
      <c r="BF58">
        <v>2327.9</v>
      </c>
      <c r="BG58">
        <v>2582.6</v>
      </c>
      <c r="BH58">
        <v>2103.5</v>
      </c>
      <c r="BI58">
        <v>2059.8000000000002</v>
      </c>
      <c r="BJ58">
        <v>2107.4</v>
      </c>
      <c r="BK58">
        <v>2158.6</v>
      </c>
      <c r="BL58">
        <v>2284.6999999999998</v>
      </c>
      <c r="BM58">
        <v>2290.6</v>
      </c>
      <c r="BN58">
        <v>2299.1</v>
      </c>
      <c r="BO58">
        <v>2488.6999999999998</v>
      </c>
      <c r="BP58">
        <v>2441.1999999999998</v>
      </c>
      <c r="BQ58">
        <v>2852.2</v>
      </c>
      <c r="BR58">
        <v>2108.6999999999998</v>
      </c>
      <c r="BS58">
        <v>2211.9</v>
      </c>
      <c r="BT58">
        <v>2180.8000000000002</v>
      </c>
      <c r="BU58">
        <v>2119.8000000000002</v>
      </c>
      <c r="BV58">
        <v>2045.6</v>
      </c>
      <c r="BW58">
        <v>2232.9</v>
      </c>
      <c r="BX58">
        <v>2212.1</v>
      </c>
      <c r="BY58">
        <v>2103.5</v>
      </c>
      <c r="BZ58">
        <v>2019.1</v>
      </c>
      <c r="CA58">
        <v>1595</v>
      </c>
      <c r="CB58">
        <v>1696.3</v>
      </c>
      <c r="CC58">
        <v>1614</v>
      </c>
      <c r="CD58">
        <v>2099.1</v>
      </c>
      <c r="CE58">
        <v>2455.1999999999998</v>
      </c>
      <c r="CF58">
        <v>1830.4</v>
      </c>
      <c r="CG58">
        <v>1835.2</v>
      </c>
      <c r="CH58">
        <v>2381.6999999999998</v>
      </c>
      <c r="CI58">
        <v>2379.3000000000002</v>
      </c>
      <c r="CJ58">
        <v>2326.4</v>
      </c>
      <c r="CK58">
        <v>2374.5</v>
      </c>
      <c r="CL58">
        <v>2520.6999999999998</v>
      </c>
      <c r="CM58">
        <v>2378.9</v>
      </c>
      <c r="CN58">
        <v>2509.8000000000002</v>
      </c>
      <c r="CO58">
        <v>2571.6</v>
      </c>
      <c r="CP58">
        <v>2598.9</v>
      </c>
      <c r="CQ58">
        <v>2534</v>
      </c>
      <c r="CR58">
        <v>2575.6999999999998</v>
      </c>
      <c r="CS58">
        <v>2664.8</v>
      </c>
      <c r="CT58">
        <v>2999.6</v>
      </c>
      <c r="CU58">
        <v>2852.2</v>
      </c>
      <c r="CV58">
        <v>2818.3</v>
      </c>
      <c r="CW58">
        <v>2563.6999999999998</v>
      </c>
      <c r="CX58">
        <v>2594.1999999999998</v>
      </c>
      <c r="CY58">
        <v>2452.8000000000002</v>
      </c>
      <c r="CZ58">
        <v>2343.1999999999998</v>
      </c>
      <c r="DA58">
        <v>2328.4</v>
      </c>
      <c r="DB58">
        <v>2330.3000000000002</v>
      </c>
      <c r="DC58">
        <v>2532</v>
      </c>
      <c r="DD58">
        <v>2427.6</v>
      </c>
      <c r="DE58">
        <v>2534.3000000000002</v>
      </c>
      <c r="DF58">
        <v>2358.9</v>
      </c>
      <c r="DG58">
        <v>2362.9</v>
      </c>
      <c r="DH58">
        <v>2354.8000000000002</v>
      </c>
      <c r="DI58">
        <v>2379.1999999999998</v>
      </c>
      <c r="DJ58">
        <v>2479.9</v>
      </c>
      <c r="DK58">
        <v>2521.9</v>
      </c>
      <c r="DL58">
        <v>2232.6999999999998</v>
      </c>
      <c r="DM58">
        <v>2228.5</v>
      </c>
      <c r="DN58">
        <v>2238.6</v>
      </c>
      <c r="DO58">
        <v>2187.4</v>
      </c>
      <c r="DP58">
        <v>2211.6</v>
      </c>
      <c r="DQ58">
        <v>2205.5</v>
      </c>
      <c r="DR58">
        <v>2272.1</v>
      </c>
      <c r="DS58">
        <v>2276.1</v>
      </c>
      <c r="DT58">
        <v>2298</v>
      </c>
      <c r="DU58">
        <v>2250.1999999999998</v>
      </c>
      <c r="DV58">
        <v>2299.3000000000002</v>
      </c>
      <c r="DW58">
        <v>2384.4</v>
      </c>
      <c r="DX58">
        <v>2233.8000000000002</v>
      </c>
      <c r="DY58">
        <v>2226.1</v>
      </c>
      <c r="DZ58">
        <v>2177.1999999999998</v>
      </c>
      <c r="EA58">
        <v>2177.5</v>
      </c>
      <c r="EB58">
        <v>2057.8000000000002</v>
      </c>
      <c r="EC58">
        <v>2137.5</v>
      </c>
      <c r="ED58">
        <v>2044.2</v>
      </c>
      <c r="EE58">
        <v>2025.2</v>
      </c>
      <c r="EF58">
        <v>1910.7</v>
      </c>
      <c r="EG58">
        <v>2180.9</v>
      </c>
      <c r="EH58">
        <v>2236.6999999999998</v>
      </c>
      <c r="EI58">
        <v>2178.6999999999998</v>
      </c>
      <c r="EJ58">
        <v>2185.3000000000002</v>
      </c>
      <c r="EK58">
        <v>2249.8000000000002</v>
      </c>
      <c r="EL58">
        <v>2233.4</v>
      </c>
      <c r="EM58">
        <v>1833.7</v>
      </c>
      <c r="EN58">
        <v>2334.4</v>
      </c>
      <c r="EO58">
        <v>4340.8999999999996</v>
      </c>
      <c r="EP58">
        <v>3239.2</v>
      </c>
      <c r="EQ58">
        <v>2776.1</v>
      </c>
      <c r="ER58">
        <v>3270.3</v>
      </c>
      <c r="ES58">
        <v>2637.8</v>
      </c>
      <c r="ET58">
        <v>2477.8000000000002</v>
      </c>
      <c r="EU58">
        <v>3191.3</v>
      </c>
      <c r="EV58">
        <v>3213.1</v>
      </c>
      <c r="EW58">
        <v>3829.4</v>
      </c>
      <c r="EX58">
        <v>2782.9</v>
      </c>
      <c r="EY58">
        <v>3155.7</v>
      </c>
      <c r="EZ58">
        <v>3109.6</v>
      </c>
      <c r="FA58">
        <v>3460.3</v>
      </c>
      <c r="FB58">
        <v>3336.4</v>
      </c>
      <c r="FC58">
        <v>3515.9</v>
      </c>
      <c r="FD58">
        <v>3685.5</v>
      </c>
      <c r="FE58">
        <v>3804.9</v>
      </c>
      <c r="FF58">
        <v>5678.9</v>
      </c>
      <c r="FG58">
        <v>5073.1000000000004</v>
      </c>
      <c r="FH58">
        <v>5910.8</v>
      </c>
      <c r="FI58">
        <v>4684.1000000000004</v>
      </c>
      <c r="FJ58">
        <v>4335.5</v>
      </c>
      <c r="FK58">
        <v>4096.3999999999996</v>
      </c>
      <c r="FL58">
        <v>4203.7</v>
      </c>
      <c r="FM58">
        <v>4171.3999999999996</v>
      </c>
      <c r="FN58">
        <v>7011.8</v>
      </c>
      <c r="FO58">
        <v>2673.4</v>
      </c>
      <c r="FP58">
        <v>5833.1</v>
      </c>
      <c r="FQ58">
        <v>4158.6000000000004</v>
      </c>
      <c r="FR58">
        <v>4572.2</v>
      </c>
      <c r="FS58">
        <v>2054.3000000000002</v>
      </c>
      <c r="FT58">
        <v>2437.6</v>
      </c>
      <c r="FU58">
        <v>3213</v>
      </c>
      <c r="FV58">
        <v>2994.4</v>
      </c>
      <c r="FW58">
        <v>1354.6</v>
      </c>
      <c r="FX58">
        <v>960.9</v>
      </c>
      <c r="FY58">
        <v>2595.8000000000002</v>
      </c>
      <c r="FZ58">
        <v>1470.1</v>
      </c>
      <c r="GA58">
        <v>1151.5999999999999</v>
      </c>
      <c r="GB58">
        <v>2595.4</v>
      </c>
      <c r="GC58">
        <v>940.8</v>
      </c>
      <c r="GD58">
        <v>1094.5</v>
      </c>
      <c r="GE58">
        <v>1048.9000000000001</v>
      </c>
      <c r="GF58">
        <v>845.8</v>
      </c>
      <c r="GG58">
        <v>958.9</v>
      </c>
      <c r="GH58">
        <v>1012.2</v>
      </c>
      <c r="GI58">
        <v>1019.3</v>
      </c>
      <c r="GJ58">
        <v>1439.7</v>
      </c>
      <c r="GK58">
        <v>1261</v>
      </c>
      <c r="GL58">
        <v>867.3</v>
      </c>
      <c r="GM58">
        <v>845.4</v>
      </c>
      <c r="GN58" t="s">
        <v>71</v>
      </c>
      <c r="GO58">
        <v>1263.7</v>
      </c>
      <c r="GP58">
        <v>975.6</v>
      </c>
    </row>
    <row r="59" spans="1:198" x14ac:dyDescent="0.2">
      <c r="A59" t="s">
        <v>97</v>
      </c>
      <c r="B59" t="s">
        <v>97</v>
      </c>
      <c r="C59" t="s">
        <v>97</v>
      </c>
      <c r="D59" t="s">
        <v>97</v>
      </c>
      <c r="E59" t="e" cm="1">
        <f t="array" ref="E59">- X400 : Households</f>
        <v>#NAME?</v>
      </c>
      <c r="F59">
        <v>5298.8</v>
      </c>
      <c r="G59">
        <v>5321.4</v>
      </c>
      <c r="H59">
        <v>5277.4</v>
      </c>
      <c r="I59">
        <v>5216.6000000000004</v>
      </c>
      <c r="J59">
        <v>5001.3999999999996</v>
      </c>
      <c r="K59">
        <v>5343.5</v>
      </c>
      <c r="L59">
        <v>5324.1</v>
      </c>
      <c r="M59">
        <v>5456.7</v>
      </c>
      <c r="N59">
        <v>5059.3</v>
      </c>
      <c r="O59">
        <v>4961</v>
      </c>
      <c r="P59">
        <v>4718.8999999999996</v>
      </c>
      <c r="Q59">
        <v>4644.1000000000004</v>
      </c>
      <c r="R59">
        <v>4559.6000000000004</v>
      </c>
      <c r="S59">
        <v>4891.3</v>
      </c>
      <c r="T59">
        <v>4954.7</v>
      </c>
      <c r="U59">
        <v>4908.2</v>
      </c>
      <c r="V59">
        <v>4537</v>
      </c>
      <c r="W59">
        <v>4581.6000000000004</v>
      </c>
      <c r="X59">
        <v>5121.8</v>
      </c>
      <c r="Y59">
        <v>4950.3</v>
      </c>
      <c r="Z59">
        <v>4716.8</v>
      </c>
      <c r="AA59">
        <v>4780.1000000000004</v>
      </c>
      <c r="AB59">
        <v>5243.1</v>
      </c>
      <c r="AC59">
        <v>4834.6000000000004</v>
      </c>
      <c r="AD59">
        <v>4434.2</v>
      </c>
      <c r="AE59">
        <v>4746</v>
      </c>
      <c r="AF59">
        <v>4526.8999999999996</v>
      </c>
      <c r="AG59">
        <v>4739.3</v>
      </c>
      <c r="AH59">
        <v>4682.5</v>
      </c>
      <c r="AI59">
        <v>4846.5</v>
      </c>
      <c r="AJ59">
        <v>4820.1000000000004</v>
      </c>
      <c r="AK59">
        <v>4700.8999999999996</v>
      </c>
      <c r="AL59">
        <v>4445.5</v>
      </c>
      <c r="AM59">
        <v>4173.1000000000004</v>
      </c>
      <c r="AN59">
        <v>4070.2</v>
      </c>
      <c r="AO59">
        <v>4107</v>
      </c>
      <c r="AP59">
        <v>4047.9</v>
      </c>
      <c r="AQ59">
        <v>3870.8</v>
      </c>
      <c r="AR59">
        <v>3839.7</v>
      </c>
      <c r="AS59">
        <v>3945.8</v>
      </c>
      <c r="AT59">
        <v>4110.2</v>
      </c>
      <c r="AU59">
        <v>3712.6</v>
      </c>
      <c r="AV59">
        <v>3580.3</v>
      </c>
      <c r="AW59">
        <v>3792.5</v>
      </c>
      <c r="AX59">
        <v>3566.5</v>
      </c>
      <c r="AY59">
        <v>3496.1</v>
      </c>
      <c r="AZ59">
        <v>3455.2</v>
      </c>
      <c r="BA59">
        <v>3244.4</v>
      </c>
      <c r="BB59">
        <v>3470.4</v>
      </c>
      <c r="BC59">
        <v>3301.7</v>
      </c>
      <c r="BD59">
        <v>3528.7</v>
      </c>
      <c r="BE59">
        <v>3342.8</v>
      </c>
      <c r="BF59">
        <v>3553.6</v>
      </c>
      <c r="BG59">
        <v>3316.3</v>
      </c>
      <c r="BH59">
        <v>3251.3</v>
      </c>
      <c r="BI59">
        <v>3282.2</v>
      </c>
      <c r="BJ59">
        <v>3259.4</v>
      </c>
      <c r="BK59">
        <v>3330.7</v>
      </c>
      <c r="BL59">
        <v>3346.8</v>
      </c>
      <c r="BM59">
        <v>3268.2</v>
      </c>
      <c r="BN59">
        <v>3043.7</v>
      </c>
      <c r="BO59">
        <v>3089.5</v>
      </c>
      <c r="BP59">
        <v>3106</v>
      </c>
      <c r="BQ59">
        <v>3138.2</v>
      </c>
      <c r="BR59">
        <v>3358.1</v>
      </c>
      <c r="BS59">
        <v>3277.8</v>
      </c>
      <c r="BT59">
        <v>3290.8</v>
      </c>
      <c r="BU59">
        <v>3347.9</v>
      </c>
      <c r="BV59">
        <v>3227.8</v>
      </c>
      <c r="BW59">
        <v>3200.1</v>
      </c>
      <c r="BX59">
        <v>3633.5</v>
      </c>
      <c r="BY59">
        <v>3132.4</v>
      </c>
      <c r="BZ59">
        <v>3536.6</v>
      </c>
      <c r="CA59">
        <v>3308.4</v>
      </c>
      <c r="CB59">
        <v>3264.8</v>
      </c>
      <c r="CC59">
        <v>3136.1</v>
      </c>
      <c r="CD59">
        <v>3117.4</v>
      </c>
      <c r="CE59">
        <v>3254.9</v>
      </c>
      <c r="CF59">
        <v>3088.6</v>
      </c>
      <c r="CG59">
        <v>3241.3</v>
      </c>
      <c r="CH59">
        <v>3352.1</v>
      </c>
      <c r="CI59">
        <v>3253.6</v>
      </c>
      <c r="CJ59">
        <v>2978.6</v>
      </c>
      <c r="CK59">
        <v>3565.3</v>
      </c>
      <c r="CL59">
        <v>3559.2</v>
      </c>
      <c r="CM59">
        <v>4093</v>
      </c>
      <c r="CN59">
        <v>3703.3</v>
      </c>
      <c r="CO59">
        <v>3911.1</v>
      </c>
      <c r="CP59">
        <v>4101.6000000000004</v>
      </c>
      <c r="CQ59">
        <v>4082.7</v>
      </c>
      <c r="CR59">
        <v>4446</v>
      </c>
      <c r="CS59">
        <v>5184.1000000000004</v>
      </c>
      <c r="CT59">
        <v>4657.3999999999996</v>
      </c>
      <c r="CU59">
        <v>4762.7</v>
      </c>
      <c r="CV59">
        <v>5171.6000000000004</v>
      </c>
      <c r="CW59">
        <v>5158.3999999999996</v>
      </c>
      <c r="CX59">
        <v>4194.3</v>
      </c>
      <c r="CY59">
        <v>4093</v>
      </c>
      <c r="CZ59">
        <v>4802.2</v>
      </c>
      <c r="DA59">
        <v>3381.6</v>
      </c>
      <c r="DB59">
        <v>3431.3</v>
      </c>
      <c r="DC59">
        <v>3477.6</v>
      </c>
      <c r="DD59">
        <v>3274.4</v>
      </c>
      <c r="DE59">
        <v>3396.3</v>
      </c>
      <c r="DF59">
        <v>3454</v>
      </c>
      <c r="DG59">
        <v>3390.6</v>
      </c>
      <c r="DH59">
        <v>3366.5</v>
      </c>
      <c r="DI59">
        <v>3365.6</v>
      </c>
      <c r="DJ59">
        <v>3486.5</v>
      </c>
      <c r="DK59">
        <v>3253</v>
      </c>
      <c r="DL59">
        <v>3090.9</v>
      </c>
      <c r="DM59">
        <v>3213.1</v>
      </c>
      <c r="DN59">
        <v>3694.7</v>
      </c>
      <c r="DO59">
        <v>3614.9</v>
      </c>
      <c r="DP59">
        <v>3324.4</v>
      </c>
      <c r="DQ59">
        <v>3527.7</v>
      </c>
      <c r="DR59">
        <v>3575.6</v>
      </c>
      <c r="DS59">
        <v>3505.8</v>
      </c>
      <c r="DT59">
        <v>3410.3</v>
      </c>
      <c r="DU59">
        <v>3291.3</v>
      </c>
      <c r="DV59">
        <v>3610.1</v>
      </c>
      <c r="DW59">
        <v>3545.6</v>
      </c>
      <c r="DX59">
        <v>3966.2</v>
      </c>
      <c r="DY59">
        <v>4536.3999999999996</v>
      </c>
      <c r="DZ59">
        <v>4852.1000000000004</v>
      </c>
      <c r="EA59">
        <v>5223.6000000000004</v>
      </c>
      <c r="EB59">
        <v>5718.2</v>
      </c>
      <c r="EC59">
        <v>5550.9</v>
      </c>
      <c r="ED59">
        <v>4113.6000000000004</v>
      </c>
      <c r="EE59">
        <v>4238</v>
      </c>
      <c r="EF59">
        <v>4540.5</v>
      </c>
      <c r="EG59">
        <v>3813.5</v>
      </c>
      <c r="EH59">
        <v>3870.8</v>
      </c>
      <c r="EI59">
        <v>3928.1</v>
      </c>
      <c r="EJ59">
        <v>3877.4</v>
      </c>
      <c r="EK59">
        <v>3297</v>
      </c>
      <c r="EL59">
        <v>3158.4</v>
      </c>
      <c r="EM59">
        <v>3648.6</v>
      </c>
      <c r="EN59">
        <v>3547.5</v>
      </c>
      <c r="EO59">
        <v>3464.9</v>
      </c>
      <c r="EP59">
        <v>3268.3</v>
      </c>
      <c r="EQ59">
        <v>3090.1</v>
      </c>
      <c r="ER59">
        <v>3071.6</v>
      </c>
      <c r="ES59">
        <v>3153.9</v>
      </c>
      <c r="ET59">
        <v>3470.7</v>
      </c>
      <c r="EU59">
        <v>3358.8</v>
      </c>
      <c r="EV59">
        <v>3407.8</v>
      </c>
      <c r="EW59">
        <v>2887.1</v>
      </c>
      <c r="EX59">
        <v>2813.9</v>
      </c>
      <c r="EY59">
        <v>2681.1</v>
      </c>
      <c r="EZ59">
        <v>2633.6</v>
      </c>
      <c r="FA59">
        <v>2675.7</v>
      </c>
      <c r="FB59">
        <v>2711</v>
      </c>
      <c r="FC59">
        <v>2630.3</v>
      </c>
      <c r="FD59">
        <v>3098.9</v>
      </c>
      <c r="FE59">
        <v>2869.6</v>
      </c>
      <c r="FF59">
        <v>2832.7</v>
      </c>
      <c r="FG59">
        <v>2735.3</v>
      </c>
      <c r="FH59">
        <v>2601.9</v>
      </c>
      <c r="FI59">
        <v>2542.1</v>
      </c>
      <c r="FJ59">
        <v>2656.8</v>
      </c>
      <c r="FK59">
        <v>2428.1999999999998</v>
      </c>
      <c r="FL59">
        <v>2315.3000000000002</v>
      </c>
      <c r="FM59">
        <v>2613.4</v>
      </c>
      <c r="FN59">
        <v>2476.6</v>
      </c>
      <c r="FO59">
        <v>2581.5</v>
      </c>
      <c r="FP59">
        <v>2616.6999999999998</v>
      </c>
      <c r="FQ59">
        <v>2500.1999999999998</v>
      </c>
      <c r="FR59">
        <v>2472.1</v>
      </c>
      <c r="FS59">
        <v>2557.6</v>
      </c>
      <c r="FT59">
        <v>2575.9</v>
      </c>
      <c r="FU59">
        <v>2367.9</v>
      </c>
      <c r="FV59">
        <v>2434.4</v>
      </c>
      <c r="FW59">
        <v>2384.6</v>
      </c>
      <c r="FX59">
        <v>2664.6</v>
      </c>
      <c r="FY59">
        <v>2121.8000000000002</v>
      </c>
      <c r="FZ59">
        <v>1963</v>
      </c>
      <c r="GA59">
        <v>2119.4</v>
      </c>
      <c r="GB59">
        <v>2097.5</v>
      </c>
      <c r="GC59">
        <v>2086.1999999999998</v>
      </c>
      <c r="GD59">
        <v>2114.9</v>
      </c>
      <c r="GE59">
        <v>2000.3</v>
      </c>
      <c r="GF59">
        <v>1820.6</v>
      </c>
      <c r="GG59">
        <v>1951.7</v>
      </c>
      <c r="GH59">
        <v>1953</v>
      </c>
      <c r="GI59">
        <v>1738.4</v>
      </c>
      <c r="GJ59">
        <v>1676.2</v>
      </c>
      <c r="GK59">
        <v>1739.9</v>
      </c>
      <c r="GL59">
        <v>1634.8</v>
      </c>
      <c r="GM59">
        <v>1581.9</v>
      </c>
      <c r="GN59">
        <v>1548</v>
      </c>
      <c r="GO59">
        <v>1582.3</v>
      </c>
      <c r="GP59">
        <v>1489.8</v>
      </c>
    </row>
    <row r="60" spans="1:198" x14ac:dyDescent="0.2">
      <c r="A60" t="s">
        <v>97</v>
      </c>
      <c r="B60" t="s">
        <v>97</v>
      </c>
      <c r="C60" t="s">
        <v>97</v>
      </c>
      <c r="D60" t="s">
        <v>97</v>
      </c>
      <c r="E60" t="e" cm="1">
        <f t="array" ref="E60">-  - X410 : Households - sole proprietors and unincorporated partnerships</f>
        <v>#NAME?</v>
      </c>
      <c r="F60">
        <v>885.3</v>
      </c>
      <c r="G60">
        <v>875.1</v>
      </c>
      <c r="H60">
        <v>850.2</v>
      </c>
      <c r="I60">
        <v>823.9</v>
      </c>
      <c r="J60">
        <v>756.3</v>
      </c>
      <c r="K60">
        <v>774.5</v>
      </c>
      <c r="L60">
        <v>801.1</v>
      </c>
      <c r="M60">
        <v>800.2</v>
      </c>
      <c r="N60">
        <v>822.2</v>
      </c>
      <c r="O60">
        <v>859.4</v>
      </c>
      <c r="P60">
        <v>801.4</v>
      </c>
      <c r="Q60">
        <v>931</v>
      </c>
      <c r="R60">
        <v>795.9</v>
      </c>
      <c r="S60">
        <v>826.4</v>
      </c>
      <c r="T60">
        <v>815.3</v>
      </c>
      <c r="U60">
        <v>860.7</v>
      </c>
      <c r="V60">
        <v>849.6</v>
      </c>
      <c r="W60">
        <v>850.2</v>
      </c>
      <c r="X60">
        <v>870.9</v>
      </c>
      <c r="Y60">
        <v>883.6</v>
      </c>
      <c r="Z60">
        <v>904.3</v>
      </c>
      <c r="AA60">
        <v>883.5</v>
      </c>
      <c r="AB60">
        <v>1045.2</v>
      </c>
      <c r="AC60">
        <v>788</v>
      </c>
      <c r="AD60">
        <v>819.6</v>
      </c>
      <c r="AE60">
        <v>877.6</v>
      </c>
      <c r="AF60">
        <v>883.4</v>
      </c>
      <c r="AG60">
        <v>868.6</v>
      </c>
      <c r="AH60">
        <v>844.7</v>
      </c>
      <c r="AI60">
        <v>864.9</v>
      </c>
      <c r="AJ60">
        <v>850.6</v>
      </c>
      <c r="AK60">
        <v>851.4</v>
      </c>
      <c r="AL60">
        <v>851.1</v>
      </c>
      <c r="AM60">
        <v>810.8</v>
      </c>
      <c r="AN60">
        <v>780</v>
      </c>
      <c r="AO60">
        <v>820.7</v>
      </c>
      <c r="AP60">
        <v>792.9</v>
      </c>
      <c r="AQ60">
        <v>650.29999999999995</v>
      </c>
      <c r="AR60">
        <v>685.2</v>
      </c>
      <c r="AS60">
        <v>702.7</v>
      </c>
      <c r="AT60">
        <v>677.6</v>
      </c>
      <c r="AU60">
        <v>666.6</v>
      </c>
      <c r="AV60">
        <v>616.70000000000005</v>
      </c>
      <c r="AW60">
        <v>656.8</v>
      </c>
      <c r="AX60">
        <v>608.9</v>
      </c>
      <c r="AY60">
        <v>599.70000000000005</v>
      </c>
      <c r="AZ60">
        <v>578.1</v>
      </c>
      <c r="BA60">
        <v>542</v>
      </c>
      <c r="BB60">
        <v>597.5</v>
      </c>
      <c r="BC60">
        <v>598.1</v>
      </c>
      <c r="BD60">
        <v>611.20000000000005</v>
      </c>
      <c r="BE60">
        <v>582</v>
      </c>
      <c r="BF60">
        <v>617.79999999999995</v>
      </c>
      <c r="BG60">
        <v>625</v>
      </c>
      <c r="BH60">
        <v>629.5</v>
      </c>
      <c r="BI60">
        <v>618.9</v>
      </c>
      <c r="BJ60">
        <v>570</v>
      </c>
      <c r="BK60">
        <v>601.5</v>
      </c>
      <c r="BL60">
        <v>602.9</v>
      </c>
      <c r="BM60">
        <v>570.1</v>
      </c>
      <c r="BN60">
        <v>548.70000000000005</v>
      </c>
      <c r="BO60">
        <v>639.6</v>
      </c>
      <c r="BP60">
        <v>646.5</v>
      </c>
      <c r="BQ60">
        <v>609.9</v>
      </c>
      <c r="BR60">
        <v>600.29999999999995</v>
      </c>
      <c r="BS60">
        <v>555.4</v>
      </c>
      <c r="BT60">
        <v>625.70000000000005</v>
      </c>
      <c r="BU60">
        <v>623.6</v>
      </c>
      <c r="BV60">
        <v>610.5</v>
      </c>
      <c r="BW60">
        <v>635.20000000000005</v>
      </c>
      <c r="BX60">
        <v>674.3</v>
      </c>
      <c r="BY60">
        <v>599.5</v>
      </c>
      <c r="BZ60">
        <v>667.2</v>
      </c>
      <c r="CA60">
        <v>673.9</v>
      </c>
      <c r="CB60">
        <v>663</v>
      </c>
      <c r="CC60">
        <v>698.3</v>
      </c>
      <c r="CD60">
        <v>748.8</v>
      </c>
      <c r="CE60">
        <v>752.6</v>
      </c>
      <c r="CF60">
        <v>751.3</v>
      </c>
      <c r="CG60">
        <v>709.1</v>
      </c>
      <c r="CH60">
        <v>663.5</v>
      </c>
      <c r="CI60">
        <v>675.8</v>
      </c>
      <c r="CJ60">
        <v>650</v>
      </c>
      <c r="CK60">
        <v>668.4</v>
      </c>
      <c r="CL60">
        <v>688.5</v>
      </c>
      <c r="CM60">
        <v>786.9</v>
      </c>
      <c r="CN60">
        <v>782.9</v>
      </c>
      <c r="CO60">
        <v>812</v>
      </c>
      <c r="CP60">
        <v>940.5</v>
      </c>
      <c r="CQ60">
        <v>855.8</v>
      </c>
      <c r="CR60">
        <v>784.3</v>
      </c>
      <c r="CS60">
        <v>859.4</v>
      </c>
      <c r="CT60">
        <v>735.9</v>
      </c>
      <c r="CU60">
        <v>786.5</v>
      </c>
      <c r="CV60">
        <v>775.4</v>
      </c>
      <c r="CW60">
        <v>817.9</v>
      </c>
      <c r="CX60">
        <v>828.2</v>
      </c>
      <c r="CY60">
        <v>859.6</v>
      </c>
      <c r="CZ60">
        <v>819.3</v>
      </c>
      <c r="DA60">
        <v>776.1</v>
      </c>
      <c r="DB60">
        <v>822.7</v>
      </c>
      <c r="DC60">
        <v>883.6</v>
      </c>
      <c r="DD60">
        <v>807.9</v>
      </c>
      <c r="DE60">
        <v>862.9</v>
      </c>
      <c r="DF60">
        <v>887.3</v>
      </c>
      <c r="DG60">
        <v>905</v>
      </c>
      <c r="DH60">
        <v>907.8</v>
      </c>
      <c r="DI60">
        <v>872.6</v>
      </c>
      <c r="DJ60">
        <v>963.4</v>
      </c>
      <c r="DK60">
        <v>899.4</v>
      </c>
      <c r="DL60">
        <v>815.8</v>
      </c>
      <c r="DM60">
        <v>836</v>
      </c>
      <c r="DN60">
        <v>977</v>
      </c>
      <c r="DO60">
        <v>1040.7</v>
      </c>
      <c r="DP60">
        <v>818.1</v>
      </c>
      <c r="DQ60">
        <v>908.6</v>
      </c>
      <c r="DR60">
        <v>851.3</v>
      </c>
      <c r="DS60">
        <v>830.2</v>
      </c>
      <c r="DT60">
        <v>916.9</v>
      </c>
      <c r="DU60">
        <v>841.5</v>
      </c>
      <c r="DV60">
        <v>938.8</v>
      </c>
      <c r="DW60">
        <v>934</v>
      </c>
      <c r="DX60">
        <v>884.3</v>
      </c>
      <c r="DY60">
        <v>957.7</v>
      </c>
      <c r="DZ60">
        <v>956.8</v>
      </c>
      <c r="EA60">
        <v>901.6</v>
      </c>
      <c r="EB60">
        <v>960.6</v>
      </c>
      <c r="EC60">
        <v>975.5</v>
      </c>
      <c r="ED60">
        <v>981.1</v>
      </c>
      <c r="EE60">
        <v>1020.6</v>
      </c>
      <c r="EF60">
        <v>1079.7</v>
      </c>
      <c r="EG60">
        <v>905.7</v>
      </c>
      <c r="EH60">
        <v>957.3</v>
      </c>
      <c r="EI60">
        <v>1000.1</v>
      </c>
      <c r="EJ60">
        <v>898.1</v>
      </c>
      <c r="EK60">
        <v>836.3</v>
      </c>
      <c r="EL60">
        <v>859</v>
      </c>
      <c r="EM60">
        <v>958</v>
      </c>
      <c r="EN60">
        <v>892.3</v>
      </c>
      <c r="EO60">
        <v>911.8</v>
      </c>
      <c r="EP60">
        <v>910.5</v>
      </c>
      <c r="EQ60">
        <v>873.1</v>
      </c>
      <c r="ER60">
        <v>866.5</v>
      </c>
      <c r="ES60">
        <v>960.7</v>
      </c>
      <c r="ET60">
        <v>1016.6</v>
      </c>
      <c r="EU60">
        <v>998.4</v>
      </c>
      <c r="EV60">
        <v>961.9</v>
      </c>
      <c r="EW60">
        <v>892.9</v>
      </c>
      <c r="EX60">
        <v>863.2</v>
      </c>
      <c r="EY60">
        <v>809.3</v>
      </c>
      <c r="EZ60">
        <v>768.1</v>
      </c>
      <c r="FA60">
        <v>778.8</v>
      </c>
      <c r="FB60">
        <v>825.4</v>
      </c>
      <c r="FC60">
        <v>785.6</v>
      </c>
      <c r="FD60">
        <v>785.2</v>
      </c>
      <c r="FE60">
        <v>708.2</v>
      </c>
      <c r="FF60">
        <v>673.2</v>
      </c>
      <c r="FG60">
        <v>625</v>
      </c>
      <c r="FH60">
        <v>533.70000000000005</v>
      </c>
      <c r="FI60">
        <v>525.4</v>
      </c>
      <c r="FJ60">
        <v>516.6</v>
      </c>
      <c r="FK60">
        <v>515</v>
      </c>
      <c r="FL60">
        <v>503.6</v>
      </c>
      <c r="FM60">
        <v>485.9</v>
      </c>
      <c r="FN60">
        <v>459</v>
      </c>
      <c r="FO60">
        <v>474.3</v>
      </c>
      <c r="FP60">
        <v>486.5</v>
      </c>
      <c r="FQ60">
        <v>477.9</v>
      </c>
      <c r="FR60">
        <v>453.4</v>
      </c>
      <c r="FS60">
        <v>467.5</v>
      </c>
      <c r="FT60">
        <v>486.7</v>
      </c>
      <c r="FU60">
        <v>436.2</v>
      </c>
      <c r="FV60">
        <v>433.1</v>
      </c>
      <c r="FW60">
        <v>403.9</v>
      </c>
      <c r="FX60">
        <v>378.2</v>
      </c>
      <c r="FY60">
        <v>375.9</v>
      </c>
      <c r="FZ60">
        <v>384.6</v>
      </c>
      <c r="GA60">
        <v>373.9</v>
      </c>
      <c r="GB60">
        <v>359.2</v>
      </c>
      <c r="GC60">
        <v>391.7</v>
      </c>
      <c r="GD60">
        <v>393.7</v>
      </c>
      <c r="GE60">
        <v>383.3</v>
      </c>
      <c r="GF60">
        <v>382.8</v>
      </c>
      <c r="GG60">
        <v>408.2</v>
      </c>
      <c r="GH60">
        <v>381.9</v>
      </c>
      <c r="GI60">
        <v>412.8</v>
      </c>
      <c r="GJ60">
        <v>417.4</v>
      </c>
      <c r="GK60">
        <v>440.8</v>
      </c>
      <c r="GL60">
        <v>399</v>
      </c>
      <c r="GM60">
        <v>371.8</v>
      </c>
      <c r="GN60">
        <v>361.1</v>
      </c>
      <c r="GO60">
        <v>373.8</v>
      </c>
      <c r="GP60">
        <v>410.1</v>
      </c>
    </row>
    <row r="61" spans="1:198" x14ac:dyDescent="0.2">
      <c r="A61" t="s">
        <v>97</v>
      </c>
      <c r="B61" t="s">
        <v>97</v>
      </c>
      <c r="C61" t="s">
        <v>97</v>
      </c>
      <c r="D61" t="s">
        <v>97</v>
      </c>
      <c r="E61" t="s">
        <v>231</v>
      </c>
      <c r="F61">
        <v>4413.5</v>
      </c>
      <c r="G61">
        <v>4446.3</v>
      </c>
      <c r="H61">
        <v>4427.2</v>
      </c>
      <c r="I61">
        <v>4392.7</v>
      </c>
      <c r="J61">
        <v>4245</v>
      </c>
      <c r="K61">
        <v>4569.1000000000004</v>
      </c>
      <c r="L61">
        <v>4523</v>
      </c>
      <c r="M61">
        <v>4656.6000000000004</v>
      </c>
      <c r="N61">
        <v>4237.1000000000004</v>
      </c>
      <c r="O61">
        <v>4101.6000000000004</v>
      </c>
      <c r="P61">
        <v>3917.6</v>
      </c>
      <c r="Q61">
        <v>3713.1</v>
      </c>
      <c r="R61">
        <v>3763.7</v>
      </c>
      <c r="S61">
        <v>4064.9</v>
      </c>
      <c r="T61">
        <v>4139.3999999999996</v>
      </c>
      <c r="U61">
        <v>4047.5</v>
      </c>
      <c r="V61">
        <v>3687.4</v>
      </c>
      <c r="W61">
        <v>3731.4</v>
      </c>
      <c r="X61">
        <v>4250.8</v>
      </c>
      <c r="Y61">
        <v>4066.8</v>
      </c>
      <c r="Z61">
        <v>3812.6</v>
      </c>
      <c r="AA61">
        <v>3896.6</v>
      </c>
      <c r="AB61">
        <v>4197.8999999999996</v>
      </c>
      <c r="AC61">
        <v>4046.6</v>
      </c>
      <c r="AD61">
        <v>3614.6</v>
      </c>
      <c r="AE61">
        <v>3868.4</v>
      </c>
      <c r="AF61">
        <v>3643.5</v>
      </c>
      <c r="AG61">
        <v>3870.7</v>
      </c>
      <c r="AH61">
        <v>3837.8</v>
      </c>
      <c r="AI61">
        <v>3981.6</v>
      </c>
      <c r="AJ61">
        <v>3969.5</v>
      </c>
      <c r="AK61">
        <v>3849.5</v>
      </c>
      <c r="AL61">
        <v>3594.4</v>
      </c>
      <c r="AM61">
        <v>3362.4</v>
      </c>
      <c r="AN61">
        <v>3290.1</v>
      </c>
      <c r="AO61">
        <v>3286.3</v>
      </c>
      <c r="AP61">
        <v>3255</v>
      </c>
      <c r="AQ61">
        <v>3220.5</v>
      </c>
      <c r="AR61">
        <v>3154.5</v>
      </c>
      <c r="AS61">
        <v>3243.2</v>
      </c>
      <c r="AT61">
        <v>3432.6</v>
      </c>
      <c r="AU61">
        <v>3045.9</v>
      </c>
      <c r="AV61">
        <v>2963.6</v>
      </c>
      <c r="AW61">
        <v>3135.7</v>
      </c>
      <c r="AX61">
        <v>2957.7</v>
      </c>
      <c r="AY61">
        <v>2896.4</v>
      </c>
      <c r="AZ61">
        <v>2877.1</v>
      </c>
      <c r="BA61">
        <v>2702.4</v>
      </c>
      <c r="BB61">
        <v>2872.9</v>
      </c>
      <c r="BC61">
        <v>2703.6</v>
      </c>
      <c r="BD61">
        <v>2917.6</v>
      </c>
      <c r="BE61">
        <v>2760.9</v>
      </c>
      <c r="BF61">
        <v>2935.8</v>
      </c>
      <c r="BG61">
        <v>2691.3</v>
      </c>
      <c r="BH61">
        <v>2621.9</v>
      </c>
      <c r="BI61">
        <v>2663.3</v>
      </c>
      <c r="BJ61">
        <v>2689.4</v>
      </c>
      <c r="BK61">
        <v>2729.2</v>
      </c>
      <c r="BL61">
        <v>2744</v>
      </c>
      <c r="BM61">
        <v>2698.1</v>
      </c>
      <c r="BN61">
        <v>2495</v>
      </c>
      <c r="BO61">
        <v>2449.9</v>
      </c>
      <c r="BP61">
        <v>2459.6</v>
      </c>
      <c r="BQ61">
        <v>2528.3000000000002</v>
      </c>
      <c r="BR61">
        <v>2757.8</v>
      </c>
      <c r="BS61">
        <v>2722.4</v>
      </c>
      <c r="BT61">
        <v>2665.1</v>
      </c>
      <c r="BU61">
        <v>2724.3</v>
      </c>
      <c r="BV61">
        <v>2617.1999999999998</v>
      </c>
      <c r="BW61">
        <v>2564.9</v>
      </c>
      <c r="BX61">
        <v>2959.3</v>
      </c>
      <c r="BY61">
        <v>2532.8000000000002</v>
      </c>
      <c r="BZ61">
        <v>2869.4</v>
      </c>
      <c r="CA61">
        <v>2634.5</v>
      </c>
      <c r="CB61">
        <v>2601.8000000000002</v>
      </c>
      <c r="CC61">
        <v>2437.8000000000002</v>
      </c>
      <c r="CD61">
        <v>2368.6</v>
      </c>
      <c r="CE61">
        <v>2502.1999999999998</v>
      </c>
      <c r="CF61">
        <v>2337.4</v>
      </c>
      <c r="CG61">
        <v>2532.1999999999998</v>
      </c>
      <c r="CH61">
        <v>2688.6</v>
      </c>
      <c r="CI61">
        <v>2577.8000000000002</v>
      </c>
      <c r="CJ61">
        <v>2328.6</v>
      </c>
      <c r="CK61">
        <v>2896.8</v>
      </c>
      <c r="CL61">
        <v>2870.7</v>
      </c>
      <c r="CM61">
        <v>3306</v>
      </c>
      <c r="CN61">
        <v>2920.4</v>
      </c>
      <c r="CO61">
        <v>3099.1</v>
      </c>
      <c r="CP61">
        <v>3161.1</v>
      </c>
      <c r="CQ61">
        <v>3226.9</v>
      </c>
      <c r="CR61">
        <v>3661.7</v>
      </c>
      <c r="CS61">
        <v>4324.7</v>
      </c>
      <c r="CT61">
        <v>3921.5</v>
      </c>
      <c r="CU61">
        <v>3976.2</v>
      </c>
      <c r="CV61">
        <v>4396.2</v>
      </c>
      <c r="CW61">
        <v>4340.3999999999996</v>
      </c>
      <c r="CX61">
        <v>3366.1</v>
      </c>
      <c r="CY61">
        <v>3233.4</v>
      </c>
      <c r="CZ61">
        <v>3982.9</v>
      </c>
      <c r="DA61">
        <v>2605.5</v>
      </c>
      <c r="DB61">
        <v>2608.6999999999998</v>
      </c>
      <c r="DC61">
        <v>2594</v>
      </c>
      <c r="DD61">
        <v>2466.5</v>
      </c>
      <c r="DE61">
        <v>2533.5</v>
      </c>
      <c r="DF61">
        <v>2566.8000000000002</v>
      </c>
      <c r="DG61">
        <v>2485.6</v>
      </c>
      <c r="DH61">
        <v>2458.8000000000002</v>
      </c>
      <c r="DI61">
        <v>2493</v>
      </c>
      <c r="DJ61">
        <v>2523.1</v>
      </c>
      <c r="DK61">
        <v>2353.6</v>
      </c>
      <c r="DL61">
        <v>2275.1</v>
      </c>
      <c r="DM61">
        <v>2377.1</v>
      </c>
      <c r="DN61">
        <v>2717.7</v>
      </c>
      <c r="DO61">
        <v>2574.1999999999998</v>
      </c>
      <c r="DP61">
        <v>2506.3000000000002</v>
      </c>
      <c r="DQ61">
        <v>2619</v>
      </c>
      <c r="DR61">
        <v>2724.3</v>
      </c>
      <c r="DS61">
        <v>2675.6</v>
      </c>
      <c r="DT61">
        <v>2493.4</v>
      </c>
      <c r="DU61">
        <v>2449.9</v>
      </c>
      <c r="DV61">
        <v>2671.3</v>
      </c>
      <c r="DW61">
        <v>2611.5</v>
      </c>
      <c r="DX61">
        <v>3081.8</v>
      </c>
      <c r="DY61">
        <v>3578.7</v>
      </c>
      <c r="DZ61">
        <v>3895.3</v>
      </c>
      <c r="EA61">
        <v>4322</v>
      </c>
      <c r="EB61">
        <v>4757.6000000000004</v>
      </c>
      <c r="EC61">
        <v>4575.3</v>
      </c>
      <c r="ED61">
        <v>3132.6</v>
      </c>
      <c r="EE61">
        <v>3217.4</v>
      </c>
      <c r="EF61">
        <v>3460.8</v>
      </c>
      <c r="EG61">
        <v>2907.9</v>
      </c>
      <c r="EH61">
        <v>2913.5</v>
      </c>
      <c r="EI61">
        <v>2928</v>
      </c>
      <c r="EJ61">
        <v>2979.3</v>
      </c>
      <c r="EK61">
        <v>2460.6999999999998</v>
      </c>
      <c r="EL61">
        <v>2299.4</v>
      </c>
      <c r="EM61">
        <v>2690.6</v>
      </c>
      <c r="EN61">
        <v>2655.2</v>
      </c>
      <c r="EO61">
        <v>2553.1</v>
      </c>
      <c r="EP61">
        <v>2357.8000000000002</v>
      </c>
      <c r="EQ61">
        <v>2217</v>
      </c>
      <c r="ER61">
        <v>2205.1</v>
      </c>
      <c r="ES61">
        <v>2193.1999999999998</v>
      </c>
      <c r="ET61">
        <v>2454.1999999999998</v>
      </c>
      <c r="EU61">
        <v>2360.3000000000002</v>
      </c>
      <c r="EV61">
        <v>2445.9</v>
      </c>
      <c r="EW61">
        <v>1994.2</v>
      </c>
      <c r="EX61">
        <v>1950.7</v>
      </c>
      <c r="EY61">
        <v>1871.8</v>
      </c>
      <c r="EZ61">
        <v>1865.5</v>
      </c>
      <c r="FA61">
        <v>1896.9</v>
      </c>
      <c r="FB61">
        <v>1885.6</v>
      </c>
      <c r="FC61">
        <v>1844.7</v>
      </c>
      <c r="FD61">
        <v>2313.6999999999998</v>
      </c>
      <c r="FE61">
        <v>2161.4</v>
      </c>
      <c r="FF61">
        <v>2159.5</v>
      </c>
      <c r="FG61">
        <v>2110.3000000000002</v>
      </c>
      <c r="FH61">
        <v>2068.1</v>
      </c>
      <c r="FI61">
        <v>2016.7</v>
      </c>
      <c r="FJ61">
        <v>2140.1999999999998</v>
      </c>
      <c r="FK61">
        <v>1913.2</v>
      </c>
      <c r="FL61">
        <v>1811.7</v>
      </c>
      <c r="FM61">
        <v>2127.5</v>
      </c>
      <c r="FN61">
        <v>2017.6</v>
      </c>
      <c r="FO61">
        <v>2107.1999999999998</v>
      </c>
      <c r="FP61">
        <v>2130.3000000000002</v>
      </c>
      <c r="FQ61">
        <v>2022.3</v>
      </c>
      <c r="FR61">
        <v>2018.7</v>
      </c>
      <c r="FS61">
        <v>2090.1</v>
      </c>
      <c r="FT61">
        <v>2089.1999999999998</v>
      </c>
      <c r="FU61">
        <v>1931.7</v>
      </c>
      <c r="FV61">
        <v>2001.3</v>
      </c>
      <c r="FW61">
        <v>1980.7</v>
      </c>
      <c r="FX61">
        <v>2286.4</v>
      </c>
      <c r="FY61">
        <v>1745.9</v>
      </c>
      <c r="FZ61">
        <v>1578.3</v>
      </c>
      <c r="GA61">
        <v>1745.5</v>
      </c>
      <c r="GB61">
        <v>1738.3</v>
      </c>
      <c r="GC61">
        <v>1694.5</v>
      </c>
      <c r="GD61">
        <v>1721.3</v>
      </c>
      <c r="GE61">
        <v>1617.1</v>
      </c>
      <c r="GF61">
        <v>1437.8</v>
      </c>
      <c r="GG61">
        <v>1543.5</v>
      </c>
      <c r="GH61">
        <v>1571</v>
      </c>
      <c r="GI61">
        <v>1325.6</v>
      </c>
      <c r="GJ61">
        <v>1258.8</v>
      </c>
      <c r="GK61">
        <v>1299.0999999999999</v>
      </c>
      <c r="GL61">
        <v>1235.8</v>
      </c>
      <c r="GM61">
        <v>1210.0999999999999</v>
      </c>
      <c r="GN61">
        <v>1186.9000000000001</v>
      </c>
      <c r="GO61">
        <v>1208.4000000000001</v>
      </c>
      <c r="GP61">
        <v>1079.7</v>
      </c>
    </row>
    <row r="62" spans="1:198" x14ac:dyDescent="0.2">
      <c r="A62" t="s">
        <v>97</v>
      </c>
      <c r="B62" t="s">
        <v>97</v>
      </c>
      <c r="C62" t="s">
        <v>97</v>
      </c>
      <c r="D62" t="s">
        <v>97</v>
      </c>
      <c r="E62" t="e" cm="1">
        <f t="array" ref="E62">- X500 : Non-profit Institutions serving Households</f>
        <v>#NAME?</v>
      </c>
      <c r="F62">
        <v>756.7</v>
      </c>
      <c r="G62">
        <v>692.3</v>
      </c>
      <c r="H62">
        <v>749.6</v>
      </c>
      <c r="I62">
        <v>604.70000000000005</v>
      </c>
      <c r="J62">
        <v>661.8</v>
      </c>
      <c r="K62">
        <v>684</v>
      </c>
      <c r="L62">
        <v>666.7</v>
      </c>
      <c r="M62">
        <v>681.1</v>
      </c>
      <c r="N62">
        <v>763.8</v>
      </c>
      <c r="O62">
        <v>774.3</v>
      </c>
      <c r="P62">
        <v>760</v>
      </c>
      <c r="Q62">
        <v>840.4</v>
      </c>
      <c r="R62">
        <v>928.6</v>
      </c>
      <c r="S62">
        <v>971</v>
      </c>
      <c r="T62">
        <v>802.6</v>
      </c>
      <c r="U62">
        <v>817.8</v>
      </c>
      <c r="V62">
        <v>912.6</v>
      </c>
      <c r="W62">
        <v>845.1</v>
      </c>
      <c r="X62">
        <v>773.2</v>
      </c>
      <c r="Y62">
        <v>770.7</v>
      </c>
      <c r="Z62">
        <v>586.5</v>
      </c>
      <c r="AA62">
        <v>865.7</v>
      </c>
      <c r="AB62">
        <v>639.6</v>
      </c>
      <c r="AC62">
        <v>697.8</v>
      </c>
      <c r="AD62">
        <v>725.6</v>
      </c>
      <c r="AE62">
        <v>762.4</v>
      </c>
      <c r="AF62">
        <v>634.5</v>
      </c>
      <c r="AG62">
        <v>646.5</v>
      </c>
      <c r="AH62">
        <v>628</v>
      </c>
      <c r="AI62">
        <v>679.1</v>
      </c>
      <c r="AJ62">
        <v>667</v>
      </c>
      <c r="AK62">
        <v>694</v>
      </c>
      <c r="AL62">
        <v>621.1</v>
      </c>
      <c r="AM62">
        <v>565.4</v>
      </c>
      <c r="AN62">
        <v>538.6</v>
      </c>
      <c r="AO62">
        <v>581.70000000000005</v>
      </c>
      <c r="AP62">
        <v>424</v>
      </c>
      <c r="AQ62">
        <v>410.7</v>
      </c>
      <c r="AR62">
        <v>414.7</v>
      </c>
      <c r="AS62">
        <v>411.3</v>
      </c>
      <c r="AT62">
        <v>398.7</v>
      </c>
      <c r="AU62">
        <v>377.6</v>
      </c>
      <c r="AV62">
        <v>432.3</v>
      </c>
      <c r="AW62">
        <v>424.3</v>
      </c>
      <c r="AX62">
        <v>439.2</v>
      </c>
      <c r="AY62">
        <v>390.9</v>
      </c>
      <c r="AZ62">
        <v>363.9</v>
      </c>
      <c r="BA62">
        <v>337.9</v>
      </c>
      <c r="BB62">
        <v>326.39999999999998</v>
      </c>
      <c r="BC62">
        <v>330.8</v>
      </c>
      <c r="BD62">
        <v>315.39999999999998</v>
      </c>
      <c r="BE62">
        <v>345.5</v>
      </c>
      <c r="BF62">
        <v>325</v>
      </c>
      <c r="BG62">
        <v>347</v>
      </c>
      <c r="BH62">
        <v>363.6</v>
      </c>
      <c r="BI62">
        <v>402.4</v>
      </c>
      <c r="BJ62">
        <v>372.1</v>
      </c>
      <c r="BK62">
        <v>363.7</v>
      </c>
      <c r="BL62">
        <v>336.1</v>
      </c>
      <c r="BM62">
        <v>357.9</v>
      </c>
      <c r="BN62">
        <v>365.8</v>
      </c>
      <c r="BO62">
        <v>274.2</v>
      </c>
      <c r="BP62">
        <v>304</v>
      </c>
      <c r="BQ62">
        <v>291.60000000000002</v>
      </c>
      <c r="BR62">
        <v>320.60000000000002</v>
      </c>
      <c r="BS62">
        <v>369.9</v>
      </c>
      <c r="BT62">
        <v>309.2</v>
      </c>
      <c r="BU62">
        <v>357.1</v>
      </c>
      <c r="BV62">
        <v>283.8</v>
      </c>
      <c r="BW62">
        <v>316</v>
      </c>
      <c r="BX62">
        <v>362.4</v>
      </c>
      <c r="BY62">
        <v>346.9</v>
      </c>
      <c r="BZ62">
        <v>361.6</v>
      </c>
      <c r="CA62">
        <v>323.10000000000002</v>
      </c>
      <c r="CB62">
        <v>256.89999999999998</v>
      </c>
      <c r="CC62">
        <v>260.60000000000002</v>
      </c>
      <c r="CD62">
        <v>232.2</v>
      </c>
      <c r="CE62">
        <v>279.8</v>
      </c>
      <c r="CF62">
        <v>232.5</v>
      </c>
      <c r="CG62">
        <v>262.10000000000002</v>
      </c>
      <c r="CH62">
        <v>247.2</v>
      </c>
      <c r="CI62">
        <v>246</v>
      </c>
      <c r="CJ62">
        <v>267.5</v>
      </c>
      <c r="CK62">
        <v>194.4</v>
      </c>
      <c r="CL62">
        <v>278.60000000000002</v>
      </c>
      <c r="CM62">
        <v>-18.7</v>
      </c>
      <c r="CN62">
        <v>290.3</v>
      </c>
      <c r="CO62">
        <v>276.3</v>
      </c>
      <c r="CP62">
        <v>245.6</v>
      </c>
      <c r="CQ62">
        <v>281.2</v>
      </c>
      <c r="CR62">
        <v>266.89999999999998</v>
      </c>
      <c r="CS62">
        <v>266.7</v>
      </c>
      <c r="CT62">
        <v>285.3</v>
      </c>
      <c r="CU62">
        <v>268.8</v>
      </c>
      <c r="CV62">
        <v>307.60000000000002</v>
      </c>
      <c r="CW62">
        <v>275.5</v>
      </c>
      <c r="CX62">
        <v>270.10000000000002</v>
      </c>
      <c r="CY62">
        <v>330.2</v>
      </c>
      <c r="CZ62">
        <v>340</v>
      </c>
      <c r="DA62">
        <v>336.3</v>
      </c>
      <c r="DB62">
        <v>345</v>
      </c>
      <c r="DC62">
        <v>356.9</v>
      </c>
      <c r="DD62">
        <v>360.2</v>
      </c>
      <c r="DE62">
        <v>399.8</v>
      </c>
      <c r="DF62">
        <v>380.9</v>
      </c>
      <c r="DG62">
        <v>444.2</v>
      </c>
      <c r="DH62">
        <v>348</v>
      </c>
      <c r="DI62">
        <v>415.4</v>
      </c>
      <c r="DJ62">
        <v>562.29999999999995</v>
      </c>
      <c r="DK62">
        <v>333</v>
      </c>
      <c r="DL62">
        <v>300.3</v>
      </c>
      <c r="DM62">
        <v>313.3</v>
      </c>
      <c r="DN62">
        <v>319.8</v>
      </c>
      <c r="DO62">
        <v>338.7</v>
      </c>
      <c r="DP62">
        <v>356.2</v>
      </c>
      <c r="DQ62">
        <v>426.8</v>
      </c>
      <c r="DR62">
        <v>360.1</v>
      </c>
      <c r="DS62">
        <v>383.5</v>
      </c>
      <c r="DT62">
        <v>342.9</v>
      </c>
      <c r="DU62">
        <v>366.4</v>
      </c>
      <c r="DV62">
        <v>375.6</v>
      </c>
      <c r="DW62">
        <v>309.8</v>
      </c>
      <c r="DX62">
        <v>340.8</v>
      </c>
      <c r="DY62">
        <v>377.3</v>
      </c>
      <c r="DZ62">
        <v>414.3</v>
      </c>
      <c r="EA62">
        <v>407.7</v>
      </c>
      <c r="EB62">
        <v>386.9</v>
      </c>
      <c r="EC62">
        <v>399.5</v>
      </c>
      <c r="ED62">
        <v>438.8</v>
      </c>
      <c r="EE62">
        <v>393.1</v>
      </c>
      <c r="EF62">
        <v>380.2</v>
      </c>
      <c r="EG62">
        <v>334.1</v>
      </c>
      <c r="EH62">
        <v>330</v>
      </c>
      <c r="EI62">
        <v>345</v>
      </c>
      <c r="EJ62">
        <v>297.39999999999998</v>
      </c>
      <c r="EK62">
        <v>318.39999999999998</v>
      </c>
      <c r="EL62">
        <v>347.5</v>
      </c>
      <c r="EM62">
        <v>350.3</v>
      </c>
      <c r="EN62">
        <v>401.2</v>
      </c>
      <c r="EO62">
        <v>449.4</v>
      </c>
      <c r="EP62">
        <v>372.2</v>
      </c>
      <c r="EQ62">
        <v>393.4</v>
      </c>
      <c r="ER62">
        <v>358.6</v>
      </c>
      <c r="ES62">
        <v>294.60000000000002</v>
      </c>
      <c r="ET62">
        <v>301.8</v>
      </c>
      <c r="EU62">
        <v>289.10000000000002</v>
      </c>
      <c r="EV62">
        <v>269.7</v>
      </c>
      <c r="EW62">
        <v>249.3</v>
      </c>
      <c r="EX62">
        <v>216.6</v>
      </c>
      <c r="EY62">
        <v>202.9</v>
      </c>
      <c r="EZ62">
        <v>186.4</v>
      </c>
      <c r="FA62" t="s">
        <v>71</v>
      </c>
      <c r="FB62">
        <v>273</v>
      </c>
      <c r="FC62">
        <v>218.3</v>
      </c>
      <c r="FD62">
        <v>225.9</v>
      </c>
      <c r="FE62">
        <v>176.6</v>
      </c>
      <c r="FF62">
        <v>196.3</v>
      </c>
      <c r="FG62">
        <v>206.9</v>
      </c>
      <c r="FH62">
        <v>169.4</v>
      </c>
      <c r="FI62">
        <v>166.3</v>
      </c>
      <c r="FJ62">
        <v>187.2</v>
      </c>
      <c r="FK62">
        <v>189.4</v>
      </c>
      <c r="FL62">
        <v>212</v>
      </c>
      <c r="FM62">
        <v>265.10000000000002</v>
      </c>
      <c r="FN62">
        <v>178</v>
      </c>
      <c r="FO62">
        <v>152.4</v>
      </c>
      <c r="FP62">
        <v>176.1</v>
      </c>
      <c r="FQ62">
        <v>163.6</v>
      </c>
      <c r="FR62">
        <v>166.6</v>
      </c>
      <c r="FS62">
        <v>143.5</v>
      </c>
      <c r="FT62">
        <v>190</v>
      </c>
      <c r="FU62">
        <v>196.1</v>
      </c>
      <c r="FV62">
        <v>255.8</v>
      </c>
      <c r="FW62">
        <v>200.6</v>
      </c>
      <c r="FX62">
        <v>194.6</v>
      </c>
      <c r="FY62">
        <v>143.19999999999999</v>
      </c>
      <c r="FZ62">
        <v>135.6</v>
      </c>
      <c r="GA62">
        <v>195</v>
      </c>
      <c r="GB62">
        <v>222.4</v>
      </c>
      <c r="GC62">
        <v>198.1</v>
      </c>
      <c r="GD62">
        <v>174.6</v>
      </c>
      <c r="GE62">
        <v>193.8</v>
      </c>
      <c r="GF62">
        <v>146</v>
      </c>
      <c r="GG62">
        <v>161.5</v>
      </c>
      <c r="GH62">
        <v>170.8</v>
      </c>
      <c r="GI62">
        <v>157</v>
      </c>
      <c r="GJ62">
        <v>142.6</v>
      </c>
      <c r="GK62">
        <v>167.8</v>
      </c>
      <c r="GL62">
        <v>133.69999999999999</v>
      </c>
      <c r="GM62">
        <v>128.69999999999999</v>
      </c>
      <c r="GN62">
        <v>113.2</v>
      </c>
      <c r="GO62">
        <v>112</v>
      </c>
      <c r="GP62">
        <v>106.1</v>
      </c>
    </row>
    <row r="63" spans="1:198" x14ac:dyDescent="0.2">
      <c r="A63" t="s">
        <v>97</v>
      </c>
      <c r="B63" t="s">
        <v>97</v>
      </c>
      <c r="C63" t="s">
        <v>97</v>
      </c>
      <c r="D63" t="s">
        <v>232</v>
      </c>
    </row>
    <row r="64" spans="1:198" x14ac:dyDescent="0.2">
      <c r="A64" t="s">
        <v>97</v>
      </c>
      <c r="B64" t="s">
        <v>97</v>
      </c>
      <c r="C64" t="s">
        <v>97</v>
      </c>
      <c r="D64" t="s">
        <v>97</v>
      </c>
      <c r="E64" t="s">
        <v>230</v>
      </c>
      <c r="F64">
        <v>676761.8</v>
      </c>
      <c r="G64">
        <v>669565.9</v>
      </c>
      <c r="H64">
        <v>684346</v>
      </c>
      <c r="I64">
        <v>652542.6</v>
      </c>
      <c r="J64">
        <v>652692.5</v>
      </c>
      <c r="K64">
        <v>685417.4</v>
      </c>
      <c r="L64">
        <v>705457.4</v>
      </c>
      <c r="M64">
        <v>708676.5</v>
      </c>
      <c r="N64">
        <v>750351.6</v>
      </c>
      <c r="O64">
        <v>744390.3</v>
      </c>
      <c r="P64">
        <v>687390.6</v>
      </c>
      <c r="Q64">
        <v>742596.4</v>
      </c>
      <c r="R64">
        <v>757623.3</v>
      </c>
      <c r="S64">
        <v>739041.8</v>
      </c>
      <c r="T64">
        <v>735037</v>
      </c>
      <c r="U64">
        <v>669644.19999999995</v>
      </c>
      <c r="V64">
        <v>650262.9</v>
      </c>
      <c r="W64">
        <v>676159</v>
      </c>
      <c r="X64">
        <v>649489.4</v>
      </c>
      <c r="Y64">
        <v>658579.5</v>
      </c>
      <c r="Z64">
        <v>667983.19999999995</v>
      </c>
      <c r="AA64">
        <v>725679.8</v>
      </c>
      <c r="AB64">
        <v>739602.8</v>
      </c>
      <c r="AC64">
        <v>722278.6</v>
      </c>
      <c r="AD64">
        <v>782335.5</v>
      </c>
      <c r="AE64">
        <v>676465.8</v>
      </c>
      <c r="AF64">
        <v>780676.3</v>
      </c>
      <c r="AG64">
        <v>722588.7</v>
      </c>
      <c r="AH64">
        <v>693363.8</v>
      </c>
      <c r="AI64">
        <v>660291.30000000005</v>
      </c>
      <c r="AJ64">
        <v>628160.19999999995</v>
      </c>
      <c r="AK64">
        <v>623543.4</v>
      </c>
      <c r="AL64">
        <v>611791.30000000005</v>
      </c>
      <c r="AM64">
        <v>655656.80000000005</v>
      </c>
      <c r="AN64">
        <v>634341.9</v>
      </c>
      <c r="AO64">
        <v>628476.4</v>
      </c>
      <c r="AP64">
        <v>648580.4</v>
      </c>
      <c r="AQ64">
        <v>564523.5</v>
      </c>
      <c r="AR64">
        <v>655712.4</v>
      </c>
      <c r="AS64">
        <v>609480.5</v>
      </c>
      <c r="AT64">
        <v>644680.5</v>
      </c>
      <c r="AU64">
        <v>609158.9</v>
      </c>
      <c r="AV64">
        <v>596090.6</v>
      </c>
      <c r="AW64">
        <v>639733.6</v>
      </c>
      <c r="AX64">
        <v>632323.5</v>
      </c>
      <c r="AY64">
        <v>699882.4</v>
      </c>
      <c r="AZ64">
        <v>759980.4</v>
      </c>
      <c r="BA64">
        <v>733887.3</v>
      </c>
      <c r="BB64">
        <v>772982.5</v>
      </c>
      <c r="BC64">
        <v>708912</v>
      </c>
      <c r="BD64">
        <v>780302.4</v>
      </c>
      <c r="BE64">
        <v>785597.3</v>
      </c>
      <c r="BF64">
        <v>762507.1</v>
      </c>
      <c r="BG64">
        <v>795627.9</v>
      </c>
      <c r="BH64">
        <v>789000.2</v>
      </c>
      <c r="BI64">
        <v>848198.7</v>
      </c>
      <c r="BJ64">
        <v>876312</v>
      </c>
      <c r="BK64">
        <v>893830.5</v>
      </c>
      <c r="BL64">
        <v>918596.2</v>
      </c>
      <c r="BM64">
        <v>854797.4</v>
      </c>
      <c r="BN64">
        <v>891693.3</v>
      </c>
      <c r="BO64">
        <v>838643.8</v>
      </c>
      <c r="BP64">
        <v>872278.8</v>
      </c>
      <c r="BQ64">
        <v>847790.3</v>
      </c>
      <c r="BR64">
        <v>895231.6</v>
      </c>
      <c r="BS64">
        <v>847507.5</v>
      </c>
      <c r="BT64">
        <v>862882.7</v>
      </c>
      <c r="BU64">
        <v>873671.1</v>
      </c>
      <c r="BV64">
        <v>869633.9</v>
      </c>
      <c r="BW64">
        <v>926038.1</v>
      </c>
      <c r="BX64">
        <v>950905.6</v>
      </c>
      <c r="BY64">
        <v>878608.8</v>
      </c>
      <c r="BZ64">
        <v>850210.9</v>
      </c>
      <c r="CA64">
        <v>854902</v>
      </c>
      <c r="CB64">
        <v>932128.6</v>
      </c>
      <c r="CC64">
        <v>911423.3</v>
      </c>
      <c r="CD64">
        <v>945540.2</v>
      </c>
      <c r="CE64">
        <v>955293.4</v>
      </c>
      <c r="CF64">
        <v>926983.6</v>
      </c>
      <c r="CG64">
        <v>970037.7</v>
      </c>
      <c r="CH64">
        <v>899016.4</v>
      </c>
      <c r="CI64">
        <v>878209.2</v>
      </c>
      <c r="CJ64">
        <v>970422.9</v>
      </c>
      <c r="CK64">
        <v>912492.5</v>
      </c>
      <c r="CL64">
        <v>911045.8</v>
      </c>
      <c r="CM64">
        <v>939163</v>
      </c>
      <c r="CN64">
        <v>878374.2</v>
      </c>
      <c r="CO64">
        <v>850139.1</v>
      </c>
      <c r="CP64">
        <v>885685.5</v>
      </c>
      <c r="CQ64">
        <v>830814</v>
      </c>
      <c r="CR64">
        <v>816251.5</v>
      </c>
      <c r="CS64">
        <v>824098.2</v>
      </c>
      <c r="CT64">
        <v>783330.9</v>
      </c>
      <c r="CU64">
        <v>782591.2</v>
      </c>
      <c r="CV64">
        <v>857977.3</v>
      </c>
      <c r="CW64">
        <v>885785.4</v>
      </c>
      <c r="CX64">
        <v>936173.8</v>
      </c>
      <c r="CY64">
        <v>968043.1</v>
      </c>
      <c r="CZ64">
        <v>1089402.1000000001</v>
      </c>
      <c r="DA64">
        <v>1033618.6</v>
      </c>
      <c r="DB64">
        <v>1127428.2</v>
      </c>
      <c r="DC64">
        <v>1078665.3</v>
      </c>
      <c r="DD64">
        <v>993603.2</v>
      </c>
      <c r="DE64">
        <v>987242.4</v>
      </c>
      <c r="DF64">
        <v>1014633.9</v>
      </c>
      <c r="DG64">
        <v>960542.7</v>
      </c>
      <c r="DH64">
        <v>1020357.1</v>
      </c>
      <c r="DI64">
        <v>1027077.2</v>
      </c>
      <c r="DJ64">
        <v>1029392.4</v>
      </c>
      <c r="DK64">
        <v>922140.9</v>
      </c>
      <c r="DL64">
        <v>945265.2</v>
      </c>
      <c r="DM64">
        <v>915849.1</v>
      </c>
      <c r="DN64">
        <v>951129.59999999998</v>
      </c>
      <c r="DO64">
        <v>903001.59999999998</v>
      </c>
      <c r="DP64">
        <v>888370.4</v>
      </c>
      <c r="DQ64">
        <v>1018950.2</v>
      </c>
      <c r="DR64">
        <v>1001653</v>
      </c>
      <c r="DS64">
        <v>1075160.8999999999</v>
      </c>
      <c r="DT64">
        <v>1032417</v>
      </c>
      <c r="DU64">
        <v>993533.8</v>
      </c>
      <c r="DV64">
        <v>1005148.6</v>
      </c>
      <c r="DW64">
        <v>1007467.1</v>
      </c>
      <c r="DX64">
        <v>1149253.2</v>
      </c>
      <c r="DY64">
        <v>1115075.3999999999</v>
      </c>
      <c r="DZ64">
        <v>1123653.8</v>
      </c>
      <c r="EA64">
        <v>1136087.7</v>
      </c>
      <c r="EB64">
        <v>1139548.1000000001</v>
      </c>
      <c r="EC64">
        <v>1134799.3999999999</v>
      </c>
      <c r="ED64">
        <v>1074974.1000000001</v>
      </c>
      <c r="EE64">
        <v>1099254.2</v>
      </c>
      <c r="EF64">
        <v>1028622.3</v>
      </c>
      <c r="EG64">
        <v>1021050.4</v>
      </c>
      <c r="EH64">
        <v>998868.4</v>
      </c>
      <c r="EI64">
        <v>1037692.8</v>
      </c>
      <c r="EJ64">
        <v>980018.6</v>
      </c>
      <c r="EK64">
        <v>924141.1</v>
      </c>
      <c r="EL64">
        <v>919807</v>
      </c>
      <c r="EM64">
        <v>855432.9</v>
      </c>
      <c r="EN64">
        <v>850671</v>
      </c>
      <c r="EO64">
        <v>900926.3</v>
      </c>
      <c r="EP64">
        <v>860189.7</v>
      </c>
      <c r="EQ64">
        <v>830636.7</v>
      </c>
      <c r="ER64">
        <v>849889.9</v>
      </c>
      <c r="ES64">
        <v>812561.3</v>
      </c>
      <c r="ET64">
        <v>792095.8</v>
      </c>
      <c r="EU64">
        <v>791574.1</v>
      </c>
      <c r="EV64">
        <v>761999.2</v>
      </c>
      <c r="EW64">
        <v>718379.5</v>
      </c>
      <c r="EX64">
        <v>760359.7</v>
      </c>
      <c r="EY64">
        <v>701639.4</v>
      </c>
      <c r="EZ64">
        <v>732186.7</v>
      </c>
      <c r="FA64">
        <v>723935.1</v>
      </c>
      <c r="FB64">
        <v>723788.2</v>
      </c>
      <c r="FC64">
        <v>725332.5</v>
      </c>
      <c r="FD64">
        <v>688160.3</v>
      </c>
      <c r="FE64">
        <v>639255.69999999995</v>
      </c>
      <c r="FF64">
        <v>630259.4</v>
      </c>
      <c r="FG64">
        <v>695411.5</v>
      </c>
      <c r="FH64">
        <v>726088.3</v>
      </c>
      <c r="FI64">
        <v>707557.8</v>
      </c>
      <c r="FJ64">
        <v>761523.9</v>
      </c>
      <c r="FK64">
        <v>752540.5</v>
      </c>
      <c r="FL64">
        <v>720868.6</v>
      </c>
      <c r="FM64">
        <v>752517.5</v>
      </c>
      <c r="FN64">
        <v>714122.3</v>
      </c>
      <c r="FO64">
        <v>719764.9</v>
      </c>
      <c r="FP64">
        <v>753099.3</v>
      </c>
      <c r="FQ64">
        <v>746139.2</v>
      </c>
      <c r="FR64">
        <v>654192.69999999995</v>
      </c>
      <c r="FS64">
        <v>615405.30000000005</v>
      </c>
      <c r="FT64">
        <v>655617</v>
      </c>
      <c r="FU64">
        <v>657596.19999999995</v>
      </c>
      <c r="FV64">
        <v>639857.69999999995</v>
      </c>
      <c r="FW64">
        <v>618908</v>
      </c>
      <c r="FX64">
        <v>567834.80000000005</v>
      </c>
      <c r="FY64">
        <v>612734.30000000005</v>
      </c>
      <c r="FZ64">
        <v>592872.6</v>
      </c>
      <c r="GA64">
        <v>606263.9</v>
      </c>
      <c r="GB64">
        <v>618268.5</v>
      </c>
      <c r="GC64">
        <v>581371.6</v>
      </c>
      <c r="GD64">
        <v>574214.40000000002</v>
      </c>
      <c r="GE64">
        <v>575929.1</v>
      </c>
      <c r="GF64">
        <v>555915.5</v>
      </c>
      <c r="GG64">
        <v>536461.80000000005</v>
      </c>
      <c r="GH64">
        <v>547958.1</v>
      </c>
      <c r="GI64">
        <v>584861.4</v>
      </c>
      <c r="GJ64">
        <v>601003.6</v>
      </c>
      <c r="GK64">
        <v>609921.30000000005</v>
      </c>
      <c r="GL64">
        <v>548604.19999999995</v>
      </c>
      <c r="GM64">
        <v>555699.80000000005</v>
      </c>
      <c r="GN64">
        <v>572102.30000000005</v>
      </c>
      <c r="GO64">
        <v>532059.5</v>
      </c>
      <c r="GP64">
        <v>509409.6</v>
      </c>
    </row>
    <row r="65" spans="1:198" x14ac:dyDescent="0.2">
      <c r="A65" t="s">
        <v>97</v>
      </c>
      <c r="B65" t="s">
        <v>97</v>
      </c>
      <c r="C65" t="s">
        <v>97</v>
      </c>
      <c r="D65" t="s">
        <v>97</v>
      </c>
      <c r="E65" t="e" cm="1">
        <f t="array" ref="E65">- X100 : Non-financial corporations</f>
        <v>#NAME?</v>
      </c>
      <c r="F65">
        <v>13784.3</v>
      </c>
      <c r="G65">
        <v>25739.599999999999</v>
      </c>
      <c r="H65">
        <v>16694.8</v>
      </c>
      <c r="I65">
        <v>9856.4</v>
      </c>
      <c r="J65">
        <v>10470</v>
      </c>
      <c r="K65">
        <v>10707.4</v>
      </c>
      <c r="L65">
        <v>10943.8</v>
      </c>
      <c r="M65">
        <v>10766.2</v>
      </c>
      <c r="N65">
        <v>10973.2</v>
      </c>
      <c r="O65">
        <v>10164.6</v>
      </c>
      <c r="P65">
        <v>11939.1</v>
      </c>
      <c r="Q65">
        <v>13318.4</v>
      </c>
      <c r="R65">
        <v>14100.5</v>
      </c>
      <c r="S65">
        <v>14258.3</v>
      </c>
      <c r="T65">
        <v>18829.400000000001</v>
      </c>
      <c r="U65">
        <v>17643.900000000001</v>
      </c>
      <c r="V65">
        <v>17747.400000000001</v>
      </c>
      <c r="W65">
        <v>20068.8</v>
      </c>
      <c r="X65">
        <v>19933.400000000001</v>
      </c>
      <c r="Y65">
        <v>17040</v>
      </c>
      <c r="Z65">
        <v>18133.8</v>
      </c>
      <c r="AA65">
        <v>15555.4</v>
      </c>
      <c r="AB65">
        <v>27674.6</v>
      </c>
      <c r="AC65">
        <v>19991.400000000001</v>
      </c>
      <c r="AD65">
        <v>15788.7</v>
      </c>
      <c r="AE65">
        <v>17576.599999999999</v>
      </c>
      <c r="AF65">
        <v>25053.200000000001</v>
      </c>
      <c r="AG65">
        <v>26681.200000000001</v>
      </c>
      <c r="AH65">
        <v>29592.1</v>
      </c>
      <c r="AI65">
        <v>22702.1</v>
      </c>
      <c r="AJ65">
        <v>28663</v>
      </c>
      <c r="AK65">
        <v>30139.7</v>
      </c>
      <c r="AL65">
        <v>30477.3</v>
      </c>
      <c r="AM65">
        <v>35968.699999999997</v>
      </c>
      <c r="AN65">
        <v>27140.3</v>
      </c>
      <c r="AO65">
        <v>20908</v>
      </c>
      <c r="AP65">
        <v>15038.2</v>
      </c>
      <c r="AQ65">
        <v>17822.599999999999</v>
      </c>
      <c r="AR65">
        <v>19874.3</v>
      </c>
      <c r="AS65">
        <v>26196.5</v>
      </c>
      <c r="AT65">
        <v>39193.199999999997</v>
      </c>
      <c r="AU65">
        <v>35238.5</v>
      </c>
      <c r="AV65">
        <v>31677.599999999999</v>
      </c>
      <c r="AW65">
        <v>33790.6</v>
      </c>
      <c r="AX65">
        <v>30194.2</v>
      </c>
      <c r="AY65">
        <v>34379.1</v>
      </c>
      <c r="AZ65">
        <v>32257.3</v>
      </c>
      <c r="BA65">
        <v>33372.800000000003</v>
      </c>
      <c r="BB65">
        <v>30395.3</v>
      </c>
      <c r="BC65">
        <v>27284.1</v>
      </c>
      <c r="BD65">
        <v>25152.1</v>
      </c>
      <c r="BE65">
        <v>27589.8</v>
      </c>
      <c r="BF65">
        <v>29882.1</v>
      </c>
      <c r="BG65">
        <v>33958.400000000001</v>
      </c>
      <c r="BH65">
        <v>34109.5</v>
      </c>
      <c r="BI65">
        <v>30592.9</v>
      </c>
      <c r="BJ65">
        <v>30034.9</v>
      </c>
      <c r="BK65">
        <v>34367.199999999997</v>
      </c>
      <c r="BL65">
        <v>43191.4</v>
      </c>
      <c r="BM65">
        <v>33266.300000000003</v>
      </c>
      <c r="BN65">
        <v>32811.4</v>
      </c>
      <c r="BO65">
        <v>33561.699999999997</v>
      </c>
      <c r="BP65">
        <v>34373.300000000003</v>
      </c>
      <c r="BQ65">
        <v>30568.6</v>
      </c>
      <c r="BR65">
        <v>40705.5</v>
      </c>
      <c r="BS65">
        <v>44526.6</v>
      </c>
      <c r="BT65">
        <v>38097</v>
      </c>
      <c r="BU65">
        <v>42988.7</v>
      </c>
      <c r="BV65">
        <v>41016.400000000001</v>
      </c>
      <c r="BW65">
        <v>46117.8</v>
      </c>
      <c r="BX65">
        <v>41085.9</v>
      </c>
      <c r="BY65">
        <v>45687.199999999997</v>
      </c>
      <c r="BZ65">
        <v>43819</v>
      </c>
      <c r="CA65">
        <v>40923.599999999999</v>
      </c>
      <c r="CB65">
        <v>42194.2</v>
      </c>
      <c r="CC65">
        <v>41205.5</v>
      </c>
      <c r="CD65">
        <v>32986</v>
      </c>
      <c r="CE65">
        <v>39889.1</v>
      </c>
      <c r="CF65">
        <v>40101.300000000003</v>
      </c>
      <c r="CG65">
        <v>34262.300000000003</v>
      </c>
      <c r="CH65">
        <v>39609</v>
      </c>
      <c r="CI65">
        <v>43569.9</v>
      </c>
      <c r="CJ65">
        <v>52901.7</v>
      </c>
      <c r="CK65">
        <v>54772</v>
      </c>
      <c r="CL65">
        <v>56403.3</v>
      </c>
      <c r="CM65">
        <v>65194</v>
      </c>
      <c r="CN65">
        <v>56595.1</v>
      </c>
      <c r="CO65">
        <v>54792.7</v>
      </c>
      <c r="CP65">
        <v>51836</v>
      </c>
      <c r="CQ65">
        <v>49629.3</v>
      </c>
      <c r="CR65">
        <v>47752.5</v>
      </c>
      <c r="CS65">
        <v>53316.3</v>
      </c>
      <c r="CT65">
        <v>53052.7</v>
      </c>
      <c r="CU65">
        <v>45876.7</v>
      </c>
      <c r="CV65">
        <v>53651.7</v>
      </c>
      <c r="CW65">
        <v>53788.2</v>
      </c>
      <c r="CX65">
        <v>58640.9</v>
      </c>
      <c r="CY65">
        <v>65039.3</v>
      </c>
      <c r="CZ65">
        <v>84395.7</v>
      </c>
      <c r="DA65">
        <v>95148.2</v>
      </c>
      <c r="DB65">
        <v>92386.3</v>
      </c>
      <c r="DC65">
        <v>81832.5</v>
      </c>
      <c r="DD65">
        <v>83090.399999999994</v>
      </c>
      <c r="DE65">
        <v>88994</v>
      </c>
      <c r="DF65">
        <v>91355.8</v>
      </c>
      <c r="DG65">
        <v>97962.1</v>
      </c>
      <c r="DH65">
        <v>91809.3</v>
      </c>
      <c r="DI65">
        <v>83140.5</v>
      </c>
      <c r="DJ65">
        <v>82590.899999999994</v>
      </c>
      <c r="DK65">
        <v>55918.2</v>
      </c>
      <c r="DL65">
        <v>63911.1</v>
      </c>
      <c r="DM65">
        <v>61314.9</v>
      </c>
      <c r="DN65">
        <v>53552.1</v>
      </c>
      <c r="DO65">
        <v>55016.1</v>
      </c>
      <c r="DP65">
        <v>53352.5</v>
      </c>
      <c r="DQ65">
        <v>51068.5</v>
      </c>
      <c r="DR65">
        <v>44828</v>
      </c>
      <c r="DS65">
        <v>50190.7</v>
      </c>
      <c r="DT65">
        <v>44858.3</v>
      </c>
      <c r="DU65">
        <v>47529.8</v>
      </c>
      <c r="DV65">
        <v>44932.3</v>
      </c>
      <c r="DW65">
        <v>43345.7</v>
      </c>
      <c r="DX65">
        <v>44075</v>
      </c>
      <c r="DY65">
        <v>50338.6</v>
      </c>
      <c r="DZ65">
        <v>46174.7</v>
      </c>
      <c r="EA65">
        <v>35554</v>
      </c>
      <c r="EB65">
        <v>40947.1</v>
      </c>
      <c r="EC65">
        <v>43518.7</v>
      </c>
      <c r="ED65">
        <v>38622.400000000001</v>
      </c>
      <c r="EE65">
        <v>37106.800000000003</v>
      </c>
      <c r="EF65">
        <v>44656.5</v>
      </c>
      <c r="EG65">
        <v>39031.1</v>
      </c>
      <c r="EH65">
        <v>40090.800000000003</v>
      </c>
      <c r="EI65">
        <v>40252.1</v>
      </c>
      <c r="EJ65">
        <v>33505.699999999997</v>
      </c>
      <c r="EK65">
        <v>39810</v>
      </c>
      <c r="EL65">
        <v>37521.599999999999</v>
      </c>
      <c r="EM65">
        <v>36636.800000000003</v>
      </c>
      <c r="EN65">
        <v>38097.599999999999</v>
      </c>
      <c r="EO65">
        <v>40684</v>
      </c>
      <c r="EP65">
        <v>38216</v>
      </c>
      <c r="EQ65">
        <v>37153.800000000003</v>
      </c>
      <c r="ER65">
        <v>39447.1</v>
      </c>
      <c r="ES65">
        <v>32935.199999999997</v>
      </c>
      <c r="ET65">
        <v>37011.599999999999</v>
      </c>
      <c r="EU65">
        <v>33353.1</v>
      </c>
      <c r="EV65">
        <v>33564.5</v>
      </c>
      <c r="EW65">
        <v>30149.599999999999</v>
      </c>
      <c r="EX65">
        <v>27800.2</v>
      </c>
      <c r="EY65">
        <v>35143.9</v>
      </c>
      <c r="EZ65">
        <v>28313.8</v>
      </c>
      <c r="FA65">
        <v>26785.8</v>
      </c>
      <c r="FB65">
        <v>24060.2</v>
      </c>
      <c r="FC65">
        <v>21737.200000000001</v>
      </c>
      <c r="FD65">
        <v>33040.6</v>
      </c>
      <c r="FE65">
        <v>33781.4</v>
      </c>
      <c r="FF65">
        <v>32273.7</v>
      </c>
      <c r="FG65">
        <v>37568.800000000003</v>
      </c>
      <c r="FH65">
        <v>36765.800000000003</v>
      </c>
      <c r="FI65">
        <v>33157.9</v>
      </c>
      <c r="FJ65">
        <v>41751.4</v>
      </c>
      <c r="FK65">
        <v>39712.800000000003</v>
      </c>
      <c r="FL65">
        <v>43229.4</v>
      </c>
      <c r="FM65">
        <v>38932.6</v>
      </c>
      <c r="FN65">
        <v>29187.8</v>
      </c>
      <c r="FO65">
        <v>32224</v>
      </c>
      <c r="FP65">
        <v>42796.3</v>
      </c>
      <c r="FQ65">
        <v>40650.9</v>
      </c>
      <c r="FR65">
        <v>40438.800000000003</v>
      </c>
      <c r="FS65">
        <v>38701.4</v>
      </c>
      <c r="FT65">
        <v>33499.5</v>
      </c>
      <c r="FU65">
        <v>32269.200000000001</v>
      </c>
      <c r="FV65">
        <v>30873.8</v>
      </c>
      <c r="FW65">
        <v>31677.9</v>
      </c>
      <c r="FX65">
        <v>30294.3</v>
      </c>
      <c r="FY65">
        <v>40102.699999999997</v>
      </c>
      <c r="FZ65">
        <v>31498.6</v>
      </c>
      <c r="GA65">
        <v>34312.800000000003</v>
      </c>
      <c r="GB65">
        <v>39448.5</v>
      </c>
      <c r="GC65">
        <v>33755.9</v>
      </c>
      <c r="GD65">
        <v>30277.599999999999</v>
      </c>
      <c r="GE65">
        <v>22397.5</v>
      </c>
      <c r="GF65">
        <v>25245.1</v>
      </c>
      <c r="GG65">
        <v>19431.8</v>
      </c>
      <c r="GH65">
        <v>27802.7</v>
      </c>
      <c r="GI65">
        <v>31320.5</v>
      </c>
      <c r="GJ65">
        <v>26057.1</v>
      </c>
      <c r="GK65">
        <v>28789.200000000001</v>
      </c>
      <c r="GL65">
        <v>25111.4</v>
      </c>
      <c r="GM65">
        <v>39457.199999999997</v>
      </c>
      <c r="GN65">
        <v>29865.9</v>
      </c>
      <c r="GO65">
        <v>34769.699999999997</v>
      </c>
      <c r="GP65">
        <v>37530.1</v>
      </c>
    </row>
    <row r="66" spans="1:198" x14ac:dyDescent="0.2">
      <c r="A66" t="s">
        <v>97</v>
      </c>
      <c r="B66" t="s">
        <v>97</v>
      </c>
      <c r="C66" t="s">
        <v>97</v>
      </c>
      <c r="D66" t="s">
        <v>97</v>
      </c>
      <c r="E66" t="e" cm="1">
        <f t="array" ref="E66">- X200 : financial corporations</f>
        <v>#NAME?</v>
      </c>
      <c r="F66">
        <v>642433.5</v>
      </c>
      <c r="G66">
        <v>625352</v>
      </c>
      <c r="H66">
        <v>642574.4</v>
      </c>
      <c r="I66">
        <v>621664.80000000005</v>
      </c>
      <c r="J66">
        <v>623509.1</v>
      </c>
      <c r="K66">
        <v>660870.80000000005</v>
      </c>
      <c r="L66">
        <v>668487.9</v>
      </c>
      <c r="M66">
        <v>678693.4</v>
      </c>
      <c r="N66">
        <v>719767.9</v>
      </c>
      <c r="O66">
        <v>707930.9</v>
      </c>
      <c r="P66">
        <v>649281.5</v>
      </c>
      <c r="Q66">
        <v>702525.6</v>
      </c>
      <c r="R66">
        <v>717471.5</v>
      </c>
      <c r="S66">
        <v>699715.7</v>
      </c>
      <c r="T66">
        <v>686437.2</v>
      </c>
      <c r="U66">
        <v>632656.19999999995</v>
      </c>
      <c r="V66">
        <v>612542.5</v>
      </c>
      <c r="W66">
        <v>630119.80000000005</v>
      </c>
      <c r="X66">
        <v>608554</v>
      </c>
      <c r="Y66">
        <v>619548.19999999995</v>
      </c>
      <c r="Z66">
        <v>625867.4</v>
      </c>
      <c r="AA66">
        <v>687244.4</v>
      </c>
      <c r="AB66">
        <v>688356.5</v>
      </c>
      <c r="AC66">
        <v>676266.4</v>
      </c>
      <c r="AD66">
        <v>745282.6</v>
      </c>
      <c r="AE66">
        <v>635018</v>
      </c>
      <c r="AF66">
        <v>730871.2</v>
      </c>
      <c r="AG66">
        <v>673690.3</v>
      </c>
      <c r="AH66">
        <v>639927.19999999995</v>
      </c>
      <c r="AI66">
        <v>616974.5</v>
      </c>
      <c r="AJ66">
        <v>577388.30000000005</v>
      </c>
      <c r="AK66">
        <v>570382.69999999995</v>
      </c>
      <c r="AL66">
        <v>559014.69999999995</v>
      </c>
      <c r="AM66">
        <v>597926.1</v>
      </c>
      <c r="AN66">
        <v>586385</v>
      </c>
      <c r="AO66">
        <v>587781</v>
      </c>
      <c r="AP66">
        <v>613133.5</v>
      </c>
      <c r="AQ66">
        <v>523928.9</v>
      </c>
      <c r="AR66">
        <v>614865.69999999995</v>
      </c>
      <c r="AS66">
        <v>560197.1</v>
      </c>
      <c r="AT66">
        <v>584762.19999999995</v>
      </c>
      <c r="AU66">
        <v>553778.69999999995</v>
      </c>
      <c r="AV66">
        <v>534224.69999999995</v>
      </c>
      <c r="AW66">
        <v>580866.19999999995</v>
      </c>
      <c r="AX66">
        <v>567802.9</v>
      </c>
      <c r="AY66">
        <v>632087</v>
      </c>
      <c r="AZ66">
        <v>699281.2</v>
      </c>
      <c r="BA66">
        <v>669826.30000000005</v>
      </c>
      <c r="BB66">
        <v>713752.9</v>
      </c>
      <c r="BC66">
        <v>658578.6</v>
      </c>
      <c r="BD66">
        <v>735416.2</v>
      </c>
      <c r="BE66">
        <v>734940.9</v>
      </c>
      <c r="BF66">
        <v>711964.3</v>
      </c>
      <c r="BG66">
        <v>738701.1</v>
      </c>
      <c r="BH66">
        <v>733888</v>
      </c>
      <c r="BI66">
        <v>792408.3</v>
      </c>
      <c r="BJ66">
        <v>818177.3</v>
      </c>
      <c r="BK66">
        <v>838203.1</v>
      </c>
      <c r="BL66">
        <v>850919.4</v>
      </c>
      <c r="BM66">
        <v>797447.9</v>
      </c>
      <c r="BN66">
        <v>840489.7</v>
      </c>
      <c r="BO66">
        <v>786840.6</v>
      </c>
      <c r="BP66">
        <v>814304.1</v>
      </c>
      <c r="BQ66">
        <v>796826.5</v>
      </c>
      <c r="BR66">
        <v>834789.4</v>
      </c>
      <c r="BS66">
        <v>782747.4</v>
      </c>
      <c r="BT66">
        <v>804762.8</v>
      </c>
      <c r="BU66">
        <v>795454.2</v>
      </c>
      <c r="BV66">
        <v>796036.2</v>
      </c>
      <c r="BW66">
        <v>848935</v>
      </c>
      <c r="BX66">
        <v>879624.9</v>
      </c>
      <c r="BY66">
        <v>800727</v>
      </c>
      <c r="BZ66">
        <v>781536.5</v>
      </c>
      <c r="CA66">
        <v>784170.3</v>
      </c>
      <c r="CB66">
        <v>860060.7</v>
      </c>
      <c r="CC66">
        <v>842303.5</v>
      </c>
      <c r="CD66">
        <v>884481.3</v>
      </c>
      <c r="CE66">
        <v>885799.5</v>
      </c>
      <c r="CF66">
        <v>853864.4</v>
      </c>
      <c r="CG66">
        <v>903966.7</v>
      </c>
      <c r="CH66">
        <v>827345.1</v>
      </c>
      <c r="CI66">
        <v>805762.1</v>
      </c>
      <c r="CJ66">
        <v>885285.5</v>
      </c>
      <c r="CK66">
        <v>821990.40000000002</v>
      </c>
      <c r="CL66">
        <v>814640.7</v>
      </c>
      <c r="CM66">
        <v>812229.1</v>
      </c>
      <c r="CN66">
        <v>772105.4</v>
      </c>
      <c r="CO66">
        <v>742035</v>
      </c>
      <c r="CP66">
        <v>789539.4</v>
      </c>
      <c r="CQ66">
        <v>742888.3</v>
      </c>
      <c r="CR66">
        <v>740457.3</v>
      </c>
      <c r="CS66">
        <v>737393.7</v>
      </c>
      <c r="CT66">
        <v>692221.3</v>
      </c>
      <c r="CU66">
        <v>700068.9</v>
      </c>
      <c r="CV66">
        <v>764551.2</v>
      </c>
      <c r="CW66">
        <v>786122.5</v>
      </c>
      <c r="CX66">
        <v>837921.4</v>
      </c>
      <c r="CY66">
        <v>865886.6</v>
      </c>
      <c r="CZ66">
        <v>969514.2</v>
      </c>
      <c r="DA66">
        <v>916923.9</v>
      </c>
      <c r="DB66">
        <v>1010029.2</v>
      </c>
      <c r="DC66">
        <v>973290.7</v>
      </c>
      <c r="DD66">
        <v>887588.8</v>
      </c>
      <c r="DE66">
        <v>876453.1</v>
      </c>
      <c r="DF66">
        <v>892292.8</v>
      </c>
      <c r="DG66">
        <v>841979.4</v>
      </c>
      <c r="DH66">
        <v>905041.6</v>
      </c>
      <c r="DI66">
        <v>915285.6</v>
      </c>
      <c r="DJ66">
        <v>924948.2</v>
      </c>
      <c r="DK66">
        <v>843222.5</v>
      </c>
      <c r="DL66">
        <v>844536.1</v>
      </c>
      <c r="DM66">
        <v>827525.1</v>
      </c>
      <c r="DN66">
        <v>876934.2</v>
      </c>
      <c r="DO66">
        <v>827072.4</v>
      </c>
      <c r="DP66">
        <v>814074.8</v>
      </c>
      <c r="DQ66">
        <v>941408.9</v>
      </c>
      <c r="DR66">
        <v>927375.3</v>
      </c>
      <c r="DS66">
        <v>997150.2</v>
      </c>
      <c r="DT66">
        <v>951514.7</v>
      </c>
      <c r="DU66">
        <v>914045.3</v>
      </c>
      <c r="DV66">
        <v>911482.2</v>
      </c>
      <c r="DW66">
        <v>920565.3</v>
      </c>
      <c r="DX66">
        <v>1058159.5</v>
      </c>
      <c r="DY66">
        <v>1004543.6</v>
      </c>
      <c r="DZ66">
        <v>1013746.1</v>
      </c>
      <c r="EA66">
        <v>1055947.5</v>
      </c>
      <c r="EB66">
        <v>1049464.6000000001</v>
      </c>
      <c r="EC66">
        <v>1038196.3</v>
      </c>
      <c r="ED66">
        <v>983611.9</v>
      </c>
      <c r="EE66">
        <v>1017909.8</v>
      </c>
      <c r="EF66">
        <v>927339.2</v>
      </c>
      <c r="EG66">
        <v>932580.3</v>
      </c>
      <c r="EH66">
        <v>913106.2</v>
      </c>
      <c r="EI66">
        <v>966807</v>
      </c>
      <c r="EJ66">
        <v>912169.2</v>
      </c>
      <c r="EK66">
        <v>849068.7</v>
      </c>
      <c r="EL66">
        <v>827680.9</v>
      </c>
      <c r="EM66">
        <v>773098.3</v>
      </c>
      <c r="EN66">
        <v>766682.8</v>
      </c>
      <c r="EO66">
        <v>817678.2</v>
      </c>
      <c r="EP66">
        <v>779270.5</v>
      </c>
      <c r="EQ66">
        <v>762142.7</v>
      </c>
      <c r="ER66">
        <v>777885.3</v>
      </c>
      <c r="ES66">
        <v>747262.9</v>
      </c>
      <c r="ET66">
        <v>720367.1</v>
      </c>
      <c r="EU66">
        <v>719333.8</v>
      </c>
      <c r="EV66">
        <v>695143.3</v>
      </c>
      <c r="EW66">
        <v>662478.1</v>
      </c>
      <c r="EX66">
        <v>702428.2</v>
      </c>
      <c r="EY66">
        <v>637819.19999999995</v>
      </c>
      <c r="EZ66">
        <v>673599.2</v>
      </c>
      <c r="FA66">
        <v>661797</v>
      </c>
      <c r="FB66">
        <v>672010.4</v>
      </c>
      <c r="FC66">
        <v>679360.4</v>
      </c>
      <c r="FD66">
        <v>626717.69999999995</v>
      </c>
      <c r="FE66">
        <v>581868.6</v>
      </c>
      <c r="FF66">
        <v>574253.30000000005</v>
      </c>
      <c r="FG66">
        <v>626236.80000000005</v>
      </c>
      <c r="FH66">
        <v>660492.9</v>
      </c>
      <c r="FI66">
        <v>641239.1</v>
      </c>
      <c r="FJ66">
        <v>690682.5</v>
      </c>
      <c r="FK66">
        <v>683553.7</v>
      </c>
      <c r="FL66">
        <v>639930.1</v>
      </c>
      <c r="FM66">
        <v>675871.1</v>
      </c>
      <c r="FN66">
        <v>655455.80000000005</v>
      </c>
      <c r="FO66">
        <v>664712.6</v>
      </c>
      <c r="FP66">
        <v>683272</v>
      </c>
      <c r="FQ66">
        <v>683954.1</v>
      </c>
      <c r="FR66">
        <v>594731.80000000005</v>
      </c>
      <c r="FS66">
        <v>546988.4</v>
      </c>
      <c r="FT66">
        <v>594898.80000000005</v>
      </c>
      <c r="FU66">
        <v>609358.1</v>
      </c>
      <c r="FV66">
        <v>591269.6</v>
      </c>
      <c r="FW66">
        <v>570677.9</v>
      </c>
      <c r="FX66">
        <v>521904.6</v>
      </c>
      <c r="FY66">
        <v>552459.69999999995</v>
      </c>
      <c r="FZ66">
        <v>548771.69999999995</v>
      </c>
      <c r="GA66">
        <v>559613.4</v>
      </c>
      <c r="GB66">
        <v>555646.1</v>
      </c>
      <c r="GC66">
        <v>532252.6</v>
      </c>
      <c r="GD66">
        <v>529161.5</v>
      </c>
      <c r="GE66">
        <v>533323.5</v>
      </c>
      <c r="GF66">
        <v>519406.3</v>
      </c>
      <c r="GG66">
        <v>505177.59999999998</v>
      </c>
      <c r="GH66">
        <v>507006.6</v>
      </c>
      <c r="GI66">
        <v>538961.4</v>
      </c>
      <c r="GJ66">
        <v>562188.9</v>
      </c>
      <c r="GK66">
        <v>567529.19999999995</v>
      </c>
      <c r="GL66">
        <v>497210.7</v>
      </c>
      <c r="GM66">
        <v>500170.4</v>
      </c>
      <c r="GN66">
        <v>527565.80000000005</v>
      </c>
      <c r="GO66">
        <v>483265.9</v>
      </c>
      <c r="GP66">
        <v>452686</v>
      </c>
    </row>
    <row r="67" spans="1:198" x14ac:dyDescent="0.2">
      <c r="A67" t="s">
        <v>97</v>
      </c>
      <c r="B67" t="s">
        <v>97</v>
      </c>
      <c r="C67" t="s">
        <v>97</v>
      </c>
      <c r="D67" t="s">
        <v>97</v>
      </c>
      <c r="E67" t="e" cm="1">
        <f t="array" ref="E67">-  - X2aa: Monetary financial Institutions (MFIs)</f>
        <v>#NAME?</v>
      </c>
      <c r="F67">
        <v>388262.7</v>
      </c>
      <c r="G67">
        <v>423723.8</v>
      </c>
      <c r="H67">
        <v>446707.5</v>
      </c>
      <c r="I67">
        <v>431326.7</v>
      </c>
      <c r="J67">
        <v>446539.7</v>
      </c>
      <c r="K67">
        <v>496172.9</v>
      </c>
      <c r="L67">
        <v>518599.7</v>
      </c>
      <c r="M67">
        <v>546671.9</v>
      </c>
      <c r="N67">
        <v>553065.9</v>
      </c>
      <c r="O67">
        <v>531989.80000000005</v>
      </c>
      <c r="P67">
        <v>483213.1</v>
      </c>
      <c r="Q67">
        <v>543055.80000000005</v>
      </c>
      <c r="R67">
        <v>578496.19999999995</v>
      </c>
      <c r="S67">
        <v>552656.6</v>
      </c>
      <c r="T67">
        <v>551822.30000000005</v>
      </c>
      <c r="U67">
        <v>491061.2</v>
      </c>
      <c r="V67">
        <v>478409.3</v>
      </c>
      <c r="W67">
        <v>496792.9</v>
      </c>
      <c r="X67">
        <v>464315.4</v>
      </c>
      <c r="Y67">
        <v>461632.2</v>
      </c>
      <c r="Z67">
        <v>486832.6</v>
      </c>
      <c r="AA67">
        <v>543298.9</v>
      </c>
      <c r="AB67">
        <v>541091.5</v>
      </c>
      <c r="AC67">
        <v>545169.30000000005</v>
      </c>
      <c r="AD67">
        <v>611896.1</v>
      </c>
      <c r="AE67">
        <v>499194.1</v>
      </c>
      <c r="AF67">
        <v>594799.4</v>
      </c>
      <c r="AG67">
        <v>546225.69999999995</v>
      </c>
      <c r="AH67">
        <v>516741.8</v>
      </c>
      <c r="AI67">
        <v>499513.2</v>
      </c>
      <c r="AJ67">
        <v>473087.1</v>
      </c>
      <c r="AK67">
        <v>439307.6</v>
      </c>
      <c r="AL67">
        <v>435735.8</v>
      </c>
      <c r="AM67">
        <v>458930.3</v>
      </c>
      <c r="AN67">
        <v>469388.5</v>
      </c>
      <c r="AO67">
        <v>451100.5</v>
      </c>
      <c r="AP67">
        <v>505588.5</v>
      </c>
      <c r="AQ67">
        <v>430870.3</v>
      </c>
      <c r="AR67">
        <v>510755.6</v>
      </c>
      <c r="AS67">
        <v>446334.9</v>
      </c>
      <c r="AT67">
        <v>449741.4</v>
      </c>
      <c r="AU67">
        <v>437662.3</v>
      </c>
      <c r="AV67">
        <v>414339.5</v>
      </c>
      <c r="AW67">
        <v>440225.1</v>
      </c>
      <c r="AX67">
        <v>445459.7</v>
      </c>
      <c r="AY67">
        <v>498879.4</v>
      </c>
      <c r="AZ67">
        <v>549634.9</v>
      </c>
      <c r="BA67">
        <v>529822.9</v>
      </c>
      <c r="BB67">
        <v>558790.1</v>
      </c>
      <c r="BC67">
        <v>491415.9</v>
      </c>
      <c r="BD67">
        <v>532594.4</v>
      </c>
      <c r="BE67">
        <v>533132.4</v>
      </c>
      <c r="BF67">
        <v>481312.9</v>
      </c>
      <c r="BG67">
        <v>539644.4</v>
      </c>
      <c r="BH67">
        <v>468576.6</v>
      </c>
      <c r="BI67">
        <v>528317</v>
      </c>
      <c r="BJ67">
        <v>606347.4</v>
      </c>
      <c r="BK67">
        <v>623068.30000000005</v>
      </c>
      <c r="BL67">
        <v>599973</v>
      </c>
      <c r="BM67">
        <v>621147.1</v>
      </c>
      <c r="BN67">
        <v>664935.6</v>
      </c>
      <c r="BO67">
        <v>592183.69999999995</v>
      </c>
      <c r="BP67">
        <v>639090</v>
      </c>
      <c r="BQ67">
        <v>637520.80000000005</v>
      </c>
      <c r="BR67">
        <v>669136</v>
      </c>
      <c r="BS67">
        <v>613458.80000000005</v>
      </c>
      <c r="BT67">
        <v>663348.80000000005</v>
      </c>
      <c r="BU67">
        <v>633632.4</v>
      </c>
      <c r="BV67">
        <v>634424.80000000005</v>
      </c>
      <c r="BW67">
        <v>684417.4</v>
      </c>
      <c r="BX67">
        <v>694553.7</v>
      </c>
      <c r="BY67">
        <v>640599.80000000005</v>
      </c>
      <c r="BZ67">
        <v>654109.9</v>
      </c>
      <c r="CA67">
        <v>643572.4</v>
      </c>
      <c r="CB67">
        <v>742426.9</v>
      </c>
      <c r="CC67">
        <v>697779.3</v>
      </c>
      <c r="CD67">
        <v>723017.1</v>
      </c>
      <c r="CE67">
        <v>745306.7</v>
      </c>
      <c r="CF67">
        <v>721639</v>
      </c>
      <c r="CG67">
        <v>752262</v>
      </c>
      <c r="CH67">
        <v>712777.5</v>
      </c>
      <c r="CI67">
        <v>689590.1</v>
      </c>
      <c r="CJ67">
        <v>755708.7</v>
      </c>
      <c r="CK67">
        <v>702069.1</v>
      </c>
      <c r="CL67">
        <v>672095.6</v>
      </c>
      <c r="CM67">
        <v>683418.6</v>
      </c>
      <c r="CN67">
        <v>641919.6</v>
      </c>
      <c r="CO67">
        <v>622795.6</v>
      </c>
      <c r="CP67">
        <v>635861.30000000005</v>
      </c>
      <c r="CQ67">
        <v>592600.5</v>
      </c>
      <c r="CR67">
        <v>574667.9</v>
      </c>
      <c r="CS67">
        <v>583935.4</v>
      </c>
      <c r="CT67">
        <v>523030.8</v>
      </c>
      <c r="CU67">
        <v>571089.80000000005</v>
      </c>
      <c r="CV67">
        <v>640497.19999999995</v>
      </c>
      <c r="CW67">
        <v>648752.9</v>
      </c>
      <c r="CX67">
        <v>698711</v>
      </c>
      <c r="CY67">
        <v>731561.1</v>
      </c>
      <c r="CZ67">
        <v>812657.2</v>
      </c>
      <c r="DA67">
        <v>775415.2</v>
      </c>
      <c r="DB67">
        <v>877878.7</v>
      </c>
      <c r="DC67">
        <v>803389.5</v>
      </c>
      <c r="DD67">
        <v>768743.5</v>
      </c>
      <c r="DE67">
        <v>787423.3</v>
      </c>
      <c r="DF67">
        <v>791116.5</v>
      </c>
      <c r="DG67">
        <v>757697.4</v>
      </c>
      <c r="DH67">
        <v>823568.1</v>
      </c>
      <c r="DI67">
        <v>835234.5</v>
      </c>
      <c r="DJ67">
        <v>846211.6</v>
      </c>
      <c r="DK67">
        <v>736205.8</v>
      </c>
      <c r="DL67">
        <v>733940.6</v>
      </c>
      <c r="DM67">
        <v>701493.8</v>
      </c>
      <c r="DN67">
        <v>757567.6</v>
      </c>
      <c r="DO67">
        <v>706176.1</v>
      </c>
      <c r="DP67">
        <v>707133.6</v>
      </c>
      <c r="DQ67">
        <v>833839.8</v>
      </c>
      <c r="DR67">
        <v>808752.7</v>
      </c>
      <c r="DS67">
        <v>894597.6</v>
      </c>
      <c r="DT67">
        <v>861596.4</v>
      </c>
      <c r="DU67">
        <v>823080.4</v>
      </c>
      <c r="DV67">
        <v>814793.2</v>
      </c>
      <c r="DW67">
        <v>811210.1</v>
      </c>
      <c r="DX67">
        <v>941266.4</v>
      </c>
      <c r="DY67">
        <v>902092</v>
      </c>
      <c r="DZ67">
        <v>911691.8</v>
      </c>
      <c r="EA67">
        <v>929963.5</v>
      </c>
      <c r="EB67">
        <v>910990.7</v>
      </c>
      <c r="EC67">
        <v>893192.7</v>
      </c>
      <c r="ED67">
        <v>848564.5</v>
      </c>
      <c r="EE67">
        <v>866004.5</v>
      </c>
      <c r="EF67">
        <v>792501.4</v>
      </c>
      <c r="EG67">
        <v>789289</v>
      </c>
      <c r="EH67">
        <v>779419</v>
      </c>
      <c r="EI67">
        <v>840044.1</v>
      </c>
      <c r="EJ67">
        <v>793490.7</v>
      </c>
      <c r="EK67">
        <v>738607.2</v>
      </c>
      <c r="EL67">
        <v>736543.6</v>
      </c>
      <c r="EM67">
        <v>686542.4</v>
      </c>
      <c r="EN67">
        <v>664085.30000000005</v>
      </c>
      <c r="EO67">
        <v>723704.9</v>
      </c>
      <c r="EP67">
        <v>719496.7</v>
      </c>
      <c r="EQ67">
        <v>696589.5</v>
      </c>
      <c r="ER67">
        <v>727302.2</v>
      </c>
      <c r="ES67">
        <v>701687.3</v>
      </c>
      <c r="ET67">
        <v>667951.19999999995</v>
      </c>
      <c r="EU67">
        <v>660719.80000000005</v>
      </c>
      <c r="EV67">
        <v>642553.4</v>
      </c>
      <c r="EW67">
        <v>613431.1</v>
      </c>
      <c r="EX67">
        <v>655169.80000000005</v>
      </c>
      <c r="EY67">
        <v>592101.5</v>
      </c>
      <c r="EZ67">
        <v>634276.30000000005</v>
      </c>
      <c r="FA67">
        <v>610849.69999999995</v>
      </c>
      <c r="FB67">
        <v>621444.19999999995</v>
      </c>
      <c r="FC67">
        <v>634772.69999999995</v>
      </c>
      <c r="FD67">
        <v>583657.69999999995</v>
      </c>
      <c r="FE67">
        <v>530570.4</v>
      </c>
      <c r="FF67">
        <v>531468.6</v>
      </c>
      <c r="FG67">
        <v>559058.6</v>
      </c>
      <c r="FH67">
        <v>608479.69999999995</v>
      </c>
      <c r="FI67">
        <v>588755</v>
      </c>
      <c r="FJ67">
        <v>641496.1</v>
      </c>
      <c r="FK67">
        <v>623099.30000000005</v>
      </c>
      <c r="FL67">
        <v>585652</v>
      </c>
      <c r="FM67">
        <v>631540.80000000005</v>
      </c>
      <c r="FN67">
        <v>594511.80000000005</v>
      </c>
      <c r="FO67">
        <v>610037.19999999995</v>
      </c>
      <c r="FP67">
        <v>645287.69999999995</v>
      </c>
      <c r="FQ67">
        <v>640227.69999999995</v>
      </c>
      <c r="FR67">
        <v>553377.69999999995</v>
      </c>
      <c r="FS67">
        <v>508755.9</v>
      </c>
      <c r="FT67">
        <v>535779.1</v>
      </c>
      <c r="FU67">
        <v>564688</v>
      </c>
      <c r="FV67">
        <v>554421.19999999995</v>
      </c>
      <c r="FW67">
        <v>536456.30000000005</v>
      </c>
      <c r="FX67">
        <v>488357.1</v>
      </c>
      <c r="FY67">
        <v>515887.8</v>
      </c>
      <c r="FZ67">
        <v>512363.6</v>
      </c>
      <c r="GA67">
        <v>527608.19999999995</v>
      </c>
      <c r="GB67">
        <v>523362.2</v>
      </c>
      <c r="GC67">
        <v>496980.8</v>
      </c>
      <c r="GD67">
        <v>495080.2</v>
      </c>
      <c r="GE67">
        <v>498620.2</v>
      </c>
      <c r="GF67">
        <v>489838.3</v>
      </c>
      <c r="GG67">
        <v>474965.5</v>
      </c>
      <c r="GH67">
        <v>468316.9</v>
      </c>
      <c r="GI67">
        <v>499276.79999999999</v>
      </c>
      <c r="GJ67">
        <v>516406.3</v>
      </c>
      <c r="GK67">
        <v>528253.6</v>
      </c>
      <c r="GL67">
        <v>449122.6</v>
      </c>
      <c r="GM67">
        <v>437281</v>
      </c>
      <c r="GN67">
        <v>480994.2</v>
      </c>
      <c r="GO67">
        <v>438371.9</v>
      </c>
      <c r="GP67">
        <v>418969.5</v>
      </c>
    </row>
    <row r="68" spans="1:198" x14ac:dyDescent="0.2">
      <c r="A68" t="s">
        <v>97</v>
      </c>
      <c r="B68" t="s">
        <v>97</v>
      </c>
      <c r="C68" t="s">
        <v>97</v>
      </c>
      <c r="D68" t="s">
        <v>97</v>
      </c>
      <c r="E68" t="e" cm="1">
        <f t="array" ref="E68">-  -  - of which X210 : Central banks</f>
        <v>#NAME?</v>
      </c>
      <c r="F68" t="s">
        <v>71</v>
      </c>
      <c r="G68" t="s">
        <v>71</v>
      </c>
      <c r="H68" t="s">
        <v>71</v>
      </c>
      <c r="I68" t="s">
        <v>71</v>
      </c>
      <c r="J68" t="s">
        <v>71</v>
      </c>
      <c r="K68" t="s">
        <v>71</v>
      </c>
      <c r="L68" t="s">
        <v>71</v>
      </c>
      <c r="M68" t="s">
        <v>71</v>
      </c>
      <c r="N68" t="s">
        <v>71</v>
      </c>
      <c r="O68" t="s">
        <v>71</v>
      </c>
      <c r="P68" t="s">
        <v>71</v>
      </c>
      <c r="Q68" t="s">
        <v>71</v>
      </c>
      <c r="R68" t="s">
        <v>71</v>
      </c>
      <c r="S68" t="s">
        <v>71</v>
      </c>
      <c r="T68" t="s">
        <v>71</v>
      </c>
      <c r="U68" t="s">
        <v>71</v>
      </c>
      <c r="V68" t="s">
        <v>71</v>
      </c>
      <c r="W68" t="s">
        <v>71</v>
      </c>
      <c r="X68" t="s">
        <v>71</v>
      </c>
      <c r="Y68" t="s">
        <v>71</v>
      </c>
      <c r="Z68" t="s">
        <v>71</v>
      </c>
      <c r="AA68" t="s">
        <v>71</v>
      </c>
      <c r="AB68" t="s">
        <v>71</v>
      </c>
      <c r="AC68" t="s">
        <v>71</v>
      </c>
      <c r="AD68" t="s">
        <v>71</v>
      </c>
      <c r="AE68" t="s">
        <v>71</v>
      </c>
      <c r="AF68" t="s">
        <v>71</v>
      </c>
      <c r="AG68" t="s">
        <v>71</v>
      </c>
      <c r="AH68" t="s">
        <v>71</v>
      </c>
      <c r="AI68" t="s">
        <v>71</v>
      </c>
      <c r="AJ68" t="s">
        <v>71</v>
      </c>
      <c r="AK68" t="s">
        <v>71</v>
      </c>
      <c r="AL68" t="s">
        <v>71</v>
      </c>
      <c r="AM68" t="s">
        <v>71</v>
      </c>
      <c r="AN68" t="s">
        <v>71</v>
      </c>
      <c r="AO68" t="s">
        <v>71</v>
      </c>
      <c r="AP68" t="s">
        <v>71</v>
      </c>
      <c r="AQ68" t="s">
        <v>71</v>
      </c>
      <c r="AR68" t="s">
        <v>71</v>
      </c>
      <c r="AS68" t="s">
        <v>71</v>
      </c>
      <c r="AT68" t="s">
        <v>71</v>
      </c>
      <c r="AU68" t="s">
        <v>71</v>
      </c>
      <c r="AV68" t="s">
        <v>71</v>
      </c>
      <c r="AW68" t="s">
        <v>71</v>
      </c>
      <c r="AX68" t="s">
        <v>71</v>
      </c>
      <c r="AY68" t="s">
        <v>71</v>
      </c>
      <c r="AZ68" t="s">
        <v>71</v>
      </c>
      <c r="BA68" t="s">
        <v>71</v>
      </c>
      <c r="BB68" t="s">
        <v>71</v>
      </c>
      <c r="BC68" t="s">
        <v>71</v>
      </c>
      <c r="BD68" t="s">
        <v>71</v>
      </c>
      <c r="BE68" t="s">
        <v>71</v>
      </c>
      <c r="BF68" t="s">
        <v>71</v>
      </c>
      <c r="BG68" t="s">
        <v>71</v>
      </c>
      <c r="BH68" t="s">
        <v>71</v>
      </c>
      <c r="BI68" t="s">
        <v>71</v>
      </c>
      <c r="BJ68" t="s">
        <v>71</v>
      </c>
      <c r="BK68">
        <v>88170</v>
      </c>
      <c r="BL68" t="s">
        <v>71</v>
      </c>
      <c r="BM68" t="s">
        <v>71</v>
      </c>
      <c r="BN68" t="s">
        <v>71</v>
      </c>
      <c r="BO68" t="s">
        <v>71</v>
      </c>
      <c r="BP68" t="s">
        <v>71</v>
      </c>
      <c r="BQ68" t="s">
        <v>71</v>
      </c>
      <c r="BR68" t="s">
        <v>71</v>
      </c>
      <c r="BS68" t="s">
        <v>71</v>
      </c>
      <c r="BT68" t="s">
        <v>71</v>
      </c>
      <c r="BU68" t="s">
        <v>71</v>
      </c>
      <c r="BV68" t="s">
        <v>71</v>
      </c>
      <c r="BW68" t="s">
        <v>71</v>
      </c>
      <c r="BX68" t="s">
        <v>71</v>
      </c>
      <c r="BY68" t="s">
        <v>71</v>
      </c>
      <c r="BZ68" t="s">
        <v>71</v>
      </c>
      <c r="CA68" t="s">
        <v>71</v>
      </c>
      <c r="CB68" t="s">
        <v>71</v>
      </c>
      <c r="CC68" t="s">
        <v>71</v>
      </c>
      <c r="CD68" t="s">
        <v>71</v>
      </c>
      <c r="CE68" t="s">
        <v>71</v>
      </c>
      <c r="CF68" t="s">
        <v>71</v>
      </c>
      <c r="CG68" t="s">
        <v>71</v>
      </c>
      <c r="CH68" t="s">
        <v>71</v>
      </c>
      <c r="CI68" t="s">
        <v>71</v>
      </c>
      <c r="CJ68" t="s">
        <v>71</v>
      </c>
      <c r="CK68" t="s">
        <v>71</v>
      </c>
      <c r="CL68" t="s">
        <v>71</v>
      </c>
      <c r="CM68" t="s">
        <v>71</v>
      </c>
      <c r="CN68" t="s">
        <v>71</v>
      </c>
      <c r="CO68" t="s">
        <v>71</v>
      </c>
      <c r="CP68" t="s">
        <v>71</v>
      </c>
      <c r="CQ68" t="s">
        <v>71</v>
      </c>
      <c r="CR68" t="s">
        <v>71</v>
      </c>
      <c r="CS68" t="s">
        <v>71</v>
      </c>
      <c r="CT68" t="s">
        <v>71</v>
      </c>
      <c r="CU68">
        <v>70426.399999999994</v>
      </c>
      <c r="CV68" t="s">
        <v>71</v>
      </c>
      <c r="CW68" t="s">
        <v>71</v>
      </c>
      <c r="CX68" t="s">
        <v>71</v>
      </c>
      <c r="CY68" t="s">
        <v>71</v>
      </c>
      <c r="CZ68" t="s">
        <v>71</v>
      </c>
      <c r="DA68" t="s">
        <v>71</v>
      </c>
      <c r="DB68">
        <v>82869.7</v>
      </c>
      <c r="DC68" t="s">
        <v>71</v>
      </c>
      <c r="DD68" t="s">
        <v>71</v>
      </c>
      <c r="DE68">
        <v>84237.6</v>
      </c>
      <c r="DF68">
        <v>65177.2</v>
      </c>
      <c r="DG68">
        <v>56982.8</v>
      </c>
      <c r="DH68">
        <v>86190.8</v>
      </c>
      <c r="DI68">
        <v>90200.8</v>
      </c>
      <c r="DJ68">
        <v>124753.60000000001</v>
      </c>
      <c r="DK68">
        <v>108143.6</v>
      </c>
      <c r="DL68">
        <v>116544.2</v>
      </c>
      <c r="DM68">
        <v>118856.5</v>
      </c>
      <c r="DN68">
        <v>117071.6</v>
      </c>
      <c r="DO68">
        <v>102732.1</v>
      </c>
      <c r="DP68">
        <v>102047.1</v>
      </c>
      <c r="DQ68">
        <v>174026.7</v>
      </c>
      <c r="DR68">
        <v>166856.70000000001</v>
      </c>
      <c r="DS68">
        <v>200937.4</v>
      </c>
      <c r="DT68">
        <v>160725.5</v>
      </c>
      <c r="DU68">
        <v>159334.1</v>
      </c>
      <c r="DV68">
        <v>131213</v>
      </c>
      <c r="DW68">
        <v>164813.1</v>
      </c>
      <c r="DX68" t="s">
        <v>71</v>
      </c>
      <c r="DY68">
        <v>206586.4</v>
      </c>
      <c r="DZ68" t="s">
        <v>71</v>
      </c>
      <c r="EA68">
        <v>144687.20000000001</v>
      </c>
      <c r="EB68">
        <v>119597</v>
      </c>
      <c r="EC68">
        <v>110437.4</v>
      </c>
      <c r="ED68">
        <v>101767.6</v>
      </c>
      <c r="EE68">
        <v>114530.8</v>
      </c>
      <c r="EF68">
        <v>100672.5</v>
      </c>
      <c r="EG68" t="s">
        <v>71</v>
      </c>
      <c r="EH68" t="s">
        <v>71</v>
      </c>
      <c r="EI68" t="s">
        <v>71</v>
      </c>
      <c r="EJ68">
        <v>114522.7</v>
      </c>
      <c r="EK68">
        <v>84785.8</v>
      </c>
      <c r="EL68">
        <v>113833.2</v>
      </c>
      <c r="EM68">
        <v>76814.399999999994</v>
      </c>
      <c r="EN68">
        <v>72910.899999999994</v>
      </c>
      <c r="EO68">
        <v>83150.5</v>
      </c>
      <c r="EP68">
        <v>83010.899999999994</v>
      </c>
      <c r="EQ68">
        <v>81726</v>
      </c>
      <c r="ER68" t="s">
        <v>71</v>
      </c>
      <c r="ES68">
        <v>82854.7</v>
      </c>
      <c r="ET68">
        <v>76971.3</v>
      </c>
      <c r="EU68">
        <v>76901.3</v>
      </c>
      <c r="EV68">
        <v>85511.1</v>
      </c>
      <c r="EW68">
        <v>67017.3</v>
      </c>
      <c r="EX68" t="s">
        <v>71</v>
      </c>
      <c r="EY68" t="s">
        <v>71</v>
      </c>
      <c r="EZ68" t="s">
        <v>71</v>
      </c>
      <c r="FA68">
        <v>71602.100000000006</v>
      </c>
      <c r="FB68" t="s">
        <v>71</v>
      </c>
      <c r="FC68">
        <v>64884.3</v>
      </c>
      <c r="FD68">
        <v>67757.3</v>
      </c>
      <c r="FE68">
        <v>67895.7</v>
      </c>
      <c r="FF68">
        <v>82932</v>
      </c>
      <c r="FG68" t="s">
        <v>71</v>
      </c>
      <c r="FH68" t="s">
        <v>71</v>
      </c>
      <c r="FI68">
        <v>73776.3</v>
      </c>
      <c r="FJ68">
        <v>78937</v>
      </c>
      <c r="FK68">
        <v>80709.399999999994</v>
      </c>
      <c r="FL68" t="s">
        <v>71</v>
      </c>
      <c r="FM68">
        <v>82044</v>
      </c>
      <c r="FN68">
        <v>79772.600000000006</v>
      </c>
      <c r="FO68">
        <v>86326.5</v>
      </c>
      <c r="FP68">
        <v>78421.3</v>
      </c>
      <c r="FQ68">
        <v>76677.3</v>
      </c>
      <c r="FR68">
        <v>67747.399999999994</v>
      </c>
      <c r="FS68">
        <v>58841.1</v>
      </c>
      <c r="FT68">
        <v>57766.6</v>
      </c>
      <c r="FU68">
        <v>58810</v>
      </c>
      <c r="FV68">
        <v>57785.2</v>
      </c>
      <c r="FW68">
        <v>60850.6</v>
      </c>
      <c r="FX68">
        <v>55557.5</v>
      </c>
      <c r="FY68">
        <v>66374.100000000006</v>
      </c>
      <c r="FZ68">
        <v>52598.2</v>
      </c>
      <c r="GA68">
        <v>58586.1</v>
      </c>
      <c r="GB68">
        <v>56577.2</v>
      </c>
      <c r="GC68">
        <v>53035.7</v>
      </c>
      <c r="GD68">
        <v>50392.800000000003</v>
      </c>
      <c r="GE68">
        <v>46556.7</v>
      </c>
      <c r="GF68">
        <v>48907.9</v>
      </c>
      <c r="GG68">
        <v>50241.7</v>
      </c>
      <c r="GH68">
        <v>50837.5</v>
      </c>
      <c r="GI68">
        <v>53256.6</v>
      </c>
      <c r="GJ68">
        <v>61124.3</v>
      </c>
      <c r="GK68">
        <v>52064.2</v>
      </c>
      <c r="GL68">
        <v>53423.9</v>
      </c>
      <c r="GM68">
        <v>53252.5</v>
      </c>
      <c r="GN68">
        <v>50192.7</v>
      </c>
      <c r="GO68">
        <v>49409.3</v>
      </c>
      <c r="GP68">
        <v>48872.4</v>
      </c>
    </row>
    <row r="69" spans="1:198" x14ac:dyDescent="0.2">
      <c r="A69" t="s">
        <v>97</v>
      </c>
      <c r="B69" t="s">
        <v>97</v>
      </c>
      <c r="C69" t="s">
        <v>97</v>
      </c>
      <c r="D69" t="s">
        <v>97</v>
      </c>
      <c r="E69" t="e" cm="1">
        <f t="array" ref="E69">-  -  - of which X220 : Credit Institutions</f>
        <v>#NAME?</v>
      </c>
      <c r="F69">
        <v>254611.6</v>
      </c>
      <c r="G69">
        <v>285427.3</v>
      </c>
      <c r="H69">
        <v>309695.59999999998</v>
      </c>
      <c r="I69">
        <v>299519.2</v>
      </c>
      <c r="J69">
        <v>275458</v>
      </c>
      <c r="K69">
        <v>309568.7</v>
      </c>
      <c r="L69">
        <v>343984.7</v>
      </c>
      <c r="M69">
        <v>370300.7</v>
      </c>
      <c r="N69">
        <v>364379.6</v>
      </c>
      <c r="O69">
        <v>336432.2</v>
      </c>
      <c r="P69">
        <v>339910.3</v>
      </c>
      <c r="Q69">
        <v>372930.4</v>
      </c>
      <c r="R69">
        <v>385650.5</v>
      </c>
      <c r="S69">
        <v>407065.9</v>
      </c>
      <c r="T69">
        <v>371921.6</v>
      </c>
      <c r="U69">
        <v>315099</v>
      </c>
      <c r="V69">
        <v>326620.59999999998</v>
      </c>
      <c r="W69">
        <v>345712.2</v>
      </c>
      <c r="X69">
        <v>314521.40000000002</v>
      </c>
      <c r="Y69">
        <v>327456.3</v>
      </c>
      <c r="Z69">
        <v>338852.4</v>
      </c>
      <c r="AA69">
        <v>386548.3</v>
      </c>
      <c r="AB69">
        <v>425665</v>
      </c>
      <c r="AC69">
        <v>400799.3</v>
      </c>
      <c r="AD69">
        <v>476734.9</v>
      </c>
      <c r="AE69">
        <v>373508</v>
      </c>
      <c r="AF69">
        <v>428468.6</v>
      </c>
      <c r="AG69">
        <v>400063</v>
      </c>
      <c r="AH69">
        <v>359646.6</v>
      </c>
      <c r="AI69">
        <v>365450.5</v>
      </c>
      <c r="AJ69">
        <v>369505</v>
      </c>
      <c r="AK69">
        <v>331052.79999999999</v>
      </c>
      <c r="AL69">
        <v>329553</v>
      </c>
      <c r="AM69">
        <v>350960.6</v>
      </c>
      <c r="AN69">
        <v>362225.4</v>
      </c>
      <c r="AO69">
        <v>341237</v>
      </c>
      <c r="AP69">
        <v>394995.9</v>
      </c>
      <c r="AQ69">
        <v>350007</v>
      </c>
      <c r="AR69">
        <v>417092.6</v>
      </c>
      <c r="AS69">
        <v>341940.7</v>
      </c>
      <c r="AT69">
        <v>378960.3</v>
      </c>
      <c r="AU69">
        <v>368442.7</v>
      </c>
      <c r="AV69">
        <v>332073.7</v>
      </c>
      <c r="AW69">
        <v>362356.2</v>
      </c>
      <c r="AX69">
        <v>364890.2</v>
      </c>
      <c r="AY69">
        <v>398461.4</v>
      </c>
      <c r="AZ69">
        <v>433198.5</v>
      </c>
      <c r="BA69">
        <v>420518.7</v>
      </c>
      <c r="BB69">
        <v>447524.7</v>
      </c>
      <c r="BC69">
        <v>389866.9</v>
      </c>
      <c r="BD69">
        <v>415739</v>
      </c>
      <c r="BE69">
        <v>416561.5</v>
      </c>
      <c r="BF69">
        <v>391546.3</v>
      </c>
      <c r="BG69">
        <v>468844.4</v>
      </c>
      <c r="BH69">
        <v>397765.2</v>
      </c>
      <c r="BI69">
        <v>438373.3</v>
      </c>
      <c r="BJ69">
        <v>522221.7</v>
      </c>
      <c r="BK69">
        <v>533175.19999999995</v>
      </c>
      <c r="BL69">
        <v>533930.69999999995</v>
      </c>
      <c r="BM69">
        <v>541301.6</v>
      </c>
      <c r="BN69">
        <v>586668.4</v>
      </c>
      <c r="BO69">
        <v>519403.6</v>
      </c>
      <c r="BP69">
        <v>546237.80000000005</v>
      </c>
      <c r="BQ69">
        <v>557773.30000000005</v>
      </c>
      <c r="BR69">
        <v>601544.69999999995</v>
      </c>
      <c r="BS69">
        <v>560124.6</v>
      </c>
      <c r="BT69">
        <v>604015.69999999995</v>
      </c>
      <c r="BU69">
        <v>579877.4</v>
      </c>
      <c r="BV69">
        <v>576759.30000000005</v>
      </c>
      <c r="BW69">
        <v>607908.6</v>
      </c>
      <c r="BX69">
        <v>613691</v>
      </c>
      <c r="BY69">
        <v>563296</v>
      </c>
      <c r="BZ69">
        <v>580457</v>
      </c>
      <c r="CA69">
        <v>570722.30000000005</v>
      </c>
      <c r="CB69">
        <v>657134.19999999995</v>
      </c>
      <c r="CC69">
        <v>610926.5</v>
      </c>
      <c r="CD69">
        <v>635180.9</v>
      </c>
      <c r="CE69">
        <v>662211.6</v>
      </c>
      <c r="CF69">
        <v>651399.5</v>
      </c>
      <c r="CG69">
        <v>666371.6</v>
      </c>
      <c r="CH69">
        <v>617200.19999999995</v>
      </c>
      <c r="CI69">
        <v>581175.69999999995</v>
      </c>
      <c r="CJ69">
        <v>637908</v>
      </c>
      <c r="CK69">
        <v>617303.4</v>
      </c>
      <c r="CL69">
        <v>598682.6</v>
      </c>
      <c r="CM69">
        <v>600044.4</v>
      </c>
      <c r="CN69">
        <v>571250.1</v>
      </c>
      <c r="CO69">
        <v>554172.69999999995</v>
      </c>
      <c r="CP69">
        <v>560622.5</v>
      </c>
      <c r="CQ69">
        <v>515763.4</v>
      </c>
      <c r="CR69">
        <v>503630.9</v>
      </c>
      <c r="CS69">
        <v>514105.4</v>
      </c>
      <c r="CT69">
        <v>459380.6</v>
      </c>
      <c r="CU69">
        <v>500663.4</v>
      </c>
      <c r="CV69">
        <v>577800</v>
      </c>
      <c r="CW69">
        <v>583301</v>
      </c>
      <c r="CX69">
        <v>622679.30000000005</v>
      </c>
      <c r="CY69">
        <v>652711.5</v>
      </c>
      <c r="CZ69">
        <v>722349.5</v>
      </c>
      <c r="DA69">
        <v>684408.7</v>
      </c>
      <c r="DB69">
        <v>795008.9</v>
      </c>
      <c r="DC69">
        <v>733882.6</v>
      </c>
      <c r="DD69">
        <v>698817.6</v>
      </c>
      <c r="DE69">
        <v>703185.7</v>
      </c>
      <c r="DF69">
        <v>725939.3</v>
      </c>
      <c r="DG69">
        <v>700714.6</v>
      </c>
      <c r="DH69">
        <v>737377.3</v>
      </c>
      <c r="DI69">
        <v>745033.7</v>
      </c>
      <c r="DJ69">
        <v>721458</v>
      </c>
      <c r="DK69">
        <v>628062.30000000005</v>
      </c>
      <c r="DL69">
        <v>617396.4</v>
      </c>
      <c r="DM69">
        <v>582637.4</v>
      </c>
      <c r="DN69">
        <v>640496</v>
      </c>
      <c r="DO69">
        <v>603443.9</v>
      </c>
      <c r="DP69">
        <v>605086.4</v>
      </c>
      <c r="DQ69">
        <v>659813.1</v>
      </c>
      <c r="DR69">
        <v>641896</v>
      </c>
      <c r="DS69">
        <v>693660.2</v>
      </c>
      <c r="DT69">
        <v>700871</v>
      </c>
      <c r="DU69">
        <v>663746.30000000005</v>
      </c>
      <c r="DV69">
        <v>683580.2</v>
      </c>
      <c r="DW69">
        <v>646396.9</v>
      </c>
      <c r="DX69">
        <v>698906.4</v>
      </c>
      <c r="DY69">
        <v>695505.6</v>
      </c>
      <c r="DZ69">
        <v>738360.8</v>
      </c>
      <c r="EA69">
        <v>785276.3</v>
      </c>
      <c r="EB69">
        <v>791393.7</v>
      </c>
      <c r="EC69">
        <v>782755.3</v>
      </c>
      <c r="ED69">
        <v>746796.9</v>
      </c>
      <c r="EE69">
        <v>751473.7</v>
      </c>
      <c r="EF69">
        <v>691828.9</v>
      </c>
      <c r="EG69">
        <v>655249.30000000005</v>
      </c>
      <c r="EH69">
        <v>654837.80000000005</v>
      </c>
      <c r="EI69">
        <v>724777.6</v>
      </c>
      <c r="EJ69">
        <v>678967.9</v>
      </c>
      <c r="EK69">
        <v>653821.4</v>
      </c>
      <c r="EL69">
        <v>622710.4</v>
      </c>
      <c r="EM69">
        <v>609728</v>
      </c>
      <c r="EN69">
        <v>591174.40000000002</v>
      </c>
      <c r="EO69">
        <v>640554.4</v>
      </c>
      <c r="EP69">
        <v>636485.80000000005</v>
      </c>
      <c r="EQ69">
        <v>614863.5</v>
      </c>
      <c r="ER69">
        <v>635112</v>
      </c>
      <c r="ES69">
        <v>618832.6</v>
      </c>
      <c r="ET69">
        <v>590979.80000000005</v>
      </c>
      <c r="EU69">
        <v>583818.4</v>
      </c>
      <c r="EV69">
        <v>557042.30000000005</v>
      </c>
      <c r="EW69">
        <v>546413.69999999995</v>
      </c>
      <c r="EX69">
        <v>557704.9</v>
      </c>
      <c r="EY69">
        <v>508532.1</v>
      </c>
      <c r="EZ69">
        <v>555439.9</v>
      </c>
      <c r="FA69">
        <v>539247.6</v>
      </c>
      <c r="FB69">
        <v>541850</v>
      </c>
      <c r="FC69">
        <v>569888.5</v>
      </c>
      <c r="FD69">
        <v>515900.4</v>
      </c>
      <c r="FE69">
        <v>462674.7</v>
      </c>
      <c r="FF69">
        <v>448536.6</v>
      </c>
      <c r="FG69">
        <v>487660.79999999999</v>
      </c>
      <c r="FH69">
        <v>531206.6</v>
      </c>
      <c r="FI69">
        <v>514978.7</v>
      </c>
      <c r="FJ69">
        <v>562559.1</v>
      </c>
      <c r="FK69">
        <v>542389.80000000005</v>
      </c>
      <c r="FL69">
        <v>503172</v>
      </c>
      <c r="FM69">
        <v>549496.80000000005</v>
      </c>
      <c r="FN69">
        <v>514739.20000000001</v>
      </c>
      <c r="FO69">
        <v>523710.7</v>
      </c>
      <c r="FP69">
        <v>566866.4</v>
      </c>
      <c r="FQ69">
        <v>563550.4</v>
      </c>
      <c r="FR69">
        <v>485630.3</v>
      </c>
      <c r="FS69">
        <v>449914.8</v>
      </c>
      <c r="FT69">
        <v>478012.4</v>
      </c>
      <c r="FU69">
        <v>505878</v>
      </c>
      <c r="FV69">
        <v>496636</v>
      </c>
      <c r="FW69">
        <v>475605.7</v>
      </c>
      <c r="FX69">
        <v>432799.6</v>
      </c>
      <c r="FY69">
        <v>449513.7</v>
      </c>
      <c r="FZ69">
        <v>459765.4</v>
      </c>
      <c r="GA69">
        <v>469022.1</v>
      </c>
      <c r="GB69">
        <v>466785</v>
      </c>
      <c r="GC69">
        <v>443945.1</v>
      </c>
      <c r="GD69">
        <v>444687.5</v>
      </c>
      <c r="GE69">
        <v>452063.5</v>
      </c>
      <c r="GF69">
        <v>440930.5</v>
      </c>
      <c r="GG69">
        <v>424723.8</v>
      </c>
      <c r="GH69">
        <v>417479.4</v>
      </c>
      <c r="GI69">
        <v>446020.2</v>
      </c>
      <c r="GJ69">
        <v>455282.1</v>
      </c>
      <c r="GK69">
        <v>476189.4</v>
      </c>
      <c r="GL69">
        <v>395698.7</v>
      </c>
      <c r="GM69">
        <v>384028.5</v>
      </c>
      <c r="GN69">
        <v>430801.6</v>
      </c>
      <c r="GO69">
        <v>388962.7</v>
      </c>
      <c r="GP69">
        <v>370097.1</v>
      </c>
    </row>
    <row r="70" spans="1:198" x14ac:dyDescent="0.2">
      <c r="A70" t="s">
        <v>97</v>
      </c>
      <c r="B70" t="s">
        <v>97</v>
      </c>
      <c r="C70" t="s">
        <v>97</v>
      </c>
      <c r="D70" t="s">
        <v>97</v>
      </c>
      <c r="E70" t="e" cm="1">
        <f t="array" ref="E70">-  -  -  - of which X221 : banks</f>
        <v>#NAME?</v>
      </c>
      <c r="F70">
        <v>73014.600000000006</v>
      </c>
      <c r="G70">
        <v>101837.5</v>
      </c>
      <c r="H70">
        <v>106160.1</v>
      </c>
      <c r="I70">
        <v>123972.7</v>
      </c>
      <c r="J70">
        <v>98295.4</v>
      </c>
      <c r="K70">
        <v>107073.60000000001</v>
      </c>
      <c r="L70">
        <v>124469.1</v>
      </c>
      <c r="M70">
        <v>148279.5</v>
      </c>
      <c r="N70">
        <v>113913.4</v>
      </c>
      <c r="O70">
        <v>123506</v>
      </c>
      <c r="P70">
        <v>108556.8</v>
      </c>
      <c r="Q70">
        <v>108409.60000000001</v>
      </c>
      <c r="R70">
        <v>96062.2</v>
      </c>
      <c r="S70">
        <v>101275</v>
      </c>
      <c r="T70">
        <v>106990</v>
      </c>
      <c r="U70">
        <v>98581.9</v>
      </c>
      <c r="V70">
        <v>108422.8</v>
      </c>
      <c r="W70">
        <v>109082.7</v>
      </c>
      <c r="X70">
        <v>123931.9</v>
      </c>
      <c r="Y70">
        <v>136530.20000000001</v>
      </c>
      <c r="Z70">
        <v>117601.60000000001</v>
      </c>
      <c r="AA70">
        <v>108322.1</v>
      </c>
      <c r="AB70">
        <v>129199</v>
      </c>
      <c r="AC70">
        <v>94257.5</v>
      </c>
      <c r="AD70">
        <v>105460.4</v>
      </c>
      <c r="AE70">
        <v>81663.5</v>
      </c>
      <c r="AF70">
        <v>90311.7</v>
      </c>
      <c r="AG70">
        <v>90330.7</v>
      </c>
      <c r="AH70">
        <v>98192</v>
      </c>
      <c r="AI70">
        <v>78551.3</v>
      </c>
      <c r="AJ70">
        <v>111034.8</v>
      </c>
      <c r="AK70">
        <v>83590.8</v>
      </c>
      <c r="AL70">
        <v>87141</v>
      </c>
      <c r="AM70">
        <v>104157</v>
      </c>
      <c r="AN70">
        <v>105052.1</v>
      </c>
      <c r="AO70">
        <v>87691.8</v>
      </c>
      <c r="AP70">
        <v>93914.1</v>
      </c>
      <c r="AQ70">
        <v>100506.4</v>
      </c>
      <c r="AR70">
        <v>86918.6</v>
      </c>
      <c r="AS70">
        <v>97251.4</v>
      </c>
      <c r="AT70">
        <v>113107.9</v>
      </c>
      <c r="AU70">
        <v>97586.9</v>
      </c>
      <c r="AV70">
        <v>58214.8</v>
      </c>
      <c r="AW70">
        <v>69365.5</v>
      </c>
      <c r="AX70">
        <v>55885.9</v>
      </c>
      <c r="AY70">
        <v>73549.399999999994</v>
      </c>
      <c r="AZ70">
        <v>71594.3</v>
      </c>
      <c r="BA70">
        <v>66453.899999999994</v>
      </c>
      <c r="BB70">
        <v>93259.7</v>
      </c>
      <c r="BC70">
        <v>64630.2</v>
      </c>
      <c r="BD70">
        <v>75960.7</v>
      </c>
      <c r="BE70">
        <v>71635.399999999994</v>
      </c>
      <c r="BF70">
        <v>77390.7</v>
      </c>
      <c r="BG70">
        <v>81131</v>
      </c>
      <c r="BH70">
        <v>89207.8</v>
      </c>
      <c r="BI70">
        <v>118876.5</v>
      </c>
      <c r="BJ70">
        <v>123325.3</v>
      </c>
      <c r="BK70">
        <v>125601.9</v>
      </c>
      <c r="BL70">
        <v>107075.5</v>
      </c>
      <c r="BM70">
        <v>128390.1</v>
      </c>
      <c r="BN70">
        <v>136223.5</v>
      </c>
      <c r="BO70">
        <v>129792.9</v>
      </c>
      <c r="BP70">
        <v>125619.5</v>
      </c>
      <c r="BQ70">
        <v>114005.6</v>
      </c>
      <c r="BR70" t="s">
        <v>71</v>
      </c>
      <c r="BS70" t="s">
        <v>71</v>
      </c>
      <c r="BT70" t="s">
        <v>71</v>
      </c>
      <c r="BU70" t="s">
        <v>71</v>
      </c>
      <c r="BV70" t="s">
        <v>71</v>
      </c>
      <c r="BW70" t="s">
        <v>71</v>
      </c>
      <c r="BX70" t="s">
        <v>71</v>
      </c>
      <c r="BY70" t="s">
        <v>71</v>
      </c>
      <c r="BZ70" t="s">
        <v>71</v>
      </c>
      <c r="CA70" t="s">
        <v>71</v>
      </c>
      <c r="CB70" t="s">
        <v>71</v>
      </c>
      <c r="CC70" t="s">
        <v>71</v>
      </c>
      <c r="CD70" t="s">
        <v>71</v>
      </c>
      <c r="CE70" t="s">
        <v>71</v>
      </c>
      <c r="CF70" t="s">
        <v>71</v>
      </c>
      <c r="CG70" t="s">
        <v>71</v>
      </c>
      <c r="CH70" t="s">
        <v>71</v>
      </c>
      <c r="CI70" t="s">
        <v>71</v>
      </c>
      <c r="CJ70" t="s">
        <v>71</v>
      </c>
      <c r="CK70" t="s">
        <v>71</v>
      </c>
      <c r="CL70" t="s">
        <v>71</v>
      </c>
      <c r="CM70" t="s">
        <v>71</v>
      </c>
      <c r="CN70" t="s">
        <v>71</v>
      </c>
      <c r="CO70" t="s">
        <v>71</v>
      </c>
      <c r="CP70" t="s">
        <v>71</v>
      </c>
      <c r="CQ70" t="s">
        <v>71</v>
      </c>
      <c r="CR70" t="s">
        <v>71</v>
      </c>
      <c r="CS70" t="s">
        <v>71</v>
      </c>
      <c r="CT70" t="s">
        <v>71</v>
      </c>
      <c r="CU70" t="s">
        <v>71</v>
      </c>
      <c r="CV70" t="s">
        <v>71</v>
      </c>
      <c r="CW70" t="s">
        <v>71</v>
      </c>
      <c r="CX70" t="s">
        <v>71</v>
      </c>
      <c r="CY70" t="s">
        <v>71</v>
      </c>
      <c r="CZ70" t="s">
        <v>71</v>
      </c>
      <c r="DA70" t="s">
        <v>71</v>
      </c>
      <c r="DB70" t="s">
        <v>71</v>
      </c>
      <c r="DC70" t="s">
        <v>71</v>
      </c>
      <c r="DD70" t="s">
        <v>71</v>
      </c>
      <c r="DE70" t="s">
        <v>71</v>
      </c>
      <c r="DF70" t="s">
        <v>71</v>
      </c>
      <c r="DG70" t="s">
        <v>71</v>
      </c>
      <c r="DH70" t="s">
        <v>71</v>
      </c>
      <c r="DI70" t="s">
        <v>71</v>
      </c>
      <c r="DJ70" t="s">
        <v>71</v>
      </c>
      <c r="DK70" t="s">
        <v>71</v>
      </c>
      <c r="DL70" t="s">
        <v>71</v>
      </c>
      <c r="DM70" t="s">
        <v>71</v>
      </c>
      <c r="DN70" t="s">
        <v>71</v>
      </c>
      <c r="DO70" t="s">
        <v>71</v>
      </c>
      <c r="DP70" t="s">
        <v>71</v>
      </c>
      <c r="DQ70" t="s">
        <v>71</v>
      </c>
      <c r="DR70" t="s">
        <v>71</v>
      </c>
      <c r="DS70" t="s">
        <v>71</v>
      </c>
      <c r="DT70" t="s">
        <v>71</v>
      </c>
      <c r="DU70" t="s">
        <v>71</v>
      </c>
      <c r="DV70" t="s">
        <v>71</v>
      </c>
      <c r="DW70" t="s">
        <v>71</v>
      </c>
      <c r="DX70" t="s">
        <v>71</v>
      </c>
      <c r="DY70" t="s">
        <v>71</v>
      </c>
      <c r="DZ70" t="s">
        <v>71</v>
      </c>
      <c r="EA70" t="s">
        <v>71</v>
      </c>
      <c r="EB70" t="s">
        <v>71</v>
      </c>
      <c r="EC70" t="s">
        <v>71</v>
      </c>
      <c r="ED70" t="s">
        <v>71</v>
      </c>
      <c r="EE70" t="s">
        <v>71</v>
      </c>
      <c r="EF70" t="s">
        <v>71</v>
      </c>
      <c r="EG70" t="s">
        <v>71</v>
      </c>
      <c r="EH70" t="s">
        <v>71</v>
      </c>
      <c r="EI70" t="s">
        <v>71</v>
      </c>
      <c r="EJ70" t="s">
        <v>71</v>
      </c>
      <c r="EK70" t="s">
        <v>71</v>
      </c>
      <c r="EL70" t="s">
        <v>71</v>
      </c>
      <c r="EM70" t="s">
        <v>71</v>
      </c>
      <c r="EN70" t="s">
        <v>71</v>
      </c>
      <c r="EO70" t="s">
        <v>71</v>
      </c>
      <c r="EP70" t="s">
        <v>71</v>
      </c>
      <c r="EQ70" t="s">
        <v>71</v>
      </c>
      <c r="ER70" t="s">
        <v>71</v>
      </c>
      <c r="ES70" t="s">
        <v>71</v>
      </c>
      <c r="ET70" t="s">
        <v>71</v>
      </c>
      <c r="EU70" t="s">
        <v>71</v>
      </c>
      <c r="EV70" t="s">
        <v>71</v>
      </c>
      <c r="EW70" t="s">
        <v>71</v>
      </c>
      <c r="EX70" t="s">
        <v>71</v>
      </c>
      <c r="EY70" t="s">
        <v>71</v>
      </c>
      <c r="EZ70" t="s">
        <v>71</v>
      </c>
      <c r="FA70" t="s">
        <v>71</v>
      </c>
      <c r="FB70" t="s">
        <v>71</v>
      </c>
      <c r="FC70" t="s">
        <v>71</v>
      </c>
      <c r="FD70" t="s">
        <v>71</v>
      </c>
      <c r="FE70" t="s">
        <v>71</v>
      </c>
      <c r="FF70" t="s">
        <v>71</v>
      </c>
      <c r="FG70" t="s">
        <v>71</v>
      </c>
      <c r="FH70" t="s">
        <v>71</v>
      </c>
      <c r="FI70" t="s">
        <v>71</v>
      </c>
      <c r="FJ70" t="s">
        <v>71</v>
      </c>
      <c r="FK70" t="s">
        <v>71</v>
      </c>
      <c r="FL70" t="s">
        <v>71</v>
      </c>
      <c r="FM70" t="s">
        <v>71</v>
      </c>
      <c r="FN70" t="s">
        <v>71</v>
      </c>
      <c r="FO70" t="s">
        <v>71</v>
      </c>
      <c r="FP70" t="s">
        <v>71</v>
      </c>
      <c r="FQ70" t="s">
        <v>71</v>
      </c>
      <c r="FR70" t="s">
        <v>71</v>
      </c>
      <c r="FS70" t="s">
        <v>71</v>
      </c>
      <c r="FT70" t="s">
        <v>71</v>
      </c>
      <c r="FU70" t="s">
        <v>71</v>
      </c>
      <c r="FV70" t="s">
        <v>71</v>
      </c>
      <c r="FW70" t="s">
        <v>71</v>
      </c>
      <c r="FX70" t="s">
        <v>71</v>
      </c>
      <c r="FY70" t="s">
        <v>71</v>
      </c>
      <c r="FZ70" t="s">
        <v>71</v>
      </c>
      <c r="GA70" t="s">
        <v>71</v>
      </c>
      <c r="GB70" t="s">
        <v>71</v>
      </c>
      <c r="GC70" t="s">
        <v>71</v>
      </c>
      <c r="GD70" t="s">
        <v>71</v>
      </c>
      <c r="GE70" t="s">
        <v>71</v>
      </c>
      <c r="GF70" t="s">
        <v>71</v>
      </c>
      <c r="GG70" t="s">
        <v>71</v>
      </c>
      <c r="GH70" t="s">
        <v>71</v>
      </c>
      <c r="GI70" t="s">
        <v>71</v>
      </c>
      <c r="GJ70" t="s">
        <v>71</v>
      </c>
      <c r="GK70" t="s">
        <v>71</v>
      </c>
      <c r="GL70" t="s">
        <v>71</v>
      </c>
      <c r="GM70" t="s">
        <v>71</v>
      </c>
      <c r="GN70" t="s">
        <v>71</v>
      </c>
      <c r="GO70" t="s">
        <v>71</v>
      </c>
      <c r="GP70" t="s">
        <v>71</v>
      </c>
    </row>
    <row r="71" spans="1:198" x14ac:dyDescent="0.2">
      <c r="A71" t="s">
        <v>97</v>
      </c>
      <c r="B71" t="s">
        <v>97</v>
      </c>
      <c r="C71" t="s">
        <v>97</v>
      </c>
      <c r="D71" t="s">
        <v>97</v>
      </c>
      <c r="E71" t="e" cm="1">
        <f t="array" ref="E71">-  -  -  - of which X222 : Mortgage banks</f>
        <v>#NAME?</v>
      </c>
      <c r="F71" t="s">
        <v>71</v>
      </c>
      <c r="G71" t="s">
        <v>71</v>
      </c>
      <c r="H71" t="s">
        <v>71</v>
      </c>
      <c r="I71" t="s">
        <v>71</v>
      </c>
      <c r="J71" t="s">
        <v>71</v>
      </c>
      <c r="K71" t="s">
        <v>71</v>
      </c>
      <c r="L71" t="s">
        <v>71</v>
      </c>
      <c r="M71" t="s">
        <v>71</v>
      </c>
      <c r="N71" t="s">
        <v>71</v>
      </c>
      <c r="O71" t="s">
        <v>71</v>
      </c>
      <c r="P71" t="s">
        <v>71</v>
      </c>
      <c r="Q71" t="s">
        <v>71</v>
      </c>
      <c r="R71" t="s">
        <v>71</v>
      </c>
      <c r="S71" t="s">
        <v>71</v>
      </c>
      <c r="T71" t="s">
        <v>71</v>
      </c>
      <c r="U71" t="s">
        <v>71</v>
      </c>
      <c r="V71" t="s">
        <v>71</v>
      </c>
      <c r="W71" t="s">
        <v>71</v>
      </c>
      <c r="X71" t="s">
        <v>71</v>
      </c>
      <c r="Y71" t="s">
        <v>71</v>
      </c>
      <c r="Z71" t="s">
        <v>71</v>
      </c>
      <c r="AA71" t="s">
        <v>71</v>
      </c>
      <c r="AB71" t="s">
        <v>71</v>
      </c>
      <c r="AC71" t="s">
        <v>71</v>
      </c>
      <c r="AD71" t="s">
        <v>71</v>
      </c>
      <c r="AE71" t="s">
        <v>71</v>
      </c>
      <c r="AF71" t="s">
        <v>71</v>
      </c>
      <c r="AG71" t="s">
        <v>71</v>
      </c>
      <c r="AH71" t="s">
        <v>71</v>
      </c>
      <c r="AI71" t="s">
        <v>71</v>
      </c>
      <c r="AJ71" t="s">
        <v>71</v>
      </c>
      <c r="AK71" t="s">
        <v>71</v>
      </c>
      <c r="AL71" t="s">
        <v>71</v>
      </c>
      <c r="AM71" t="s">
        <v>71</v>
      </c>
      <c r="AN71" t="s">
        <v>71</v>
      </c>
      <c r="AO71" t="s">
        <v>71</v>
      </c>
      <c r="AP71" t="s">
        <v>71</v>
      </c>
      <c r="AQ71" t="s">
        <v>71</v>
      </c>
      <c r="AR71" t="s">
        <v>71</v>
      </c>
      <c r="AS71" t="s">
        <v>71</v>
      </c>
      <c r="AT71" t="s">
        <v>71</v>
      </c>
      <c r="AU71" t="s">
        <v>71</v>
      </c>
      <c r="AV71" t="s">
        <v>71</v>
      </c>
      <c r="AW71" t="s">
        <v>71</v>
      </c>
      <c r="AX71" t="s">
        <v>71</v>
      </c>
      <c r="AY71" t="s">
        <v>71</v>
      </c>
      <c r="AZ71" t="s">
        <v>71</v>
      </c>
      <c r="BA71" t="s">
        <v>71</v>
      </c>
      <c r="BB71" t="s">
        <v>71</v>
      </c>
      <c r="BC71" t="s">
        <v>71</v>
      </c>
      <c r="BD71" t="s">
        <v>71</v>
      </c>
      <c r="BE71" t="s">
        <v>71</v>
      </c>
      <c r="BF71" t="s">
        <v>71</v>
      </c>
      <c r="BG71" t="s">
        <v>71</v>
      </c>
      <c r="BH71" t="s">
        <v>71</v>
      </c>
      <c r="BI71" t="s">
        <v>71</v>
      </c>
      <c r="BJ71" t="s">
        <v>71</v>
      </c>
      <c r="BK71" t="s">
        <v>71</v>
      </c>
      <c r="BL71" t="s">
        <v>71</v>
      </c>
      <c r="BM71" t="s">
        <v>71</v>
      </c>
      <c r="BN71" t="s">
        <v>71</v>
      </c>
      <c r="BO71" t="s">
        <v>71</v>
      </c>
      <c r="BP71" t="s">
        <v>71</v>
      </c>
      <c r="BQ71" t="s">
        <v>71</v>
      </c>
      <c r="BR71" t="s">
        <v>71</v>
      </c>
      <c r="BS71" t="s">
        <v>71</v>
      </c>
      <c r="BT71" t="s">
        <v>71</v>
      </c>
      <c r="BU71" t="s">
        <v>71</v>
      </c>
      <c r="BV71" t="s">
        <v>71</v>
      </c>
      <c r="BW71" t="s">
        <v>71</v>
      </c>
      <c r="BX71" t="s">
        <v>71</v>
      </c>
      <c r="BY71" t="s">
        <v>71</v>
      </c>
      <c r="BZ71" t="s">
        <v>71</v>
      </c>
      <c r="CA71" t="s">
        <v>71</v>
      </c>
      <c r="CB71" t="s">
        <v>71</v>
      </c>
      <c r="CC71" t="s">
        <v>71</v>
      </c>
      <c r="CD71" t="s">
        <v>71</v>
      </c>
      <c r="CE71" t="s">
        <v>71</v>
      </c>
      <c r="CF71" t="s">
        <v>71</v>
      </c>
      <c r="CG71" t="s">
        <v>71</v>
      </c>
      <c r="CH71" t="s">
        <v>71</v>
      </c>
      <c r="CI71" t="s">
        <v>71</v>
      </c>
      <c r="CJ71" t="s">
        <v>71</v>
      </c>
      <c r="CK71" t="s">
        <v>71</v>
      </c>
      <c r="CL71" t="s">
        <v>71</v>
      </c>
      <c r="CM71" t="s">
        <v>71</v>
      </c>
      <c r="CN71" t="s">
        <v>71</v>
      </c>
      <c r="CO71" t="s">
        <v>71</v>
      </c>
      <c r="CP71" t="s">
        <v>71</v>
      </c>
      <c r="CQ71" t="s">
        <v>71</v>
      </c>
      <c r="CR71" t="s">
        <v>71</v>
      </c>
      <c r="CS71" t="s">
        <v>71</v>
      </c>
      <c r="CT71" t="s">
        <v>71</v>
      </c>
      <c r="CU71" t="s">
        <v>71</v>
      </c>
      <c r="CV71" t="s">
        <v>71</v>
      </c>
      <c r="CW71" t="s">
        <v>71</v>
      </c>
      <c r="CX71" t="s">
        <v>71</v>
      </c>
      <c r="CY71" t="s">
        <v>71</v>
      </c>
      <c r="CZ71" t="s">
        <v>71</v>
      </c>
      <c r="DA71" t="s">
        <v>71</v>
      </c>
      <c r="DB71" t="s">
        <v>71</v>
      </c>
      <c r="DC71" t="s">
        <v>71</v>
      </c>
      <c r="DD71" t="s">
        <v>71</v>
      </c>
      <c r="DE71" t="s">
        <v>71</v>
      </c>
      <c r="DF71" t="s">
        <v>71</v>
      </c>
      <c r="DG71" t="s">
        <v>71</v>
      </c>
      <c r="DH71" t="s">
        <v>71</v>
      </c>
      <c r="DI71" t="s">
        <v>71</v>
      </c>
      <c r="DJ71" t="s">
        <v>71</v>
      </c>
      <c r="DK71" t="s">
        <v>71</v>
      </c>
      <c r="DL71" t="s">
        <v>71</v>
      </c>
      <c r="DM71" t="s">
        <v>71</v>
      </c>
      <c r="DN71" t="s">
        <v>71</v>
      </c>
      <c r="DO71" t="s">
        <v>71</v>
      </c>
      <c r="DP71" t="s">
        <v>71</v>
      </c>
      <c r="DQ71" t="s">
        <v>71</v>
      </c>
      <c r="DR71" t="s">
        <v>71</v>
      </c>
      <c r="DS71" t="s">
        <v>71</v>
      </c>
      <c r="DT71" t="s">
        <v>71</v>
      </c>
      <c r="DU71" t="s">
        <v>71</v>
      </c>
      <c r="DV71" t="s">
        <v>71</v>
      </c>
      <c r="DW71" t="s">
        <v>71</v>
      </c>
      <c r="DX71" t="s">
        <v>71</v>
      </c>
      <c r="DY71" t="s">
        <v>71</v>
      </c>
      <c r="DZ71" t="s">
        <v>71</v>
      </c>
      <c r="EA71" t="s">
        <v>71</v>
      </c>
      <c r="EB71" t="s">
        <v>71</v>
      </c>
      <c r="EC71" t="s">
        <v>71</v>
      </c>
      <c r="ED71" t="s">
        <v>71</v>
      </c>
      <c r="EE71" t="s">
        <v>71</v>
      </c>
      <c r="EF71" t="s">
        <v>71</v>
      </c>
      <c r="EG71" t="s">
        <v>71</v>
      </c>
      <c r="EH71" t="s">
        <v>71</v>
      </c>
      <c r="EI71" t="s">
        <v>71</v>
      </c>
      <c r="EJ71" t="s">
        <v>71</v>
      </c>
      <c r="EK71" t="s">
        <v>71</v>
      </c>
      <c r="EL71" t="s">
        <v>71</v>
      </c>
      <c r="EM71" t="s">
        <v>71</v>
      </c>
      <c r="EN71" t="s">
        <v>71</v>
      </c>
      <c r="EO71" t="s">
        <v>71</v>
      </c>
      <c r="EP71" t="s">
        <v>71</v>
      </c>
      <c r="EQ71" t="s">
        <v>71</v>
      </c>
      <c r="ER71" t="s">
        <v>71</v>
      </c>
      <c r="ES71" t="s">
        <v>71</v>
      </c>
      <c r="ET71" t="s">
        <v>71</v>
      </c>
      <c r="EU71" t="s">
        <v>71</v>
      </c>
      <c r="EV71" t="s">
        <v>71</v>
      </c>
      <c r="EW71" t="s">
        <v>71</v>
      </c>
      <c r="EX71" t="s">
        <v>71</v>
      </c>
      <c r="EY71" t="s">
        <v>71</v>
      </c>
      <c r="EZ71" t="s">
        <v>71</v>
      </c>
      <c r="FA71" t="s">
        <v>71</v>
      </c>
      <c r="FB71" t="s">
        <v>71</v>
      </c>
      <c r="FC71" t="s">
        <v>71</v>
      </c>
      <c r="FD71" t="s">
        <v>71</v>
      </c>
      <c r="FE71" t="s">
        <v>71</v>
      </c>
      <c r="FF71" t="s">
        <v>71</v>
      </c>
      <c r="FG71" t="s">
        <v>71</v>
      </c>
      <c r="FH71" t="s">
        <v>71</v>
      </c>
      <c r="FI71" t="s">
        <v>71</v>
      </c>
      <c r="FJ71" t="s">
        <v>71</v>
      </c>
      <c r="FK71" t="s">
        <v>71</v>
      </c>
      <c r="FL71" t="s">
        <v>71</v>
      </c>
      <c r="FM71" t="s">
        <v>71</v>
      </c>
      <c r="FN71" t="s">
        <v>71</v>
      </c>
      <c r="FO71" t="s">
        <v>71</v>
      </c>
      <c r="FP71" t="s">
        <v>71</v>
      </c>
      <c r="FQ71" t="s">
        <v>71</v>
      </c>
      <c r="FR71" t="s">
        <v>71</v>
      </c>
      <c r="FS71" t="s">
        <v>71</v>
      </c>
      <c r="FT71" t="s">
        <v>71</v>
      </c>
      <c r="FU71" t="s">
        <v>71</v>
      </c>
      <c r="FV71" t="s">
        <v>71</v>
      </c>
      <c r="FW71" t="s">
        <v>71</v>
      </c>
      <c r="FX71" t="s">
        <v>71</v>
      </c>
      <c r="FY71" t="s">
        <v>71</v>
      </c>
      <c r="FZ71" t="s">
        <v>71</v>
      </c>
      <c r="GA71" t="s">
        <v>71</v>
      </c>
      <c r="GB71" t="s">
        <v>71</v>
      </c>
      <c r="GC71" t="s">
        <v>71</v>
      </c>
      <c r="GD71" t="s">
        <v>71</v>
      </c>
      <c r="GE71" t="s">
        <v>71</v>
      </c>
      <c r="GF71" t="s">
        <v>71</v>
      </c>
      <c r="GG71" t="s">
        <v>71</v>
      </c>
      <c r="GH71" t="s">
        <v>71</v>
      </c>
      <c r="GI71" t="s">
        <v>71</v>
      </c>
      <c r="GJ71" t="s">
        <v>71</v>
      </c>
      <c r="GK71" t="s">
        <v>71</v>
      </c>
      <c r="GL71" t="s">
        <v>71</v>
      </c>
      <c r="GM71" t="s">
        <v>71</v>
      </c>
      <c r="GN71" t="s">
        <v>71</v>
      </c>
      <c r="GO71" t="s">
        <v>71</v>
      </c>
      <c r="GP71" t="s">
        <v>71</v>
      </c>
    </row>
    <row r="72" spans="1:198" x14ac:dyDescent="0.2">
      <c r="A72" t="s">
        <v>97</v>
      </c>
      <c r="B72" t="s">
        <v>97</v>
      </c>
      <c r="C72" t="s">
        <v>97</v>
      </c>
      <c r="D72" t="s">
        <v>97</v>
      </c>
      <c r="E72" t="e" cm="1">
        <f t="array" ref="E72">-  - X2bb: Other financial Institutions excl. insurance corporations and pension funds</f>
        <v>#NAME?</v>
      </c>
      <c r="F72">
        <v>252824.3</v>
      </c>
      <c r="G72">
        <v>200138.6</v>
      </c>
      <c r="H72">
        <v>193950.6</v>
      </c>
      <c r="I72">
        <v>188943.9</v>
      </c>
      <c r="J72">
        <v>175048.8</v>
      </c>
      <c r="K72">
        <v>160163.9</v>
      </c>
      <c r="L72">
        <v>147476.4</v>
      </c>
      <c r="M72">
        <v>128262.5</v>
      </c>
      <c r="N72">
        <v>163569.29999999999</v>
      </c>
      <c r="O72">
        <v>172109.9</v>
      </c>
      <c r="P72">
        <v>163930.5</v>
      </c>
      <c r="Q72">
        <v>157605</v>
      </c>
      <c r="R72">
        <v>137699.4</v>
      </c>
      <c r="S72">
        <v>145444</v>
      </c>
      <c r="T72">
        <v>132211.29999999999</v>
      </c>
      <c r="U72">
        <v>138920.6</v>
      </c>
      <c r="V72">
        <v>132079.29999999999</v>
      </c>
      <c r="W72">
        <v>131341.5</v>
      </c>
      <c r="X72">
        <v>140156.79999999999</v>
      </c>
      <c r="Y72">
        <v>155386.9</v>
      </c>
      <c r="Z72">
        <v>135826.79999999999</v>
      </c>
      <c r="AA72">
        <v>139887.6</v>
      </c>
      <c r="AB72">
        <v>143127.20000000001</v>
      </c>
      <c r="AC72">
        <v>126541.3</v>
      </c>
      <c r="AD72">
        <v>130119</v>
      </c>
      <c r="AE72">
        <v>129817.7</v>
      </c>
      <c r="AF72">
        <v>130059.9</v>
      </c>
      <c r="AG72">
        <v>120990.9</v>
      </c>
      <c r="AH72">
        <v>116113.60000000001</v>
      </c>
      <c r="AI72">
        <v>109457.9</v>
      </c>
      <c r="AJ72">
        <v>97207</v>
      </c>
      <c r="AK72">
        <v>123996.2</v>
      </c>
      <c r="AL72">
        <v>116166.1</v>
      </c>
      <c r="AM72">
        <v>132163.1</v>
      </c>
      <c r="AN72">
        <v>109430.8</v>
      </c>
      <c r="AO72">
        <v>128544</v>
      </c>
      <c r="AP72">
        <v>101302.8</v>
      </c>
      <c r="AQ72">
        <v>88384.3</v>
      </c>
      <c r="AR72">
        <v>97775.2</v>
      </c>
      <c r="AS72">
        <v>107337.7</v>
      </c>
      <c r="AT72">
        <v>129440.1</v>
      </c>
      <c r="AU72">
        <v>112783.5</v>
      </c>
      <c r="AV72">
        <v>117000.3</v>
      </c>
      <c r="AW72">
        <v>137287.4</v>
      </c>
      <c r="AX72">
        <v>116934.8</v>
      </c>
      <c r="AY72">
        <v>127985.60000000001</v>
      </c>
      <c r="AZ72">
        <v>142040.1</v>
      </c>
      <c r="BA72">
        <v>134190.29999999999</v>
      </c>
      <c r="BB72">
        <v>148117.1</v>
      </c>
      <c r="BC72">
        <v>158918.70000000001</v>
      </c>
      <c r="BD72">
        <v>196745.60000000001</v>
      </c>
      <c r="BE72">
        <v>196390.8</v>
      </c>
      <c r="BF72">
        <v>223836.1</v>
      </c>
      <c r="BG72">
        <v>189984.7</v>
      </c>
      <c r="BH72">
        <v>256925.2</v>
      </c>
      <c r="BI72">
        <v>255738.9</v>
      </c>
      <c r="BJ72">
        <v>203979.6</v>
      </c>
      <c r="BK72">
        <v>201909.5</v>
      </c>
      <c r="BL72">
        <v>238622.8</v>
      </c>
      <c r="BM72">
        <v>166744.20000000001</v>
      </c>
      <c r="BN72">
        <v>164867.29999999999</v>
      </c>
      <c r="BO72">
        <v>184122.7</v>
      </c>
      <c r="BP72">
        <v>164880.20000000001</v>
      </c>
      <c r="BQ72">
        <v>146811.4</v>
      </c>
      <c r="BR72">
        <v>154754.5</v>
      </c>
      <c r="BS72">
        <v>156708.9</v>
      </c>
      <c r="BT72">
        <v>130118.3</v>
      </c>
      <c r="BU72">
        <v>144401.20000000001</v>
      </c>
      <c r="BV72">
        <v>147395.6</v>
      </c>
      <c r="BW72">
        <v>149467.20000000001</v>
      </c>
      <c r="BX72">
        <v>170482.8</v>
      </c>
      <c r="BY72">
        <v>146985.70000000001</v>
      </c>
      <c r="BZ72">
        <v>115759</v>
      </c>
      <c r="CA72">
        <v>125102.9</v>
      </c>
      <c r="CB72">
        <v>105277</v>
      </c>
      <c r="CC72">
        <v>132968.1</v>
      </c>
      <c r="CD72">
        <v>149202.1</v>
      </c>
      <c r="CE72">
        <v>127916.7</v>
      </c>
      <c r="CF72">
        <v>120000.9</v>
      </c>
      <c r="CG72">
        <v>135670</v>
      </c>
      <c r="CH72">
        <v>98607.6</v>
      </c>
      <c r="CI72">
        <v>102618.7</v>
      </c>
      <c r="CJ72">
        <v>115666.4</v>
      </c>
      <c r="CK72">
        <v>105376.7</v>
      </c>
      <c r="CL72">
        <v>131813.5</v>
      </c>
      <c r="CM72">
        <v>118889.2</v>
      </c>
      <c r="CN72">
        <v>118227.2</v>
      </c>
      <c r="CO72">
        <v>108378</v>
      </c>
      <c r="CP72">
        <v>142065.5</v>
      </c>
      <c r="CQ72">
        <v>137091.5</v>
      </c>
      <c r="CR72">
        <v>149457</v>
      </c>
      <c r="CS72">
        <v>142445.70000000001</v>
      </c>
      <c r="CT72">
        <v>158788.1</v>
      </c>
      <c r="CU72">
        <v>119854.39999999999</v>
      </c>
      <c r="CV72">
        <v>110399.2</v>
      </c>
      <c r="CW72">
        <v>123500.8</v>
      </c>
      <c r="CX72">
        <v>126553</v>
      </c>
      <c r="CY72">
        <v>119671.3</v>
      </c>
      <c r="CZ72">
        <v>140399.70000000001</v>
      </c>
      <c r="DA72">
        <v>128986.7</v>
      </c>
      <c r="DB72">
        <v>119460.3</v>
      </c>
      <c r="DC72">
        <v>156887.20000000001</v>
      </c>
      <c r="DD72">
        <v>105104.8</v>
      </c>
      <c r="DE72">
        <v>75958.5</v>
      </c>
      <c r="DF72">
        <v>87987.3</v>
      </c>
      <c r="DG72">
        <v>69970.899999999994</v>
      </c>
      <c r="DH72">
        <v>67510.899999999994</v>
      </c>
      <c r="DI72">
        <v>66644.7</v>
      </c>
      <c r="DJ72">
        <v>63533.3</v>
      </c>
      <c r="DK72">
        <v>89458.2</v>
      </c>
      <c r="DL72">
        <v>92485.8</v>
      </c>
      <c r="DM72">
        <v>108391.4</v>
      </c>
      <c r="DN72">
        <v>102007.5</v>
      </c>
      <c r="DO72">
        <v>103797.7</v>
      </c>
      <c r="DP72">
        <v>90439.3</v>
      </c>
      <c r="DQ72">
        <v>89687.9</v>
      </c>
      <c r="DR72">
        <v>99413.4</v>
      </c>
      <c r="DS72">
        <v>83758.3</v>
      </c>
      <c r="DT72">
        <v>73287.899999999994</v>
      </c>
      <c r="DU72">
        <v>78973.8</v>
      </c>
      <c r="DV72">
        <v>83626</v>
      </c>
      <c r="DW72">
        <v>92093.5</v>
      </c>
      <c r="DX72">
        <v>100700.4</v>
      </c>
      <c r="DY72">
        <v>88290.9</v>
      </c>
      <c r="DZ72">
        <v>91087.3</v>
      </c>
      <c r="EA72">
        <v>109506.6</v>
      </c>
      <c r="EB72">
        <v>119089.7</v>
      </c>
      <c r="EC72">
        <v>134114</v>
      </c>
      <c r="ED72">
        <v>121172.9</v>
      </c>
      <c r="EE72">
        <v>137889.60000000001</v>
      </c>
      <c r="EF72">
        <v>116112.3</v>
      </c>
      <c r="EG72">
        <v>118289.1</v>
      </c>
      <c r="EH72">
        <v>111997.2</v>
      </c>
      <c r="EI72">
        <v>111918.7</v>
      </c>
      <c r="EJ72">
        <v>104565.1</v>
      </c>
      <c r="EK72">
        <v>91742.5</v>
      </c>
      <c r="EL72">
        <v>76841.399999999994</v>
      </c>
      <c r="EM72">
        <v>72003.7</v>
      </c>
      <c r="EN72">
        <v>80161.7</v>
      </c>
      <c r="EO72">
        <v>72738.3</v>
      </c>
      <c r="EP72">
        <v>35181.9</v>
      </c>
      <c r="EQ72">
        <v>51348.1</v>
      </c>
      <c r="ER72">
        <v>37613.800000000003</v>
      </c>
      <c r="ES72">
        <v>32507.4</v>
      </c>
      <c r="ET72">
        <v>39595.1</v>
      </c>
      <c r="EU72">
        <v>46977.3</v>
      </c>
      <c r="EV72">
        <v>42202.5</v>
      </c>
      <c r="EW72">
        <v>37740.300000000003</v>
      </c>
      <c r="EX72">
        <v>39995.4</v>
      </c>
      <c r="EY72">
        <v>34903.800000000003</v>
      </c>
      <c r="EZ72">
        <v>28488.2</v>
      </c>
      <c r="FA72">
        <v>40063</v>
      </c>
      <c r="FB72">
        <v>40573</v>
      </c>
      <c r="FC72">
        <v>36166.199999999997</v>
      </c>
      <c r="FD72">
        <v>33907</v>
      </c>
      <c r="FE72">
        <v>42027.4</v>
      </c>
      <c r="FF72">
        <v>31622.400000000001</v>
      </c>
      <c r="FG72">
        <v>59826.7</v>
      </c>
      <c r="FH72">
        <v>43094</v>
      </c>
      <c r="FI72">
        <v>44313.9</v>
      </c>
      <c r="FJ72">
        <v>41214.6</v>
      </c>
      <c r="FK72">
        <v>52945.3</v>
      </c>
      <c r="FL72">
        <v>47003.199999999997</v>
      </c>
      <c r="FM72">
        <v>36593.5</v>
      </c>
      <c r="FN72">
        <v>52041</v>
      </c>
      <c r="FO72">
        <v>47563.7</v>
      </c>
      <c r="FP72">
        <v>30854</v>
      </c>
      <c r="FQ72">
        <v>36803.300000000003</v>
      </c>
      <c r="FR72">
        <v>34841.199999999997</v>
      </c>
      <c r="FS72">
        <v>32015.200000000001</v>
      </c>
      <c r="FT72">
        <v>50408</v>
      </c>
      <c r="FU72">
        <v>37284.9</v>
      </c>
      <c r="FV72">
        <v>28267.3</v>
      </c>
      <c r="FW72">
        <v>24466.9</v>
      </c>
      <c r="FX72">
        <v>27330.7</v>
      </c>
      <c r="FY72">
        <v>29250.9</v>
      </c>
      <c r="FZ72">
        <v>29070.1</v>
      </c>
      <c r="GA72">
        <v>25571.9</v>
      </c>
      <c r="GB72">
        <v>25448.799999999999</v>
      </c>
      <c r="GC72">
        <v>27647.1</v>
      </c>
      <c r="GD72">
        <v>25951.599999999999</v>
      </c>
      <c r="GE72">
        <v>26114.5</v>
      </c>
      <c r="GF72">
        <v>22286.1</v>
      </c>
      <c r="GG72">
        <v>22033.3</v>
      </c>
      <c r="GH72">
        <v>30394.1</v>
      </c>
      <c r="GI72">
        <v>29931.7</v>
      </c>
      <c r="GJ72">
        <v>36381.699999999997</v>
      </c>
      <c r="GK72">
        <v>29874.2</v>
      </c>
      <c r="GL72">
        <v>37075.699999999997</v>
      </c>
      <c r="GM72">
        <v>52199.3</v>
      </c>
      <c r="GN72">
        <v>38529.699999999997</v>
      </c>
      <c r="GO72">
        <v>37223.699999999997</v>
      </c>
      <c r="GP72">
        <v>26050.7</v>
      </c>
    </row>
    <row r="73" spans="1:198" x14ac:dyDescent="0.2">
      <c r="A73" t="s">
        <v>97</v>
      </c>
      <c r="B73" t="s">
        <v>97</v>
      </c>
      <c r="C73" t="s">
        <v>97</v>
      </c>
      <c r="D73" t="s">
        <v>97</v>
      </c>
      <c r="E73" t="e" cm="1">
        <f t="array" ref="E73">-  - X2cc: insurance corporations and pension funds</f>
        <v>#NAME?</v>
      </c>
      <c r="F73">
        <v>1346.6</v>
      </c>
      <c r="G73">
        <v>1489.7</v>
      </c>
      <c r="H73">
        <v>1916.3</v>
      </c>
      <c r="I73">
        <v>1394.2</v>
      </c>
      <c r="J73">
        <v>1920.6</v>
      </c>
      <c r="K73" t="s">
        <v>71</v>
      </c>
      <c r="L73">
        <v>2411.8000000000002</v>
      </c>
      <c r="M73">
        <v>3759</v>
      </c>
      <c r="N73">
        <v>3132.6</v>
      </c>
      <c r="O73">
        <v>3831.2</v>
      </c>
      <c r="P73">
        <v>2137.9</v>
      </c>
      <c r="Q73">
        <v>1864.7</v>
      </c>
      <c r="R73">
        <v>1275.8</v>
      </c>
      <c r="S73">
        <v>1615.1</v>
      </c>
      <c r="T73">
        <v>2403.6999999999998</v>
      </c>
      <c r="U73">
        <v>2674.4</v>
      </c>
      <c r="V73">
        <v>2053.9</v>
      </c>
      <c r="W73">
        <v>1985.4</v>
      </c>
      <c r="X73">
        <v>4081.7</v>
      </c>
      <c r="Y73">
        <v>2529.1</v>
      </c>
      <c r="Z73">
        <v>3208.1</v>
      </c>
      <c r="AA73">
        <v>4057.9</v>
      </c>
      <c r="AB73">
        <v>4137.8999999999996</v>
      </c>
      <c r="AC73">
        <v>4555.8</v>
      </c>
      <c r="AD73">
        <v>3267.5</v>
      </c>
      <c r="AE73">
        <v>6006.2</v>
      </c>
      <c r="AF73">
        <v>6011.9</v>
      </c>
      <c r="AG73">
        <v>6473.7</v>
      </c>
      <c r="AH73">
        <v>7071.8</v>
      </c>
      <c r="AI73">
        <v>8003.4</v>
      </c>
      <c r="AJ73">
        <v>7094.2</v>
      </c>
      <c r="AK73">
        <v>7078.8</v>
      </c>
      <c r="AL73">
        <v>7112.8</v>
      </c>
      <c r="AM73">
        <v>6832.7</v>
      </c>
      <c r="AN73">
        <v>7565.6</v>
      </c>
      <c r="AO73">
        <v>8136.5</v>
      </c>
      <c r="AP73">
        <v>6242.1</v>
      </c>
      <c r="AQ73">
        <v>4674.3</v>
      </c>
      <c r="AR73">
        <v>6334.9</v>
      </c>
      <c r="AS73">
        <v>6524.4</v>
      </c>
      <c r="AT73">
        <v>5580.7</v>
      </c>
      <c r="AU73">
        <v>3332.8</v>
      </c>
      <c r="AV73">
        <v>2884.8</v>
      </c>
      <c r="AW73">
        <v>3353.6</v>
      </c>
      <c r="AX73">
        <v>5408.3</v>
      </c>
      <c r="AY73">
        <v>5222.1000000000004</v>
      </c>
      <c r="AZ73">
        <v>7606.2</v>
      </c>
      <c r="BA73">
        <v>5813.1</v>
      </c>
      <c r="BB73">
        <v>6845.7</v>
      </c>
      <c r="BC73">
        <v>8244.1</v>
      </c>
      <c r="BD73">
        <v>6076.2</v>
      </c>
      <c r="BE73">
        <v>5417.8</v>
      </c>
      <c r="BF73">
        <v>6815.3</v>
      </c>
      <c r="BG73">
        <v>9072</v>
      </c>
      <c r="BH73">
        <v>8386.2000000000007</v>
      </c>
      <c r="BI73">
        <v>8352.4</v>
      </c>
      <c r="BJ73">
        <v>7850.3</v>
      </c>
      <c r="BK73">
        <v>13225.3</v>
      </c>
      <c r="BL73">
        <v>12323.5</v>
      </c>
      <c r="BM73">
        <v>9556.6</v>
      </c>
      <c r="BN73">
        <v>10686.9</v>
      </c>
      <c r="BO73">
        <v>10534.2</v>
      </c>
      <c r="BP73">
        <v>10333.9</v>
      </c>
      <c r="BQ73">
        <v>12494.3</v>
      </c>
      <c r="BR73">
        <v>10898.9</v>
      </c>
      <c r="BS73">
        <v>12579.7</v>
      </c>
      <c r="BT73">
        <v>11295.8</v>
      </c>
      <c r="BU73">
        <v>17420.599999999999</v>
      </c>
      <c r="BV73">
        <v>14215.8</v>
      </c>
      <c r="BW73">
        <v>15050.5</v>
      </c>
      <c r="BX73">
        <v>14588.4</v>
      </c>
      <c r="BY73">
        <v>13141.5</v>
      </c>
      <c r="BZ73">
        <v>11667.6</v>
      </c>
      <c r="CA73">
        <v>15495</v>
      </c>
      <c r="CB73">
        <v>12356.8</v>
      </c>
      <c r="CC73">
        <v>11556.1</v>
      </c>
      <c r="CD73">
        <v>12262</v>
      </c>
      <c r="CE73">
        <v>12576.1</v>
      </c>
      <c r="CF73">
        <v>12224.5</v>
      </c>
      <c r="CG73">
        <v>16034.7</v>
      </c>
      <c r="CH73">
        <v>15960</v>
      </c>
      <c r="CI73">
        <v>13553.3</v>
      </c>
      <c r="CJ73">
        <v>13910.4</v>
      </c>
      <c r="CK73">
        <v>14544.6</v>
      </c>
      <c r="CL73">
        <v>10731.6</v>
      </c>
      <c r="CM73">
        <v>9921.2000000000007</v>
      </c>
      <c r="CN73">
        <v>11958.5</v>
      </c>
      <c r="CO73">
        <v>10861.4</v>
      </c>
      <c r="CP73">
        <v>11612.6</v>
      </c>
      <c r="CQ73">
        <v>13196.2</v>
      </c>
      <c r="CR73">
        <v>16332.5</v>
      </c>
      <c r="CS73">
        <v>11012.6</v>
      </c>
      <c r="CT73">
        <v>10402.4</v>
      </c>
      <c r="CU73">
        <v>9124.7999999999993</v>
      </c>
      <c r="CV73">
        <v>13654.7</v>
      </c>
      <c r="CW73">
        <v>13868.8</v>
      </c>
      <c r="CX73">
        <v>12657.4</v>
      </c>
      <c r="CY73">
        <v>14654.1</v>
      </c>
      <c r="CZ73">
        <v>16457.2</v>
      </c>
      <c r="DA73">
        <v>12521.9</v>
      </c>
      <c r="DB73">
        <v>12690.2</v>
      </c>
      <c r="DC73">
        <v>13014</v>
      </c>
      <c r="DD73">
        <v>13740.6</v>
      </c>
      <c r="DE73">
        <v>13071.2</v>
      </c>
      <c r="DF73">
        <v>13189</v>
      </c>
      <c r="DG73">
        <v>14311.2</v>
      </c>
      <c r="DH73">
        <v>13962.6</v>
      </c>
      <c r="DI73">
        <v>13406.4</v>
      </c>
      <c r="DJ73">
        <v>15203.3</v>
      </c>
      <c r="DK73">
        <v>17558.5</v>
      </c>
      <c r="DL73">
        <v>18109.7</v>
      </c>
      <c r="DM73">
        <v>17639.900000000001</v>
      </c>
      <c r="DN73">
        <v>17359.099999999999</v>
      </c>
      <c r="DO73">
        <v>17098.599999999999</v>
      </c>
      <c r="DP73">
        <v>16502</v>
      </c>
      <c r="DQ73">
        <v>17881.2</v>
      </c>
      <c r="DR73">
        <v>19209.2</v>
      </c>
      <c r="DS73">
        <v>18794.400000000001</v>
      </c>
      <c r="DT73">
        <v>16630.3</v>
      </c>
      <c r="DU73">
        <v>11991</v>
      </c>
      <c r="DV73">
        <v>13063</v>
      </c>
      <c r="DW73">
        <v>17261.7</v>
      </c>
      <c r="DX73">
        <v>16192.6</v>
      </c>
      <c r="DY73">
        <v>14160.8</v>
      </c>
      <c r="DZ73">
        <v>10966.9</v>
      </c>
      <c r="EA73">
        <v>16477.400000000001</v>
      </c>
      <c r="EB73">
        <v>19384.2</v>
      </c>
      <c r="EC73">
        <v>10889.6</v>
      </c>
      <c r="ED73">
        <v>13874.5</v>
      </c>
      <c r="EE73">
        <v>14015.7</v>
      </c>
      <c r="EF73">
        <v>18725.400000000001</v>
      </c>
      <c r="EG73">
        <v>25002.2</v>
      </c>
      <c r="EH73">
        <v>21690</v>
      </c>
      <c r="EI73">
        <v>14844.1</v>
      </c>
      <c r="EJ73">
        <v>14113.4</v>
      </c>
      <c r="EK73">
        <v>18719</v>
      </c>
      <c r="EL73">
        <v>14295.8</v>
      </c>
      <c r="EM73">
        <v>14552.2</v>
      </c>
      <c r="EN73">
        <v>22435.7</v>
      </c>
      <c r="EO73">
        <v>21235</v>
      </c>
      <c r="EP73">
        <v>24591.9</v>
      </c>
      <c r="EQ73">
        <v>14205.1</v>
      </c>
      <c r="ER73">
        <v>12969.3</v>
      </c>
      <c r="ES73">
        <v>13068.2</v>
      </c>
      <c r="ET73">
        <v>12820.7</v>
      </c>
      <c r="EU73">
        <v>11636.7</v>
      </c>
      <c r="EV73">
        <v>10387.4</v>
      </c>
      <c r="EW73">
        <v>11306.7</v>
      </c>
      <c r="EX73">
        <v>7263</v>
      </c>
      <c r="EY73">
        <v>10813.8</v>
      </c>
      <c r="EZ73">
        <v>10834.7</v>
      </c>
      <c r="FA73">
        <v>10884.3</v>
      </c>
      <c r="FB73">
        <v>9993.2000000000007</v>
      </c>
      <c r="FC73">
        <v>8421.4</v>
      </c>
      <c r="FD73">
        <v>9153</v>
      </c>
      <c r="FE73">
        <v>9270.7999999999993</v>
      </c>
      <c r="FF73">
        <v>11162.3</v>
      </c>
      <c r="FG73">
        <v>7351.5</v>
      </c>
      <c r="FH73">
        <v>8919.2999999999993</v>
      </c>
      <c r="FI73">
        <v>8170.2</v>
      </c>
      <c r="FJ73">
        <v>7971.8</v>
      </c>
      <c r="FK73">
        <v>7509.1</v>
      </c>
      <c r="FL73">
        <v>7274.9</v>
      </c>
      <c r="FM73">
        <v>7736.7</v>
      </c>
      <c r="FN73">
        <v>8903</v>
      </c>
      <c r="FO73">
        <v>7111.7</v>
      </c>
      <c r="FP73">
        <v>7130.3</v>
      </c>
      <c r="FQ73">
        <v>6923</v>
      </c>
      <c r="FR73">
        <v>6512.9</v>
      </c>
      <c r="FS73">
        <v>6217.3</v>
      </c>
      <c r="FT73">
        <v>8711.7000000000007</v>
      </c>
      <c r="FU73">
        <v>7385.1</v>
      </c>
      <c r="FV73">
        <v>8581.2000000000007</v>
      </c>
      <c r="FW73">
        <v>9754.7000000000007</v>
      </c>
      <c r="FX73">
        <v>6216.8</v>
      </c>
      <c r="FY73">
        <v>7321</v>
      </c>
      <c r="FZ73">
        <v>7338</v>
      </c>
      <c r="GA73">
        <v>6433.2</v>
      </c>
      <c r="GB73">
        <v>6835.2</v>
      </c>
      <c r="GC73">
        <v>7624.7</v>
      </c>
      <c r="GD73">
        <v>8129.7</v>
      </c>
      <c r="GE73">
        <v>8588.7999999999993</v>
      </c>
      <c r="GF73">
        <v>7281.9</v>
      </c>
      <c r="GG73">
        <v>8178.8</v>
      </c>
      <c r="GH73">
        <v>8295.6</v>
      </c>
      <c r="GI73">
        <v>9753</v>
      </c>
      <c r="GJ73">
        <v>9400.9</v>
      </c>
      <c r="GK73">
        <v>9401.2999999999993</v>
      </c>
      <c r="GL73">
        <v>11012.4</v>
      </c>
      <c r="GM73">
        <v>10690.1</v>
      </c>
      <c r="GN73">
        <v>8041.8</v>
      </c>
      <c r="GO73">
        <v>7670.3</v>
      </c>
      <c r="GP73">
        <v>7665.8</v>
      </c>
    </row>
    <row r="74" spans="1:198" x14ac:dyDescent="0.2">
      <c r="A74" t="s">
        <v>97</v>
      </c>
      <c r="B74" t="s">
        <v>97</v>
      </c>
      <c r="C74" t="s">
        <v>97</v>
      </c>
      <c r="D74" t="s">
        <v>97</v>
      </c>
      <c r="E74" t="e" cm="1">
        <f t="array" ref="E74">-  -  - X280 : insurance corporations</f>
        <v>#NAME?</v>
      </c>
      <c r="F74">
        <v>520.6</v>
      </c>
      <c r="G74">
        <v>937.8</v>
      </c>
      <c r="H74">
        <v>1292.7</v>
      </c>
      <c r="I74">
        <v>684.2</v>
      </c>
      <c r="J74">
        <v>1511.2</v>
      </c>
      <c r="K74" t="s">
        <v>71</v>
      </c>
      <c r="L74">
        <v>1654.6</v>
      </c>
      <c r="M74">
        <v>1832.7</v>
      </c>
      <c r="N74">
        <v>1222.9000000000001</v>
      </c>
      <c r="O74">
        <v>957</v>
      </c>
      <c r="P74">
        <v>476.4</v>
      </c>
      <c r="Q74">
        <v>494.3</v>
      </c>
      <c r="R74">
        <v>632.29999999999995</v>
      </c>
      <c r="S74">
        <v>501.9</v>
      </c>
      <c r="T74">
        <v>485.6</v>
      </c>
      <c r="U74">
        <v>746.3</v>
      </c>
      <c r="V74">
        <v>870.8</v>
      </c>
      <c r="W74">
        <v>1325.1</v>
      </c>
      <c r="X74">
        <v>3423.6</v>
      </c>
      <c r="Y74">
        <v>1788.4</v>
      </c>
      <c r="Z74">
        <v>2080.6999999999998</v>
      </c>
      <c r="AA74">
        <v>2981.9</v>
      </c>
      <c r="AB74">
        <v>3053.8</v>
      </c>
      <c r="AC74">
        <v>3427.1</v>
      </c>
      <c r="AD74">
        <v>2280.4</v>
      </c>
      <c r="AE74">
        <v>3466.4</v>
      </c>
      <c r="AF74">
        <v>4275</v>
      </c>
      <c r="AG74">
        <v>4390.8999999999996</v>
      </c>
      <c r="AH74">
        <v>5634.4</v>
      </c>
      <c r="AI74">
        <v>6680</v>
      </c>
      <c r="AJ74">
        <v>4985.8</v>
      </c>
      <c r="AK74">
        <v>5267.8</v>
      </c>
      <c r="AL74">
        <v>5813</v>
      </c>
      <c r="AM74">
        <v>5943.3</v>
      </c>
      <c r="AN74">
        <v>6582.2</v>
      </c>
      <c r="AO74">
        <v>5576</v>
      </c>
      <c r="AP74">
        <v>5401.4</v>
      </c>
      <c r="AQ74">
        <v>3947.7</v>
      </c>
      <c r="AR74">
        <v>5347.5</v>
      </c>
      <c r="AS74">
        <v>5655.2</v>
      </c>
      <c r="AT74">
        <v>4713.1000000000004</v>
      </c>
      <c r="AU74">
        <v>2323.9</v>
      </c>
      <c r="AV74">
        <v>1936.3</v>
      </c>
      <c r="AW74">
        <v>2772.3</v>
      </c>
      <c r="AX74">
        <v>4923.8999999999996</v>
      </c>
      <c r="AY74">
        <v>4790.1000000000004</v>
      </c>
      <c r="AZ74">
        <v>7168.9</v>
      </c>
      <c r="BA74">
        <v>5381.1</v>
      </c>
      <c r="BB74">
        <v>6392.8</v>
      </c>
      <c r="BC74">
        <v>7847.2</v>
      </c>
      <c r="BD74">
        <v>5460.8</v>
      </c>
      <c r="BE74">
        <v>4792.3</v>
      </c>
      <c r="BF74">
        <v>6229.5</v>
      </c>
      <c r="BG74">
        <v>8466.4</v>
      </c>
      <c r="BH74">
        <v>7772.9</v>
      </c>
      <c r="BI74">
        <v>7754.1</v>
      </c>
      <c r="BJ74">
        <v>7389.6</v>
      </c>
      <c r="BK74">
        <v>11944.8</v>
      </c>
      <c r="BL74">
        <v>11108.9</v>
      </c>
      <c r="BM74">
        <v>8162.3</v>
      </c>
      <c r="BN74">
        <v>9297</v>
      </c>
      <c r="BO74">
        <v>9017</v>
      </c>
      <c r="BP74">
        <v>8884.7999999999993</v>
      </c>
      <c r="BQ74">
        <v>11027.6</v>
      </c>
      <c r="BR74">
        <v>10898.9</v>
      </c>
      <c r="BS74">
        <v>12579.7</v>
      </c>
      <c r="BT74">
        <v>11295.8</v>
      </c>
      <c r="BU74">
        <v>17420.599999999999</v>
      </c>
      <c r="BV74">
        <v>14215.8</v>
      </c>
      <c r="BW74">
        <v>15050.5</v>
      </c>
      <c r="BX74">
        <v>14588.4</v>
      </c>
      <c r="BY74">
        <v>13141.5</v>
      </c>
      <c r="BZ74">
        <v>11667.6</v>
      </c>
      <c r="CA74">
        <v>15495</v>
      </c>
      <c r="CB74">
        <v>12356.8</v>
      </c>
      <c r="CC74">
        <v>11556.1</v>
      </c>
      <c r="CD74">
        <v>12262</v>
      </c>
      <c r="CE74">
        <v>12576.1</v>
      </c>
      <c r="CF74">
        <v>12224.5</v>
      </c>
      <c r="CG74">
        <v>16034.7</v>
      </c>
      <c r="CH74">
        <v>15960</v>
      </c>
      <c r="CI74">
        <v>13553.3</v>
      </c>
      <c r="CJ74">
        <v>13910.4</v>
      </c>
      <c r="CK74">
        <v>14544.6</v>
      </c>
      <c r="CL74">
        <v>10731.6</v>
      </c>
      <c r="CM74">
        <v>9921.2000000000007</v>
      </c>
      <c r="CN74">
        <v>11958.5</v>
      </c>
      <c r="CO74">
        <v>10861.4</v>
      </c>
      <c r="CP74">
        <v>11612.6</v>
      </c>
      <c r="CQ74">
        <v>13196.2</v>
      </c>
      <c r="CR74">
        <v>16332.5</v>
      </c>
      <c r="CS74">
        <v>11012.6</v>
      </c>
      <c r="CT74">
        <v>10402.4</v>
      </c>
      <c r="CU74">
        <v>9124.7999999999993</v>
      </c>
      <c r="CV74">
        <v>13654.7</v>
      </c>
      <c r="CW74">
        <v>13868.8</v>
      </c>
      <c r="CX74">
        <v>12657.4</v>
      </c>
      <c r="CY74">
        <v>14654.1</v>
      </c>
      <c r="CZ74">
        <v>16457.2</v>
      </c>
      <c r="DA74">
        <v>12521.9</v>
      </c>
      <c r="DB74">
        <v>12690.2</v>
      </c>
      <c r="DC74">
        <v>13014</v>
      </c>
      <c r="DD74">
        <v>13740.6</v>
      </c>
      <c r="DE74">
        <v>13071.2</v>
      </c>
      <c r="DF74">
        <v>13189</v>
      </c>
      <c r="DG74">
        <v>14311.2</v>
      </c>
      <c r="DH74">
        <v>13962.6</v>
      </c>
      <c r="DI74">
        <v>13406.4</v>
      </c>
      <c r="DJ74">
        <v>15203.3</v>
      </c>
      <c r="DK74">
        <v>17558.5</v>
      </c>
      <c r="DL74">
        <v>18109.7</v>
      </c>
      <c r="DM74">
        <v>17639.900000000001</v>
      </c>
      <c r="DN74">
        <v>17359.099999999999</v>
      </c>
      <c r="DO74">
        <v>17098.599999999999</v>
      </c>
      <c r="DP74">
        <v>16502</v>
      </c>
      <c r="DQ74">
        <v>17881.2</v>
      </c>
      <c r="DR74">
        <v>19209.2</v>
      </c>
      <c r="DS74">
        <v>18794.400000000001</v>
      </c>
      <c r="DT74">
        <v>16630.3</v>
      </c>
      <c r="DU74">
        <v>11991</v>
      </c>
      <c r="DV74">
        <v>13063</v>
      </c>
      <c r="DW74">
        <v>17261.7</v>
      </c>
      <c r="DX74">
        <v>16192.6</v>
      </c>
      <c r="DY74">
        <v>14160.8</v>
      </c>
      <c r="DZ74">
        <v>10966.9</v>
      </c>
      <c r="EA74">
        <v>16477.400000000001</v>
      </c>
      <c r="EB74">
        <v>19384.2</v>
      </c>
      <c r="EC74">
        <v>10889.6</v>
      </c>
      <c r="ED74">
        <v>13874.5</v>
      </c>
      <c r="EE74">
        <v>14015.7</v>
      </c>
      <c r="EF74">
        <v>18725.400000000001</v>
      </c>
      <c r="EG74">
        <v>25002.2</v>
      </c>
      <c r="EH74">
        <v>21690</v>
      </c>
      <c r="EI74">
        <v>14844.1</v>
      </c>
      <c r="EJ74">
        <v>14113.4</v>
      </c>
      <c r="EK74">
        <v>18719</v>
      </c>
      <c r="EL74">
        <v>14295.8</v>
      </c>
      <c r="EM74">
        <v>14552.2</v>
      </c>
      <c r="EN74">
        <v>22435.7</v>
      </c>
      <c r="EO74">
        <v>21235</v>
      </c>
      <c r="EP74">
        <v>24591.9</v>
      </c>
      <c r="EQ74">
        <v>14205.1</v>
      </c>
      <c r="ER74">
        <v>12969.3</v>
      </c>
      <c r="ES74">
        <v>13068.2</v>
      </c>
      <c r="ET74">
        <v>12820.7</v>
      </c>
      <c r="EU74">
        <v>11636.7</v>
      </c>
      <c r="EV74">
        <v>10387.4</v>
      </c>
      <c r="EW74">
        <v>11306.7</v>
      </c>
      <c r="EX74">
        <v>7263</v>
      </c>
      <c r="EY74">
        <v>10813.8</v>
      </c>
      <c r="EZ74">
        <v>10834.7</v>
      </c>
      <c r="FA74">
        <v>10884.3</v>
      </c>
      <c r="FB74">
        <v>9993.2000000000007</v>
      </c>
      <c r="FC74">
        <v>8421.4</v>
      </c>
      <c r="FD74">
        <v>9153</v>
      </c>
      <c r="FE74">
        <v>9270.7999999999993</v>
      </c>
      <c r="FF74">
        <v>11162.3</v>
      </c>
      <c r="FG74">
        <v>7351.5</v>
      </c>
      <c r="FH74">
        <v>8919.2999999999993</v>
      </c>
      <c r="FI74">
        <v>8170.2</v>
      </c>
      <c r="FJ74">
        <v>7971.8</v>
      </c>
      <c r="FK74">
        <v>7509.1</v>
      </c>
      <c r="FL74">
        <v>7274.9</v>
      </c>
      <c r="FM74">
        <v>7736.7</v>
      </c>
      <c r="FN74">
        <v>8903</v>
      </c>
      <c r="FO74">
        <v>7111.7</v>
      </c>
      <c r="FP74">
        <v>7130.3</v>
      </c>
      <c r="FQ74">
        <v>6923</v>
      </c>
      <c r="FR74">
        <v>6512.9</v>
      </c>
      <c r="FS74">
        <v>6217.3</v>
      </c>
      <c r="FT74">
        <v>8711.7000000000007</v>
      </c>
      <c r="FU74">
        <v>7385.1</v>
      </c>
      <c r="FV74">
        <v>8581.2000000000007</v>
      </c>
      <c r="FW74">
        <v>9754.7000000000007</v>
      </c>
      <c r="FX74">
        <v>6216.8</v>
      </c>
      <c r="FY74">
        <v>7321</v>
      </c>
      <c r="FZ74">
        <v>7338</v>
      </c>
      <c r="GA74">
        <v>6433.2</v>
      </c>
      <c r="GB74">
        <v>6835.2</v>
      </c>
      <c r="GC74">
        <v>7624.7</v>
      </c>
      <c r="GD74">
        <v>8129.7</v>
      </c>
      <c r="GE74">
        <v>8588.7999999999993</v>
      </c>
      <c r="GF74">
        <v>7281.9</v>
      </c>
      <c r="GG74">
        <v>8178.8</v>
      </c>
      <c r="GH74">
        <v>8295.6</v>
      </c>
      <c r="GI74">
        <v>9753</v>
      </c>
      <c r="GJ74">
        <v>9400.9</v>
      </c>
      <c r="GK74">
        <v>9401.2999999999993</v>
      </c>
      <c r="GL74">
        <v>11012.4</v>
      </c>
      <c r="GM74">
        <v>10690.1</v>
      </c>
      <c r="GN74">
        <v>8041.8</v>
      </c>
      <c r="GO74">
        <v>7670.3</v>
      </c>
      <c r="GP74">
        <v>7665.8</v>
      </c>
    </row>
    <row r="75" spans="1:198" x14ac:dyDescent="0.2">
      <c r="A75" t="s">
        <v>97</v>
      </c>
      <c r="B75" t="s">
        <v>97</v>
      </c>
      <c r="C75" t="s">
        <v>97</v>
      </c>
      <c r="D75" t="s">
        <v>97</v>
      </c>
      <c r="E75" t="e" cm="1">
        <f t="array" ref="E75">-  -  - X290 : pension funds</f>
        <v>#NAME?</v>
      </c>
      <c r="F75">
        <v>826</v>
      </c>
      <c r="G75">
        <v>551.9</v>
      </c>
      <c r="H75">
        <v>623.5</v>
      </c>
      <c r="I75">
        <v>710.1</v>
      </c>
      <c r="J75">
        <v>409.4</v>
      </c>
      <c r="K75">
        <v>1824.6</v>
      </c>
      <c r="L75">
        <v>757.2</v>
      </c>
      <c r="M75">
        <v>1926.3</v>
      </c>
      <c r="N75">
        <v>1909.7</v>
      </c>
      <c r="O75">
        <v>2874.2</v>
      </c>
      <c r="P75">
        <v>1661.4</v>
      </c>
      <c r="Q75">
        <v>1370.5</v>
      </c>
      <c r="R75" t="s">
        <v>71</v>
      </c>
      <c r="S75">
        <v>1113.2</v>
      </c>
      <c r="T75">
        <v>1918</v>
      </c>
      <c r="U75">
        <v>1928.1</v>
      </c>
      <c r="V75">
        <v>1183</v>
      </c>
      <c r="W75">
        <v>660.3</v>
      </c>
      <c r="X75">
        <v>658.2</v>
      </c>
      <c r="Y75">
        <v>740.6</v>
      </c>
      <c r="Z75">
        <v>1127.4000000000001</v>
      </c>
      <c r="AA75">
        <v>1076</v>
      </c>
      <c r="AB75">
        <v>1084.0999999999999</v>
      </c>
      <c r="AC75">
        <v>1128.5999999999999</v>
      </c>
      <c r="AD75">
        <v>987.1</v>
      </c>
      <c r="AE75">
        <v>2539.8000000000002</v>
      </c>
      <c r="AF75">
        <v>1736.9</v>
      </c>
      <c r="AG75">
        <v>2082.8000000000002</v>
      </c>
      <c r="AH75">
        <v>1437.4</v>
      </c>
      <c r="AI75">
        <v>1323.5</v>
      </c>
      <c r="AJ75">
        <v>2108.4</v>
      </c>
      <c r="AK75">
        <v>1811.1</v>
      </c>
      <c r="AL75">
        <v>1299.8</v>
      </c>
      <c r="AM75">
        <v>889.4</v>
      </c>
      <c r="AN75">
        <v>983.4</v>
      </c>
      <c r="AO75">
        <v>2560.5</v>
      </c>
      <c r="AP75">
        <v>840.7</v>
      </c>
      <c r="AQ75">
        <v>726.6</v>
      </c>
      <c r="AR75">
        <v>987.4</v>
      </c>
      <c r="AS75">
        <v>869.2</v>
      </c>
      <c r="AT75">
        <v>867.6</v>
      </c>
      <c r="AU75">
        <v>1008.9</v>
      </c>
      <c r="AV75">
        <v>948.6</v>
      </c>
      <c r="AW75" t="s">
        <v>71</v>
      </c>
      <c r="AX75" t="s">
        <v>71</v>
      </c>
      <c r="AY75" t="s">
        <v>71</v>
      </c>
      <c r="AZ75">
        <v>437.3</v>
      </c>
      <c r="BA75" t="s">
        <v>71</v>
      </c>
      <c r="BB75" t="s">
        <v>71</v>
      </c>
      <c r="BC75" t="s">
        <v>71</v>
      </c>
      <c r="BD75" t="s">
        <v>71</v>
      </c>
      <c r="BE75" t="s">
        <v>71</v>
      </c>
      <c r="BF75" t="s">
        <v>71</v>
      </c>
      <c r="BG75" t="s">
        <v>71</v>
      </c>
      <c r="BH75" t="s">
        <v>71</v>
      </c>
      <c r="BI75" t="s">
        <v>71</v>
      </c>
      <c r="BJ75" t="s">
        <v>71</v>
      </c>
      <c r="BK75">
        <v>1280.5</v>
      </c>
      <c r="BL75">
        <v>1214.5999999999999</v>
      </c>
      <c r="BM75">
        <v>1394.2</v>
      </c>
      <c r="BN75">
        <v>1389.9</v>
      </c>
      <c r="BO75">
        <v>1517.2</v>
      </c>
      <c r="BP75">
        <v>1449.1</v>
      </c>
      <c r="BQ75">
        <v>1466.7</v>
      </c>
      <c r="BR75" t="s">
        <v>71</v>
      </c>
      <c r="BS75" t="s">
        <v>71</v>
      </c>
      <c r="BT75" t="s">
        <v>71</v>
      </c>
      <c r="BU75" t="s">
        <v>71</v>
      </c>
      <c r="BV75" t="s">
        <v>71</v>
      </c>
      <c r="BW75" t="s">
        <v>71</v>
      </c>
      <c r="BX75" t="s">
        <v>71</v>
      </c>
      <c r="BY75" t="s">
        <v>71</v>
      </c>
      <c r="BZ75" t="s">
        <v>71</v>
      </c>
      <c r="CA75" t="s">
        <v>71</v>
      </c>
      <c r="CB75" t="s">
        <v>71</v>
      </c>
      <c r="CC75" t="s">
        <v>71</v>
      </c>
      <c r="CD75" t="s">
        <v>71</v>
      </c>
      <c r="CE75" t="s">
        <v>71</v>
      </c>
      <c r="CF75" t="s">
        <v>71</v>
      </c>
      <c r="CG75" t="s">
        <v>71</v>
      </c>
      <c r="CH75" t="s">
        <v>71</v>
      </c>
      <c r="CI75" t="s">
        <v>71</v>
      </c>
      <c r="CJ75" t="s">
        <v>71</v>
      </c>
      <c r="CK75" t="s">
        <v>71</v>
      </c>
      <c r="CL75" t="s">
        <v>71</v>
      </c>
      <c r="CM75" t="s">
        <v>71</v>
      </c>
      <c r="CN75" t="s">
        <v>71</v>
      </c>
      <c r="CO75" t="s">
        <v>71</v>
      </c>
      <c r="CP75" t="s">
        <v>71</v>
      </c>
      <c r="CQ75" t="s">
        <v>71</v>
      </c>
      <c r="CR75" t="s">
        <v>71</v>
      </c>
      <c r="CS75" t="s">
        <v>71</v>
      </c>
      <c r="CT75" t="s">
        <v>71</v>
      </c>
      <c r="CU75" t="s">
        <v>71</v>
      </c>
      <c r="CV75" t="s">
        <v>71</v>
      </c>
      <c r="CW75" t="s">
        <v>71</v>
      </c>
      <c r="CX75" t="s">
        <v>71</v>
      </c>
      <c r="CY75" t="s">
        <v>71</v>
      </c>
      <c r="CZ75" t="s">
        <v>71</v>
      </c>
      <c r="DA75" t="s">
        <v>71</v>
      </c>
      <c r="DB75" t="s">
        <v>71</v>
      </c>
      <c r="DC75" t="s">
        <v>71</v>
      </c>
      <c r="DD75" t="s">
        <v>71</v>
      </c>
      <c r="DE75" t="s">
        <v>71</v>
      </c>
      <c r="DF75" t="s">
        <v>71</v>
      </c>
      <c r="DG75" t="s">
        <v>71</v>
      </c>
      <c r="DH75" t="s">
        <v>71</v>
      </c>
      <c r="DI75" t="s">
        <v>71</v>
      </c>
      <c r="DJ75" t="s">
        <v>71</v>
      </c>
      <c r="DK75" t="s">
        <v>71</v>
      </c>
      <c r="DL75" t="s">
        <v>71</v>
      </c>
      <c r="DM75" t="s">
        <v>71</v>
      </c>
      <c r="DN75" t="s">
        <v>71</v>
      </c>
      <c r="DO75" t="s">
        <v>71</v>
      </c>
      <c r="DP75" t="s">
        <v>71</v>
      </c>
      <c r="DQ75" t="s">
        <v>71</v>
      </c>
      <c r="DR75" t="s">
        <v>71</v>
      </c>
      <c r="DS75" t="s">
        <v>71</v>
      </c>
      <c r="DT75" t="s">
        <v>71</v>
      </c>
      <c r="DU75" t="s">
        <v>71</v>
      </c>
      <c r="DV75" t="s">
        <v>71</v>
      </c>
      <c r="DW75" t="s">
        <v>71</v>
      </c>
      <c r="DX75" t="s">
        <v>71</v>
      </c>
      <c r="DY75" t="s">
        <v>71</v>
      </c>
      <c r="DZ75" t="s">
        <v>71</v>
      </c>
      <c r="EA75" t="s">
        <v>71</v>
      </c>
      <c r="EB75" t="s">
        <v>71</v>
      </c>
      <c r="EC75" t="s">
        <v>71</v>
      </c>
      <c r="ED75" t="s">
        <v>71</v>
      </c>
      <c r="EE75" t="s">
        <v>71</v>
      </c>
      <c r="EF75" t="s">
        <v>71</v>
      </c>
      <c r="EG75" t="s">
        <v>71</v>
      </c>
      <c r="EH75" t="s">
        <v>71</v>
      </c>
      <c r="EI75" t="s">
        <v>71</v>
      </c>
      <c r="EJ75" t="s">
        <v>71</v>
      </c>
      <c r="EK75" t="s">
        <v>71</v>
      </c>
      <c r="EL75" t="s">
        <v>71</v>
      </c>
      <c r="EM75" t="s">
        <v>71</v>
      </c>
      <c r="EN75" t="s">
        <v>71</v>
      </c>
      <c r="EO75" t="s">
        <v>71</v>
      </c>
      <c r="EP75" t="s">
        <v>71</v>
      </c>
      <c r="EQ75" t="s">
        <v>71</v>
      </c>
      <c r="ER75" t="s">
        <v>71</v>
      </c>
      <c r="ES75" t="s">
        <v>71</v>
      </c>
      <c r="ET75" t="s">
        <v>71</v>
      </c>
      <c r="EU75" t="s">
        <v>71</v>
      </c>
      <c r="EV75" t="s">
        <v>71</v>
      </c>
      <c r="EW75" t="s">
        <v>71</v>
      </c>
      <c r="EX75" t="s">
        <v>71</v>
      </c>
      <c r="EY75" t="s">
        <v>71</v>
      </c>
      <c r="EZ75" t="s">
        <v>71</v>
      </c>
      <c r="FA75" t="s">
        <v>71</v>
      </c>
      <c r="FB75" t="s">
        <v>71</v>
      </c>
      <c r="FC75" t="s">
        <v>71</v>
      </c>
      <c r="FD75" t="s">
        <v>71</v>
      </c>
      <c r="FE75" t="s">
        <v>71</v>
      </c>
      <c r="FF75" t="s">
        <v>71</v>
      </c>
      <c r="FG75" t="s">
        <v>71</v>
      </c>
      <c r="FH75" t="s">
        <v>71</v>
      </c>
      <c r="FI75" t="s">
        <v>71</v>
      </c>
      <c r="FJ75" t="s">
        <v>71</v>
      </c>
      <c r="FK75" t="s">
        <v>71</v>
      </c>
      <c r="FL75" t="s">
        <v>71</v>
      </c>
      <c r="FM75" t="s">
        <v>71</v>
      </c>
      <c r="FN75" t="s">
        <v>71</v>
      </c>
      <c r="FO75" t="s">
        <v>71</v>
      </c>
      <c r="FP75" t="s">
        <v>71</v>
      </c>
      <c r="FQ75" t="s">
        <v>71</v>
      </c>
      <c r="FR75" t="s">
        <v>71</v>
      </c>
      <c r="FS75" t="s">
        <v>71</v>
      </c>
      <c r="FT75" t="s">
        <v>71</v>
      </c>
      <c r="FU75" t="s">
        <v>71</v>
      </c>
      <c r="FV75" t="s">
        <v>71</v>
      </c>
      <c r="FW75" t="s">
        <v>71</v>
      </c>
      <c r="FX75" t="s">
        <v>71</v>
      </c>
      <c r="FY75" t="s">
        <v>71</v>
      </c>
      <c r="FZ75" t="s">
        <v>71</v>
      </c>
      <c r="GA75" t="s">
        <v>71</v>
      </c>
      <c r="GB75" t="s">
        <v>71</v>
      </c>
      <c r="GC75" t="s">
        <v>71</v>
      </c>
      <c r="GD75" t="s">
        <v>71</v>
      </c>
      <c r="GE75" t="s">
        <v>71</v>
      </c>
      <c r="GF75" t="s">
        <v>71</v>
      </c>
      <c r="GG75" t="s">
        <v>71</v>
      </c>
      <c r="GH75" t="s">
        <v>71</v>
      </c>
      <c r="GI75" t="s">
        <v>71</v>
      </c>
      <c r="GJ75" t="s">
        <v>71</v>
      </c>
      <c r="GK75" t="s">
        <v>71</v>
      </c>
      <c r="GL75" t="s">
        <v>71</v>
      </c>
      <c r="GM75" t="s">
        <v>71</v>
      </c>
      <c r="GN75" t="s">
        <v>71</v>
      </c>
      <c r="GO75" t="s">
        <v>71</v>
      </c>
      <c r="GP75" t="s">
        <v>71</v>
      </c>
    </row>
    <row r="76" spans="1:198" x14ac:dyDescent="0.2">
      <c r="A76" t="s">
        <v>97</v>
      </c>
      <c r="B76" t="s">
        <v>97</v>
      </c>
      <c r="C76" t="s">
        <v>97</v>
      </c>
      <c r="D76" t="s">
        <v>97</v>
      </c>
      <c r="E76" t="e" cm="1">
        <f t="array" ref="E76">- X300 : General government</f>
        <v>#NAME?</v>
      </c>
      <c r="F76" t="s">
        <v>71</v>
      </c>
      <c r="G76">
        <v>7883.2</v>
      </c>
      <c r="H76" t="s">
        <v>71</v>
      </c>
      <c r="I76" t="s">
        <v>71</v>
      </c>
      <c r="J76">
        <v>8006.4</v>
      </c>
      <c r="K76">
        <v>2983.9</v>
      </c>
      <c r="L76" t="s">
        <v>71</v>
      </c>
      <c r="M76">
        <v>8435</v>
      </c>
      <c r="N76" t="s">
        <v>71</v>
      </c>
      <c r="O76" t="s">
        <v>71</v>
      </c>
      <c r="P76" t="s">
        <v>71</v>
      </c>
      <c r="Q76" t="s">
        <v>71</v>
      </c>
      <c r="R76" t="s">
        <v>71</v>
      </c>
      <c r="S76" t="s">
        <v>71</v>
      </c>
      <c r="T76" t="s">
        <v>71</v>
      </c>
      <c r="U76">
        <v>7926.6</v>
      </c>
      <c r="V76">
        <v>8894.2000000000007</v>
      </c>
      <c r="W76" t="s">
        <v>71</v>
      </c>
      <c r="X76">
        <v>9867</v>
      </c>
      <c r="Y76">
        <v>9685</v>
      </c>
      <c r="Z76">
        <v>11175.1</v>
      </c>
      <c r="AA76">
        <v>10373.1</v>
      </c>
      <c r="AB76">
        <v>11066.9</v>
      </c>
      <c r="AC76">
        <v>13753.3</v>
      </c>
      <c r="AD76">
        <v>9115</v>
      </c>
      <c r="AE76">
        <v>11644.3</v>
      </c>
      <c r="AF76">
        <v>12272.5</v>
      </c>
      <c r="AG76">
        <v>10432.200000000001</v>
      </c>
      <c r="AH76">
        <v>11910.8</v>
      </c>
      <c r="AI76">
        <v>8879.1</v>
      </c>
      <c r="AJ76">
        <v>10495.8</v>
      </c>
      <c r="AK76">
        <v>11570.6</v>
      </c>
      <c r="AL76">
        <v>11131.3</v>
      </c>
      <c r="AM76">
        <v>10815</v>
      </c>
      <c r="AN76">
        <v>9818.1</v>
      </c>
      <c r="AO76">
        <v>9250.6</v>
      </c>
      <c r="AP76">
        <v>9923.1</v>
      </c>
      <c r="AQ76">
        <v>12237.2</v>
      </c>
      <c r="AR76">
        <v>10085.1</v>
      </c>
      <c r="AS76">
        <v>12383</v>
      </c>
      <c r="AT76">
        <v>10045.6</v>
      </c>
      <c r="AU76">
        <v>9405</v>
      </c>
      <c r="AV76">
        <v>15063.5</v>
      </c>
      <c r="AW76">
        <v>10308.200000000001</v>
      </c>
      <c r="AX76" t="s">
        <v>71</v>
      </c>
      <c r="AY76" t="s">
        <v>71</v>
      </c>
      <c r="AZ76">
        <v>13722.3</v>
      </c>
      <c r="BA76">
        <v>15347.8</v>
      </c>
      <c r="BB76">
        <v>13764.6</v>
      </c>
      <c r="BC76">
        <v>11416.3</v>
      </c>
      <c r="BD76">
        <v>8462</v>
      </c>
      <c r="BE76">
        <v>9831</v>
      </c>
      <c r="BF76">
        <v>8398.5</v>
      </c>
      <c r="BG76">
        <v>10848.4</v>
      </c>
      <c r="BH76">
        <v>10603.3</v>
      </c>
      <c r="BI76" t="s">
        <v>71</v>
      </c>
      <c r="BJ76" t="s">
        <v>71</v>
      </c>
      <c r="BK76">
        <v>10468</v>
      </c>
      <c r="BL76">
        <v>13559.6</v>
      </c>
      <c r="BM76">
        <v>13998</v>
      </c>
      <c r="BN76">
        <v>8489.2999999999993</v>
      </c>
      <c r="BO76">
        <v>8181.4</v>
      </c>
      <c r="BP76">
        <v>13307.5</v>
      </c>
      <c r="BQ76">
        <v>10581.7</v>
      </c>
      <c r="BR76">
        <v>9984.2000000000007</v>
      </c>
      <c r="BS76">
        <v>10400.200000000001</v>
      </c>
      <c r="BT76">
        <v>10120.5</v>
      </c>
      <c r="BU76" t="s">
        <v>71</v>
      </c>
      <c r="BV76">
        <v>20163.8</v>
      </c>
      <c r="BW76">
        <v>19141.099999999999</v>
      </c>
      <c r="BX76">
        <v>18300.900000000001</v>
      </c>
      <c r="BY76">
        <v>18812.599999999999</v>
      </c>
      <c r="BZ76">
        <v>12161</v>
      </c>
      <c r="CA76">
        <v>15178.8</v>
      </c>
      <c r="CB76">
        <v>14868.4</v>
      </c>
      <c r="CC76">
        <v>13458.2</v>
      </c>
      <c r="CD76">
        <v>13405.5</v>
      </c>
      <c r="CE76">
        <v>14248.9</v>
      </c>
      <c r="CF76">
        <v>17510.5</v>
      </c>
      <c r="CG76">
        <v>17136</v>
      </c>
      <c r="CH76">
        <v>16408.400000000001</v>
      </c>
      <c r="CI76">
        <v>14560.7</v>
      </c>
      <c r="CJ76">
        <v>15260.6</v>
      </c>
      <c r="CK76">
        <v>17113.2</v>
      </c>
      <c r="CL76">
        <v>21403.8</v>
      </c>
      <c r="CM76">
        <v>41450</v>
      </c>
      <c r="CN76">
        <v>29876.2</v>
      </c>
      <c r="CO76">
        <v>33590</v>
      </c>
      <c r="CP76">
        <v>28036</v>
      </c>
      <c r="CQ76">
        <v>23868.400000000001</v>
      </c>
      <c r="CR76">
        <v>13838.6</v>
      </c>
      <c r="CS76">
        <v>18002.5</v>
      </c>
      <c r="CT76">
        <v>22861.7</v>
      </c>
      <c r="CU76">
        <v>21220.2</v>
      </c>
      <c r="CV76">
        <v>23498.3</v>
      </c>
      <c r="CW76">
        <v>31271.3</v>
      </c>
      <c r="CX76">
        <v>22348.9</v>
      </c>
      <c r="CY76">
        <v>20483.599999999999</v>
      </c>
      <c r="CZ76">
        <v>17933.3</v>
      </c>
      <c r="DA76">
        <v>8607.9</v>
      </c>
      <c r="DB76">
        <v>11436.7</v>
      </c>
      <c r="DC76">
        <v>12476.7</v>
      </c>
      <c r="DD76">
        <v>11140.2</v>
      </c>
      <c r="DE76">
        <v>9854.7000000000007</v>
      </c>
      <c r="DF76">
        <v>18334.099999999999</v>
      </c>
      <c r="DG76">
        <v>7399.3</v>
      </c>
      <c r="DH76">
        <v>8653.4</v>
      </c>
      <c r="DI76">
        <v>15233.3</v>
      </c>
      <c r="DJ76">
        <v>9008.7999999999993</v>
      </c>
      <c r="DK76">
        <v>10307.5</v>
      </c>
      <c r="DL76">
        <v>23951.7</v>
      </c>
      <c r="DM76">
        <v>14836.9</v>
      </c>
      <c r="DN76">
        <v>8441.7999999999993</v>
      </c>
      <c r="DO76">
        <v>8332.2000000000007</v>
      </c>
      <c r="DP76">
        <v>8160</v>
      </c>
      <c r="DQ76">
        <v>13091.1</v>
      </c>
      <c r="DR76">
        <v>15347.4</v>
      </c>
      <c r="DS76">
        <v>13167.8</v>
      </c>
      <c r="DT76">
        <v>21540.7</v>
      </c>
      <c r="DU76">
        <v>15912.3</v>
      </c>
      <c r="DV76">
        <v>30981.5</v>
      </c>
      <c r="DW76">
        <v>24410.7</v>
      </c>
      <c r="DX76">
        <v>27461.9</v>
      </c>
      <c r="DY76">
        <v>38057.800000000003</v>
      </c>
      <c r="DZ76">
        <v>39978.400000000001</v>
      </c>
      <c r="EA76">
        <v>17783.8</v>
      </c>
      <c r="EB76">
        <v>22658.2</v>
      </c>
      <c r="EC76">
        <v>26542.9</v>
      </c>
      <c r="ED76">
        <v>28449.1</v>
      </c>
      <c r="EE76">
        <v>19036.7</v>
      </c>
      <c r="EF76">
        <v>31680.9</v>
      </c>
      <c r="EG76">
        <v>24387.7</v>
      </c>
      <c r="EH76">
        <v>22916.400000000001</v>
      </c>
      <c r="EI76">
        <v>9874</v>
      </c>
      <c r="EJ76">
        <v>12357.1</v>
      </c>
      <c r="EK76">
        <v>15208.4</v>
      </c>
      <c r="EL76">
        <v>34692.699999999997</v>
      </c>
      <c r="EM76">
        <v>24371.5</v>
      </c>
      <c r="EN76">
        <v>26250</v>
      </c>
      <c r="EO76">
        <v>23738.3</v>
      </c>
      <c r="EP76">
        <v>22490</v>
      </c>
      <c r="EQ76">
        <v>11657.6</v>
      </c>
      <c r="ER76">
        <v>15342.1</v>
      </c>
      <c r="ES76">
        <v>13405</v>
      </c>
      <c r="ET76">
        <v>19876</v>
      </c>
      <c r="EU76" t="s">
        <v>71</v>
      </c>
      <c r="EV76">
        <v>16260.4</v>
      </c>
      <c r="EW76">
        <v>10905.3</v>
      </c>
      <c r="EX76">
        <v>13785.9</v>
      </c>
      <c r="EY76">
        <v>10919</v>
      </c>
      <c r="EZ76">
        <v>13626.1</v>
      </c>
      <c r="FA76" t="s">
        <v>71</v>
      </c>
      <c r="FB76">
        <v>9258.6</v>
      </c>
      <c r="FC76">
        <v>7880.7</v>
      </c>
      <c r="FD76">
        <v>11391.1</v>
      </c>
      <c r="FE76">
        <v>8553.2000000000007</v>
      </c>
      <c r="FF76">
        <v>8872.7000000000007</v>
      </c>
      <c r="FG76" t="s">
        <v>71</v>
      </c>
      <c r="FH76" t="s">
        <v>71</v>
      </c>
      <c r="FI76" t="s">
        <v>71</v>
      </c>
      <c r="FJ76" t="s">
        <v>71</v>
      </c>
      <c r="FK76">
        <v>14837.8</v>
      </c>
      <c r="FL76" t="s">
        <v>71</v>
      </c>
      <c r="FM76" t="s">
        <v>71</v>
      </c>
      <c r="FN76" t="s">
        <v>71</v>
      </c>
      <c r="FO76">
        <v>9144.5</v>
      </c>
      <c r="FP76" t="s">
        <v>71</v>
      </c>
      <c r="FQ76" t="s">
        <v>71</v>
      </c>
      <c r="FR76">
        <v>8059.9</v>
      </c>
      <c r="FS76" t="s">
        <v>71</v>
      </c>
      <c r="FT76" t="s">
        <v>71</v>
      </c>
      <c r="FU76">
        <v>6240.3</v>
      </c>
      <c r="FV76">
        <v>6322.9</v>
      </c>
      <c r="FW76">
        <v>6616.6</v>
      </c>
      <c r="FX76">
        <v>5166.3</v>
      </c>
      <c r="FY76">
        <v>9442.7999999999993</v>
      </c>
      <c r="FZ76">
        <v>3863</v>
      </c>
      <c r="GA76">
        <v>3851.5</v>
      </c>
      <c r="GB76" t="s">
        <v>71</v>
      </c>
      <c r="GC76">
        <v>7150</v>
      </c>
      <c r="GD76">
        <v>6093.7</v>
      </c>
      <c r="GE76" t="s">
        <v>71</v>
      </c>
      <c r="GF76">
        <v>2773.4</v>
      </c>
      <c r="GG76">
        <v>3200.9</v>
      </c>
      <c r="GH76">
        <v>3389.4</v>
      </c>
      <c r="GI76">
        <v>4745.5</v>
      </c>
      <c r="GJ76">
        <v>3127.9</v>
      </c>
      <c r="GK76">
        <v>3735.6</v>
      </c>
      <c r="GL76" t="s">
        <v>71</v>
      </c>
      <c r="GM76" t="s">
        <v>71</v>
      </c>
      <c r="GN76">
        <v>4286.2</v>
      </c>
      <c r="GO76">
        <v>4602</v>
      </c>
      <c r="GP76" t="s">
        <v>71</v>
      </c>
    </row>
    <row r="77" spans="1:198" x14ac:dyDescent="0.2">
      <c r="A77" t="s">
        <v>97</v>
      </c>
      <c r="B77" t="s">
        <v>97</v>
      </c>
      <c r="C77" t="s">
        <v>97</v>
      </c>
      <c r="D77" t="s">
        <v>97</v>
      </c>
      <c r="E77" t="e" cm="1">
        <f t="array" ref="E77">- X400 : Households</f>
        <v>#NAME?</v>
      </c>
      <c r="F77">
        <v>10738.7</v>
      </c>
      <c r="G77">
        <v>10591</v>
      </c>
      <c r="H77">
        <v>10919.8</v>
      </c>
      <c r="I77">
        <v>10757.2</v>
      </c>
      <c r="J77">
        <v>10706.9</v>
      </c>
      <c r="K77">
        <v>10855.2</v>
      </c>
      <c r="L77">
        <v>10865.3</v>
      </c>
      <c r="M77">
        <v>10781.8</v>
      </c>
      <c r="N77">
        <v>10844.8</v>
      </c>
      <c r="O77">
        <v>10756</v>
      </c>
      <c r="P77">
        <v>10657.5</v>
      </c>
      <c r="Q77">
        <v>10802.7</v>
      </c>
      <c r="R77">
        <v>10633.6</v>
      </c>
      <c r="S77">
        <v>10996.6</v>
      </c>
      <c r="T77">
        <v>11205.8</v>
      </c>
      <c r="U77">
        <v>11417.1</v>
      </c>
      <c r="V77">
        <v>11078.3</v>
      </c>
      <c r="W77">
        <v>11044.3</v>
      </c>
      <c r="X77">
        <v>11134.2</v>
      </c>
      <c r="Y77">
        <v>11575.3</v>
      </c>
      <c r="Z77">
        <v>12063.5</v>
      </c>
      <c r="AA77">
        <v>11744.2</v>
      </c>
      <c r="AB77">
        <v>11724.3</v>
      </c>
      <c r="AC77">
        <v>11480.4</v>
      </c>
      <c r="AD77">
        <v>11373.4</v>
      </c>
      <c r="AE77">
        <v>11435.7</v>
      </c>
      <c r="AF77">
        <v>11695.4</v>
      </c>
      <c r="AG77">
        <v>11023.1</v>
      </c>
      <c r="AH77">
        <v>11185.3</v>
      </c>
      <c r="AI77">
        <v>10986.3</v>
      </c>
      <c r="AJ77">
        <v>10863</v>
      </c>
      <c r="AK77">
        <v>10766.4</v>
      </c>
      <c r="AL77">
        <v>10487.3</v>
      </c>
      <c r="AM77">
        <v>10280.700000000001</v>
      </c>
      <c r="AN77">
        <v>10330.5</v>
      </c>
      <c r="AO77">
        <v>10536.3</v>
      </c>
      <c r="AP77">
        <v>10485.4</v>
      </c>
      <c r="AQ77">
        <v>10534.6</v>
      </c>
      <c r="AR77">
        <v>10887</v>
      </c>
      <c r="AS77">
        <v>10703.5</v>
      </c>
      <c r="AT77">
        <v>10679.3</v>
      </c>
      <c r="AU77">
        <v>10736.5</v>
      </c>
      <c r="AV77">
        <v>15124.6</v>
      </c>
      <c r="AW77">
        <v>14768.1</v>
      </c>
      <c r="AX77">
        <v>15244.4</v>
      </c>
      <c r="AY77">
        <v>14417.5</v>
      </c>
      <c r="AZ77">
        <v>14719.1</v>
      </c>
      <c r="BA77">
        <v>15340.2</v>
      </c>
      <c r="BB77">
        <v>15069.5</v>
      </c>
      <c r="BC77">
        <v>11632.8</v>
      </c>
      <c r="BD77">
        <v>11271.9</v>
      </c>
      <c r="BE77">
        <v>13235.3</v>
      </c>
      <c r="BF77">
        <v>12261.7</v>
      </c>
      <c r="BG77">
        <v>12119.5</v>
      </c>
      <c r="BH77">
        <v>10398.9</v>
      </c>
      <c r="BI77">
        <v>10847.2</v>
      </c>
      <c r="BJ77">
        <v>10486.4</v>
      </c>
      <c r="BK77">
        <v>10791.8</v>
      </c>
      <c r="BL77">
        <v>10649.2</v>
      </c>
      <c r="BM77">
        <v>9803.7999999999993</v>
      </c>
      <c r="BN77">
        <v>9720.2000000000007</v>
      </c>
      <c r="BO77">
        <v>9843.1</v>
      </c>
      <c r="BP77">
        <v>10074.200000000001</v>
      </c>
      <c r="BQ77">
        <v>9578</v>
      </c>
      <c r="BR77">
        <v>9598</v>
      </c>
      <c r="BS77">
        <v>9677.5</v>
      </c>
      <c r="BT77">
        <v>9740</v>
      </c>
      <c r="BU77">
        <v>11028.1</v>
      </c>
      <c r="BV77">
        <v>12175.6</v>
      </c>
      <c r="BW77">
        <v>11626.8</v>
      </c>
      <c r="BX77">
        <v>11341.8</v>
      </c>
      <c r="BY77">
        <v>13145.1</v>
      </c>
      <c r="BZ77">
        <v>12451.8</v>
      </c>
      <c r="CA77">
        <v>14408</v>
      </c>
      <c r="CB77">
        <v>14707.4</v>
      </c>
      <c r="CC77">
        <v>14139.7</v>
      </c>
      <c r="CD77">
        <v>14349.5</v>
      </c>
      <c r="CE77">
        <v>15021.3</v>
      </c>
      <c r="CF77">
        <v>15006.4</v>
      </c>
      <c r="CG77">
        <v>14355.5</v>
      </c>
      <c r="CH77">
        <v>15413.6</v>
      </c>
      <c r="CI77">
        <v>14016.7</v>
      </c>
      <c r="CJ77">
        <v>16666.099999999999</v>
      </c>
      <c r="CK77">
        <v>18090.099999999999</v>
      </c>
      <c r="CL77">
        <v>17782.900000000001</v>
      </c>
      <c r="CM77">
        <v>19431.5</v>
      </c>
      <c r="CN77">
        <v>18772</v>
      </c>
      <c r="CO77">
        <v>18665.400000000001</v>
      </c>
      <c r="CP77">
        <v>15222.1</v>
      </c>
      <c r="CQ77">
        <v>13440.4</v>
      </c>
      <c r="CR77">
        <v>13317.5</v>
      </c>
      <c r="CS77">
        <v>14794.9</v>
      </c>
      <c r="CT77">
        <v>14318.5</v>
      </c>
      <c r="CU77">
        <v>14543.8</v>
      </c>
      <c r="CV77">
        <v>15365.7</v>
      </c>
      <c r="CW77">
        <v>13667</v>
      </c>
      <c r="CX77">
        <v>16237.6</v>
      </c>
      <c r="CY77">
        <v>15653.1</v>
      </c>
      <c r="CZ77">
        <v>16438.599999999999</v>
      </c>
      <c r="DA77">
        <v>11955.2</v>
      </c>
      <c r="DB77">
        <v>12565.4</v>
      </c>
      <c r="DC77">
        <v>9980.2999999999993</v>
      </c>
      <c r="DD77">
        <v>10666.4</v>
      </c>
      <c r="DE77">
        <v>10770.9</v>
      </c>
      <c r="DF77">
        <v>11616.3</v>
      </c>
      <c r="DG77">
        <v>12253.5</v>
      </c>
      <c r="DH77">
        <v>13819.9</v>
      </c>
      <c r="DI77">
        <v>12703.9</v>
      </c>
      <c r="DJ77">
        <v>12157</v>
      </c>
      <c r="DK77">
        <v>11990.3</v>
      </c>
      <c r="DL77">
        <v>11879.7</v>
      </c>
      <c r="DM77">
        <v>11198.5</v>
      </c>
      <c r="DN77">
        <v>11166.2</v>
      </c>
      <c r="DO77">
        <v>11456.4</v>
      </c>
      <c r="DP77">
        <v>11559.9</v>
      </c>
      <c r="DQ77">
        <v>12210.7</v>
      </c>
      <c r="DR77">
        <v>12993.9</v>
      </c>
      <c r="DS77">
        <v>13481.3</v>
      </c>
      <c r="DT77">
        <v>13340.9</v>
      </c>
      <c r="DU77">
        <v>15210.5</v>
      </c>
      <c r="DV77">
        <v>16961.099999999999</v>
      </c>
      <c r="DW77">
        <v>18383.400000000001</v>
      </c>
      <c r="DX77">
        <v>18687.3</v>
      </c>
      <c r="DY77">
        <v>21201.7</v>
      </c>
      <c r="DZ77">
        <v>22939.1</v>
      </c>
      <c r="EA77">
        <v>26153.8</v>
      </c>
      <c r="EB77">
        <v>25892.400000000001</v>
      </c>
      <c r="EC77">
        <v>25765.200000000001</v>
      </c>
      <c r="ED77">
        <v>23360</v>
      </c>
      <c r="EE77">
        <v>24402.2</v>
      </c>
      <c r="EF77">
        <v>24391.1</v>
      </c>
      <c r="EG77">
        <v>24429.8</v>
      </c>
      <c r="EH77">
        <v>22141.9</v>
      </c>
      <c r="EI77">
        <v>20278.099999999999</v>
      </c>
      <c r="EJ77">
        <v>21361.599999999999</v>
      </c>
      <c r="EK77">
        <v>19467.599999999999</v>
      </c>
      <c r="EL77">
        <v>19334.599999999999</v>
      </c>
      <c r="EM77">
        <v>20778.400000000001</v>
      </c>
      <c r="EN77">
        <v>19054.8</v>
      </c>
      <c r="EO77">
        <v>18134.7</v>
      </c>
      <c r="EP77">
        <v>19578.8</v>
      </c>
      <c r="EQ77">
        <v>19174.3</v>
      </c>
      <c r="ER77">
        <v>16694.900000000001</v>
      </c>
      <c r="ES77">
        <v>18442</v>
      </c>
      <c r="ET77">
        <v>14320.5</v>
      </c>
      <c r="EU77">
        <v>15784.7</v>
      </c>
      <c r="EV77">
        <v>16386.3</v>
      </c>
      <c r="EW77">
        <v>14203.6</v>
      </c>
      <c r="EX77">
        <v>15678.3</v>
      </c>
      <c r="EY77">
        <v>17106.8</v>
      </c>
      <c r="EZ77">
        <v>16348.5</v>
      </c>
      <c r="FA77">
        <v>17313.3</v>
      </c>
      <c r="FB77">
        <v>15991.4</v>
      </c>
      <c r="FC77">
        <v>15991.6</v>
      </c>
      <c r="FD77">
        <v>16591.400000000001</v>
      </c>
      <c r="FE77">
        <v>14744.2</v>
      </c>
      <c r="FF77">
        <v>14289.7</v>
      </c>
      <c r="FG77">
        <v>15108.7</v>
      </c>
      <c r="FH77">
        <v>14839.6</v>
      </c>
      <c r="FI77">
        <v>13807.3</v>
      </c>
      <c r="FJ77">
        <v>15172</v>
      </c>
      <c r="FK77">
        <v>13926.7</v>
      </c>
      <c r="FL77">
        <v>12452.8</v>
      </c>
      <c r="FM77">
        <v>13428.1</v>
      </c>
      <c r="FN77">
        <v>13507</v>
      </c>
      <c r="FO77">
        <v>13419.9</v>
      </c>
      <c r="FP77">
        <v>13359.6</v>
      </c>
      <c r="FQ77">
        <v>10887.3</v>
      </c>
      <c r="FR77">
        <v>10735.8</v>
      </c>
      <c r="FS77">
        <v>11612</v>
      </c>
      <c r="FT77">
        <v>10891.9</v>
      </c>
      <c r="FU77">
        <v>9587.7000000000007</v>
      </c>
      <c r="FV77">
        <v>11251.9</v>
      </c>
      <c r="FW77">
        <v>9797.2000000000007</v>
      </c>
      <c r="FX77">
        <v>10333.4</v>
      </c>
      <c r="FY77">
        <v>10592.8</v>
      </c>
      <c r="FZ77">
        <v>8613.7999999999993</v>
      </c>
      <c r="GA77">
        <v>8355.7999999999993</v>
      </c>
      <c r="GB77">
        <v>9885.1</v>
      </c>
      <c r="GC77">
        <v>8087.6</v>
      </c>
      <c r="GD77">
        <v>8558.7000000000007</v>
      </c>
      <c r="GE77">
        <v>7934.2</v>
      </c>
      <c r="GF77">
        <v>8368.6</v>
      </c>
      <c r="GG77">
        <v>8533.6</v>
      </c>
      <c r="GH77">
        <v>9641.7000000000007</v>
      </c>
      <c r="GI77">
        <v>9711.1</v>
      </c>
      <c r="GJ77">
        <v>9504.5</v>
      </c>
      <c r="GK77">
        <v>9742.7999999999993</v>
      </c>
      <c r="GL77">
        <v>9342.2000000000007</v>
      </c>
      <c r="GM77">
        <v>9860.1</v>
      </c>
      <c r="GN77">
        <v>10257.700000000001</v>
      </c>
      <c r="GO77">
        <v>9297.5</v>
      </c>
      <c r="GP77">
        <v>10277.6</v>
      </c>
    </row>
    <row r="78" spans="1:198" x14ac:dyDescent="0.2">
      <c r="A78" t="s">
        <v>97</v>
      </c>
      <c r="B78" t="s">
        <v>97</v>
      </c>
      <c r="C78" t="s">
        <v>97</v>
      </c>
      <c r="D78" t="s">
        <v>97</v>
      </c>
      <c r="E78" t="e" cm="1">
        <f t="array" ref="E78">-  - X410 : Households - sole proprietors and unincorporated partnerships</f>
        <v>#NAME?</v>
      </c>
      <c r="F78">
        <v>728.5</v>
      </c>
      <c r="G78">
        <v>651.4</v>
      </c>
      <c r="H78">
        <v>695.4</v>
      </c>
      <c r="I78">
        <v>574.1</v>
      </c>
      <c r="J78">
        <v>552.4</v>
      </c>
      <c r="K78">
        <v>538.6</v>
      </c>
      <c r="L78">
        <v>563.20000000000005</v>
      </c>
      <c r="M78">
        <v>569.79999999999995</v>
      </c>
      <c r="N78">
        <v>519.20000000000005</v>
      </c>
      <c r="O78">
        <v>498.7</v>
      </c>
      <c r="P78">
        <v>486.2</v>
      </c>
      <c r="Q78">
        <v>551.6</v>
      </c>
      <c r="R78">
        <v>529.5</v>
      </c>
      <c r="S78">
        <v>513.79999999999995</v>
      </c>
      <c r="T78">
        <v>493.7</v>
      </c>
      <c r="U78">
        <v>475.4</v>
      </c>
      <c r="V78">
        <v>513.9</v>
      </c>
      <c r="W78">
        <v>554.79999999999995</v>
      </c>
      <c r="X78">
        <v>499.7</v>
      </c>
      <c r="Y78">
        <v>533.20000000000005</v>
      </c>
      <c r="Z78">
        <v>574.79999999999995</v>
      </c>
      <c r="AA78">
        <v>599.4</v>
      </c>
      <c r="AB78">
        <v>465.8</v>
      </c>
      <c r="AC78">
        <v>461.4</v>
      </c>
      <c r="AD78">
        <v>490.7</v>
      </c>
      <c r="AE78">
        <v>447.3</v>
      </c>
      <c r="AF78">
        <v>446.9</v>
      </c>
      <c r="AG78">
        <v>427.5</v>
      </c>
      <c r="AH78">
        <v>471.6</v>
      </c>
      <c r="AI78">
        <v>422</v>
      </c>
      <c r="AJ78">
        <v>456.1</v>
      </c>
      <c r="AK78">
        <v>640.5</v>
      </c>
      <c r="AL78">
        <v>459.2</v>
      </c>
      <c r="AM78">
        <v>470.4</v>
      </c>
      <c r="AN78">
        <v>492.3</v>
      </c>
      <c r="AO78">
        <v>562.79999999999995</v>
      </c>
      <c r="AP78">
        <v>565.29999999999995</v>
      </c>
      <c r="AQ78">
        <v>528.5</v>
      </c>
      <c r="AR78">
        <v>579.70000000000005</v>
      </c>
      <c r="AS78">
        <v>577.6</v>
      </c>
      <c r="AT78">
        <v>498.3</v>
      </c>
      <c r="AU78">
        <v>531.9</v>
      </c>
      <c r="AV78">
        <v>477.2</v>
      </c>
      <c r="AW78">
        <v>387</v>
      </c>
      <c r="AX78">
        <v>323.2</v>
      </c>
      <c r="AY78">
        <v>308.5</v>
      </c>
      <c r="AZ78">
        <v>466.9</v>
      </c>
      <c r="BA78">
        <v>1404.8</v>
      </c>
      <c r="BB78">
        <v>1285.9000000000001</v>
      </c>
      <c r="BC78">
        <v>794</v>
      </c>
      <c r="BD78">
        <v>612.1</v>
      </c>
      <c r="BE78">
        <v>2523.1999999999998</v>
      </c>
      <c r="BF78">
        <v>1518.2</v>
      </c>
      <c r="BG78">
        <v>1805.1</v>
      </c>
      <c r="BH78">
        <v>504.2</v>
      </c>
      <c r="BI78">
        <v>1182.5999999999999</v>
      </c>
      <c r="BJ78">
        <v>989.6</v>
      </c>
      <c r="BK78">
        <v>728</v>
      </c>
      <c r="BL78">
        <v>526.20000000000005</v>
      </c>
      <c r="BM78">
        <v>298.39999999999998</v>
      </c>
      <c r="BN78">
        <v>194.6</v>
      </c>
      <c r="BO78">
        <v>240.3</v>
      </c>
      <c r="BP78">
        <v>521.79999999999995</v>
      </c>
      <c r="BQ78">
        <v>511.6</v>
      </c>
      <c r="BR78">
        <v>533.29999999999995</v>
      </c>
      <c r="BS78">
        <v>523.1</v>
      </c>
      <c r="BT78">
        <v>529.20000000000005</v>
      </c>
      <c r="BU78">
        <v>567.9</v>
      </c>
      <c r="BV78">
        <v>552</v>
      </c>
      <c r="BW78">
        <v>599.4</v>
      </c>
      <c r="BX78">
        <v>804.7</v>
      </c>
      <c r="BY78">
        <v>820.8</v>
      </c>
      <c r="BZ78">
        <v>593.9</v>
      </c>
      <c r="CA78">
        <v>742.3</v>
      </c>
      <c r="CB78">
        <v>729.5</v>
      </c>
      <c r="CC78">
        <v>727.4</v>
      </c>
      <c r="CD78">
        <v>758.4</v>
      </c>
      <c r="CE78">
        <v>760</v>
      </c>
      <c r="CF78">
        <v>855.9</v>
      </c>
      <c r="CG78">
        <v>1063.5</v>
      </c>
      <c r="CH78">
        <v>1033.2</v>
      </c>
      <c r="CI78">
        <v>852.9</v>
      </c>
      <c r="CJ78">
        <v>1088.5999999999999</v>
      </c>
      <c r="CK78">
        <v>1014</v>
      </c>
      <c r="CL78">
        <v>1112.4000000000001</v>
      </c>
      <c r="CM78">
        <v>1915.2</v>
      </c>
      <c r="CN78">
        <v>1542.2</v>
      </c>
      <c r="CO78">
        <v>1609.7</v>
      </c>
      <c r="CP78">
        <v>1642.8</v>
      </c>
      <c r="CQ78">
        <v>1681.4</v>
      </c>
      <c r="CR78">
        <v>1543.2</v>
      </c>
      <c r="CS78">
        <v>1924.7</v>
      </c>
      <c r="CT78">
        <v>1826.4</v>
      </c>
      <c r="CU78">
        <v>1746.1</v>
      </c>
      <c r="CV78">
        <v>1702.8</v>
      </c>
      <c r="CW78">
        <v>1475.9</v>
      </c>
      <c r="CX78">
        <v>1737.9</v>
      </c>
      <c r="CY78">
        <v>2074.8000000000002</v>
      </c>
      <c r="CZ78">
        <v>1356.3</v>
      </c>
      <c r="DA78">
        <v>1090.9000000000001</v>
      </c>
      <c r="DB78">
        <v>1191.5</v>
      </c>
      <c r="DC78">
        <v>2204.1999999999998</v>
      </c>
      <c r="DD78">
        <v>2105.3000000000002</v>
      </c>
      <c r="DE78">
        <v>2190.6999999999998</v>
      </c>
      <c r="DF78">
        <v>2021.2</v>
      </c>
      <c r="DG78">
        <v>1808.7</v>
      </c>
      <c r="DH78">
        <v>1807.6</v>
      </c>
      <c r="DI78">
        <v>1716.2</v>
      </c>
      <c r="DJ78">
        <v>1734.9</v>
      </c>
      <c r="DK78">
        <v>2030.6</v>
      </c>
      <c r="DL78">
        <v>1625.8</v>
      </c>
      <c r="DM78">
        <v>927.1</v>
      </c>
      <c r="DN78">
        <v>1023.4</v>
      </c>
      <c r="DO78">
        <v>1176</v>
      </c>
      <c r="DP78">
        <v>1304</v>
      </c>
      <c r="DQ78">
        <v>1605.3</v>
      </c>
      <c r="DR78">
        <v>1522.8</v>
      </c>
      <c r="DS78">
        <v>1455.3</v>
      </c>
      <c r="DT78">
        <v>1500.2</v>
      </c>
      <c r="DU78">
        <v>1729.9</v>
      </c>
      <c r="DV78">
        <v>1975.2</v>
      </c>
      <c r="DW78">
        <v>1996.1</v>
      </c>
      <c r="DX78">
        <v>2260.9</v>
      </c>
      <c r="DY78">
        <v>2034.4</v>
      </c>
      <c r="DZ78">
        <v>1573.4</v>
      </c>
      <c r="EA78">
        <v>1565.5</v>
      </c>
      <c r="EB78">
        <v>1771.4</v>
      </c>
      <c r="EC78">
        <v>3708.3</v>
      </c>
      <c r="ED78">
        <v>3691.9</v>
      </c>
      <c r="EE78">
        <v>3776.8</v>
      </c>
      <c r="EF78">
        <v>4131.8999999999996</v>
      </c>
      <c r="EG78">
        <v>4136.7</v>
      </c>
      <c r="EH78">
        <v>1928.4</v>
      </c>
      <c r="EI78">
        <v>1613.5</v>
      </c>
      <c r="EJ78">
        <v>3270.1</v>
      </c>
      <c r="EK78">
        <v>1555.6</v>
      </c>
      <c r="EL78">
        <v>1557.5</v>
      </c>
      <c r="EM78">
        <v>1496.9</v>
      </c>
      <c r="EN78">
        <v>1181.3</v>
      </c>
      <c r="EO78">
        <v>1068.9000000000001</v>
      </c>
      <c r="EP78">
        <v>784.6</v>
      </c>
      <c r="EQ78">
        <v>738.4</v>
      </c>
      <c r="ER78">
        <v>768.3</v>
      </c>
      <c r="ES78">
        <v>675.7</v>
      </c>
      <c r="ET78">
        <v>704</v>
      </c>
      <c r="EU78">
        <v>1431.4</v>
      </c>
      <c r="EV78">
        <v>1231.5</v>
      </c>
      <c r="EW78">
        <v>1209</v>
      </c>
      <c r="EX78">
        <v>1175.0999999999999</v>
      </c>
      <c r="EY78">
        <v>1177.2</v>
      </c>
      <c r="EZ78">
        <v>1052.8</v>
      </c>
      <c r="FA78">
        <v>1190.0999999999999</v>
      </c>
      <c r="FB78">
        <v>1081.8</v>
      </c>
      <c r="FC78">
        <v>976.2</v>
      </c>
      <c r="FD78">
        <v>939</v>
      </c>
      <c r="FE78">
        <v>904.5</v>
      </c>
      <c r="FF78">
        <v>906.3</v>
      </c>
      <c r="FG78">
        <v>871.6</v>
      </c>
      <c r="FH78">
        <v>772.3</v>
      </c>
      <c r="FI78">
        <v>674.2</v>
      </c>
      <c r="FJ78">
        <v>871.1</v>
      </c>
      <c r="FK78">
        <v>836.9</v>
      </c>
      <c r="FL78">
        <v>812.7</v>
      </c>
      <c r="FM78">
        <v>750.2</v>
      </c>
      <c r="FN78">
        <v>826.2</v>
      </c>
      <c r="FO78">
        <v>747.1</v>
      </c>
      <c r="FP78">
        <v>757.5</v>
      </c>
      <c r="FQ78">
        <v>625.5</v>
      </c>
      <c r="FR78">
        <v>634.1</v>
      </c>
      <c r="FS78">
        <v>689</v>
      </c>
      <c r="FT78">
        <v>571.1</v>
      </c>
      <c r="FU78">
        <v>1210</v>
      </c>
      <c r="FV78">
        <v>575.4</v>
      </c>
      <c r="FW78">
        <v>497.2</v>
      </c>
      <c r="FX78">
        <v>553</v>
      </c>
      <c r="FY78">
        <v>516.70000000000005</v>
      </c>
      <c r="FZ78">
        <v>463.6</v>
      </c>
      <c r="GA78">
        <v>451.2</v>
      </c>
      <c r="GB78">
        <v>486.8</v>
      </c>
      <c r="GC78">
        <v>457.5</v>
      </c>
      <c r="GD78">
        <v>443</v>
      </c>
      <c r="GE78">
        <v>414.4</v>
      </c>
      <c r="GF78">
        <v>428.4</v>
      </c>
      <c r="GG78">
        <v>451</v>
      </c>
      <c r="GH78">
        <v>437.4</v>
      </c>
      <c r="GI78">
        <v>431.3</v>
      </c>
      <c r="GJ78">
        <v>438.8</v>
      </c>
      <c r="GK78">
        <v>464</v>
      </c>
      <c r="GL78">
        <v>478.6</v>
      </c>
      <c r="GM78">
        <v>433.5</v>
      </c>
      <c r="GN78">
        <v>386.2</v>
      </c>
      <c r="GO78">
        <v>406.7</v>
      </c>
      <c r="GP78">
        <v>431</v>
      </c>
    </row>
    <row r="79" spans="1:198" x14ac:dyDescent="0.2">
      <c r="A79" t="s">
        <v>97</v>
      </c>
      <c r="B79" t="s">
        <v>97</v>
      </c>
      <c r="C79" t="s">
        <v>97</v>
      </c>
      <c r="D79" t="s">
        <v>97</v>
      </c>
      <c r="E79" t="s">
        <v>231</v>
      </c>
      <c r="F79">
        <v>10010.1</v>
      </c>
      <c r="G79">
        <v>9939.6</v>
      </c>
      <c r="H79">
        <v>10224.4</v>
      </c>
      <c r="I79">
        <v>10183.1</v>
      </c>
      <c r="J79">
        <v>10154.5</v>
      </c>
      <c r="K79">
        <v>10316.6</v>
      </c>
      <c r="L79">
        <v>10302.1</v>
      </c>
      <c r="M79">
        <v>10212</v>
      </c>
      <c r="N79">
        <v>10325.6</v>
      </c>
      <c r="O79">
        <v>10257.200000000001</v>
      </c>
      <c r="P79">
        <v>10171.299999999999</v>
      </c>
      <c r="Q79">
        <v>10251.200000000001</v>
      </c>
      <c r="R79">
        <v>10104.1</v>
      </c>
      <c r="S79">
        <v>10482.799999999999</v>
      </c>
      <c r="T79">
        <v>10712.1</v>
      </c>
      <c r="U79">
        <v>10941.6</v>
      </c>
      <c r="V79">
        <v>10564.4</v>
      </c>
      <c r="W79">
        <v>10489.5</v>
      </c>
      <c r="X79">
        <v>10634.5</v>
      </c>
      <c r="Y79">
        <v>11042.1</v>
      </c>
      <c r="Z79">
        <v>11488.7</v>
      </c>
      <c r="AA79">
        <v>11144.8</v>
      </c>
      <c r="AB79">
        <v>11258.5</v>
      </c>
      <c r="AC79">
        <v>11019.1</v>
      </c>
      <c r="AD79">
        <v>10882.8</v>
      </c>
      <c r="AE79">
        <v>10988.4</v>
      </c>
      <c r="AF79">
        <v>11248.4</v>
      </c>
      <c r="AG79">
        <v>10595.7</v>
      </c>
      <c r="AH79">
        <v>10713.7</v>
      </c>
      <c r="AI79">
        <v>10564.3</v>
      </c>
      <c r="AJ79">
        <v>10406.9</v>
      </c>
      <c r="AK79">
        <v>10125.9</v>
      </c>
      <c r="AL79">
        <v>10028.200000000001</v>
      </c>
      <c r="AM79">
        <v>9810.2999999999993</v>
      </c>
      <c r="AN79">
        <v>9838.2000000000007</v>
      </c>
      <c r="AO79">
        <v>9973.5</v>
      </c>
      <c r="AP79">
        <v>9920</v>
      </c>
      <c r="AQ79">
        <v>10006.1</v>
      </c>
      <c r="AR79">
        <v>10307.299999999999</v>
      </c>
      <c r="AS79">
        <v>10125.9</v>
      </c>
      <c r="AT79">
        <v>10181</v>
      </c>
      <c r="AU79">
        <v>10204.5</v>
      </c>
      <c r="AV79">
        <v>14647.4</v>
      </c>
      <c r="AW79">
        <v>14381.2</v>
      </c>
      <c r="AX79">
        <v>14921.1</v>
      </c>
      <c r="AY79">
        <v>14108.9</v>
      </c>
      <c r="AZ79">
        <v>14252.2</v>
      </c>
      <c r="BA79">
        <v>13935.4</v>
      </c>
      <c r="BB79">
        <v>13783.6</v>
      </c>
      <c r="BC79">
        <v>10838.7</v>
      </c>
      <c r="BD79">
        <v>10659.8</v>
      </c>
      <c r="BE79">
        <v>10712.1</v>
      </c>
      <c r="BF79">
        <v>10743.5</v>
      </c>
      <c r="BG79">
        <v>10314.4</v>
      </c>
      <c r="BH79">
        <v>9894.7000000000007</v>
      </c>
      <c r="BI79">
        <v>9664.6</v>
      </c>
      <c r="BJ79">
        <v>9496.7999999999993</v>
      </c>
      <c r="BK79">
        <v>10063.799999999999</v>
      </c>
      <c r="BL79">
        <v>10123</v>
      </c>
      <c r="BM79">
        <v>9505.4</v>
      </c>
      <c r="BN79">
        <v>9525.7000000000007</v>
      </c>
      <c r="BO79">
        <v>9602.7999999999993</v>
      </c>
      <c r="BP79">
        <v>9552.4</v>
      </c>
      <c r="BQ79">
        <v>9066.4</v>
      </c>
      <c r="BR79">
        <v>9064.7000000000007</v>
      </c>
      <c r="BS79">
        <v>9154.2999999999993</v>
      </c>
      <c r="BT79">
        <v>9210.7999999999993</v>
      </c>
      <c r="BU79">
        <v>10460.200000000001</v>
      </c>
      <c r="BV79">
        <v>11623.6</v>
      </c>
      <c r="BW79">
        <v>11027.5</v>
      </c>
      <c r="BX79">
        <v>10537.1</v>
      </c>
      <c r="BY79">
        <v>12324.3</v>
      </c>
      <c r="BZ79">
        <v>11857.9</v>
      </c>
      <c r="CA79">
        <v>13665.6</v>
      </c>
      <c r="CB79">
        <v>13977.9</v>
      </c>
      <c r="CC79">
        <v>13412.3</v>
      </c>
      <c r="CD79">
        <v>13591.1</v>
      </c>
      <c r="CE79">
        <v>14261.3</v>
      </c>
      <c r="CF79">
        <v>14150.5</v>
      </c>
      <c r="CG79">
        <v>13292</v>
      </c>
      <c r="CH79">
        <v>14380.4</v>
      </c>
      <c r="CI79">
        <v>13163.8</v>
      </c>
      <c r="CJ79">
        <v>15577.5</v>
      </c>
      <c r="CK79">
        <v>17076.099999999999</v>
      </c>
      <c r="CL79">
        <v>16670.5</v>
      </c>
      <c r="CM79">
        <v>17516.3</v>
      </c>
      <c r="CN79">
        <v>17229.8</v>
      </c>
      <c r="CO79">
        <v>17055.7</v>
      </c>
      <c r="CP79">
        <v>13579.3</v>
      </c>
      <c r="CQ79">
        <v>11759</v>
      </c>
      <c r="CR79">
        <v>11774.3</v>
      </c>
      <c r="CS79">
        <v>12870.2</v>
      </c>
      <c r="CT79">
        <v>12492.1</v>
      </c>
      <c r="CU79">
        <v>12797.8</v>
      </c>
      <c r="CV79">
        <v>13662.9</v>
      </c>
      <c r="CW79">
        <v>12191.1</v>
      </c>
      <c r="CX79">
        <v>14499.7</v>
      </c>
      <c r="CY79">
        <v>13578.3</v>
      </c>
      <c r="CZ79">
        <v>15082.4</v>
      </c>
      <c r="DA79">
        <v>10864.2</v>
      </c>
      <c r="DB79">
        <v>11373.9</v>
      </c>
      <c r="DC79">
        <v>7776.1</v>
      </c>
      <c r="DD79">
        <v>8561.2000000000007</v>
      </c>
      <c r="DE79">
        <v>8580.2000000000007</v>
      </c>
      <c r="DF79">
        <v>9595.1</v>
      </c>
      <c r="DG79">
        <v>10444.700000000001</v>
      </c>
      <c r="DH79">
        <v>12012.3</v>
      </c>
      <c r="DI79">
        <v>10987.7</v>
      </c>
      <c r="DJ79">
        <v>10422.1</v>
      </c>
      <c r="DK79">
        <v>9959.7000000000007</v>
      </c>
      <c r="DL79">
        <v>10253.9</v>
      </c>
      <c r="DM79">
        <v>10271.4</v>
      </c>
      <c r="DN79">
        <v>10142.9</v>
      </c>
      <c r="DO79">
        <v>10280.4</v>
      </c>
      <c r="DP79">
        <v>10255.9</v>
      </c>
      <c r="DQ79">
        <v>10605.4</v>
      </c>
      <c r="DR79">
        <v>11471.2</v>
      </c>
      <c r="DS79">
        <v>12026</v>
      </c>
      <c r="DT79">
        <v>11840.7</v>
      </c>
      <c r="DU79">
        <v>13480.6</v>
      </c>
      <c r="DV79">
        <v>14986</v>
      </c>
      <c r="DW79">
        <v>16387.2</v>
      </c>
      <c r="DX79">
        <v>16426.400000000001</v>
      </c>
      <c r="DY79">
        <v>19167.3</v>
      </c>
      <c r="DZ79">
        <v>21365.7</v>
      </c>
      <c r="EA79">
        <v>24588.3</v>
      </c>
      <c r="EB79">
        <v>24121</v>
      </c>
      <c r="EC79">
        <v>22056.9</v>
      </c>
      <c r="ED79">
        <v>19668.099999999999</v>
      </c>
      <c r="EE79">
        <v>20625.400000000001</v>
      </c>
      <c r="EF79">
        <v>20259.2</v>
      </c>
      <c r="EG79">
        <v>20293.099999999999</v>
      </c>
      <c r="EH79">
        <v>20213.5</v>
      </c>
      <c r="EI79">
        <v>18664.599999999999</v>
      </c>
      <c r="EJ79">
        <v>18091.5</v>
      </c>
      <c r="EK79">
        <v>17912</v>
      </c>
      <c r="EL79">
        <v>17777.099999999999</v>
      </c>
      <c r="EM79">
        <v>19281.5</v>
      </c>
      <c r="EN79">
        <v>17873.599999999999</v>
      </c>
      <c r="EO79">
        <v>17065.7</v>
      </c>
      <c r="EP79">
        <v>18794.2</v>
      </c>
      <c r="EQ79">
        <v>18436</v>
      </c>
      <c r="ER79">
        <v>15926.5</v>
      </c>
      <c r="ES79">
        <v>17766.400000000001</v>
      </c>
      <c r="ET79">
        <v>13616.5</v>
      </c>
      <c r="EU79">
        <v>14353.3</v>
      </c>
      <c r="EV79">
        <v>15154.9</v>
      </c>
      <c r="EW79">
        <v>12994.6</v>
      </c>
      <c r="EX79">
        <v>14503.1</v>
      </c>
      <c r="EY79">
        <v>15929.6</v>
      </c>
      <c r="EZ79">
        <v>15295.7</v>
      </c>
      <c r="FA79">
        <v>16123.2</v>
      </c>
      <c r="FB79">
        <v>14909.7</v>
      </c>
      <c r="FC79">
        <v>15015.4</v>
      </c>
      <c r="FD79">
        <v>15652.4</v>
      </c>
      <c r="FE79">
        <v>13839.7</v>
      </c>
      <c r="FF79">
        <v>13383.4</v>
      </c>
      <c r="FG79">
        <v>14237.1</v>
      </c>
      <c r="FH79">
        <v>14067.2</v>
      </c>
      <c r="FI79">
        <v>13133</v>
      </c>
      <c r="FJ79">
        <v>14300.9</v>
      </c>
      <c r="FK79">
        <v>13089.8</v>
      </c>
      <c r="FL79">
        <v>11640.1</v>
      </c>
      <c r="FM79">
        <v>12677.9</v>
      </c>
      <c r="FN79">
        <v>12680.8</v>
      </c>
      <c r="FO79">
        <v>12672.8</v>
      </c>
      <c r="FP79">
        <v>12602.1</v>
      </c>
      <c r="FQ79">
        <v>10261.700000000001</v>
      </c>
      <c r="FR79">
        <v>10101.700000000001</v>
      </c>
      <c r="FS79">
        <v>10923</v>
      </c>
      <c r="FT79">
        <v>10320.799999999999</v>
      </c>
      <c r="FU79">
        <v>8377.7000000000007</v>
      </c>
      <c r="FV79">
        <v>10676.5</v>
      </c>
      <c r="FW79">
        <v>9299.9</v>
      </c>
      <c r="FX79">
        <v>9780.4</v>
      </c>
      <c r="FY79">
        <v>10076.1</v>
      </c>
      <c r="FZ79">
        <v>8150.2</v>
      </c>
      <c r="GA79">
        <v>7904.6</v>
      </c>
      <c r="GB79">
        <v>9398.2999999999993</v>
      </c>
      <c r="GC79">
        <v>7630.1</v>
      </c>
      <c r="GD79">
        <v>8115.7</v>
      </c>
      <c r="GE79">
        <v>7519.8</v>
      </c>
      <c r="GF79">
        <v>7940.2</v>
      </c>
      <c r="GG79">
        <v>8082.6</v>
      </c>
      <c r="GH79">
        <v>9204.2000000000007</v>
      </c>
      <c r="GI79">
        <v>9279.7999999999993</v>
      </c>
      <c r="GJ79">
        <v>9065.7000000000007</v>
      </c>
      <c r="GK79">
        <v>9278.7999999999993</v>
      </c>
      <c r="GL79">
        <v>8863.6</v>
      </c>
      <c r="GM79">
        <v>9426.6</v>
      </c>
      <c r="GN79">
        <v>9871.5</v>
      </c>
      <c r="GO79">
        <v>8890.7999999999993</v>
      </c>
      <c r="GP79">
        <v>9846.6</v>
      </c>
    </row>
    <row r="80" spans="1:198" x14ac:dyDescent="0.2">
      <c r="A80" t="s">
        <v>97</v>
      </c>
      <c r="B80" t="s">
        <v>97</v>
      </c>
      <c r="C80" t="s">
        <v>97</v>
      </c>
      <c r="D80" t="s">
        <v>97</v>
      </c>
      <c r="E80" t="e" cm="1">
        <f t="array" ref="E80">- X500 : Non-profit Institutions serving Households</f>
        <v>#NAME?</v>
      </c>
      <c r="F80" t="s">
        <v>71</v>
      </c>
      <c r="G80" t="s">
        <v>71</v>
      </c>
      <c r="H80" t="s">
        <v>71</v>
      </c>
      <c r="I80" t="s">
        <v>71</v>
      </c>
      <c r="J80" t="s">
        <v>71</v>
      </c>
      <c r="K80" t="s">
        <v>71</v>
      </c>
      <c r="L80" t="s">
        <v>71</v>
      </c>
      <c r="M80" t="s">
        <v>71</v>
      </c>
      <c r="N80" t="s">
        <v>71</v>
      </c>
      <c r="O80" t="s">
        <v>71</v>
      </c>
      <c r="P80" t="s">
        <v>71</v>
      </c>
      <c r="Q80" t="s">
        <v>71</v>
      </c>
      <c r="R80" t="s">
        <v>71</v>
      </c>
      <c r="S80" t="s">
        <v>71</v>
      </c>
      <c r="T80" t="s">
        <v>71</v>
      </c>
      <c r="U80" t="s">
        <v>71</v>
      </c>
      <c r="V80" t="s">
        <v>71</v>
      </c>
      <c r="W80">
        <v>0.9</v>
      </c>
      <c r="X80">
        <v>0.8</v>
      </c>
      <c r="Y80" t="s">
        <v>71</v>
      </c>
      <c r="Z80" t="s">
        <v>71</v>
      </c>
      <c r="AA80" t="s">
        <v>71</v>
      </c>
      <c r="AB80" t="s">
        <v>71</v>
      </c>
      <c r="AC80" t="s">
        <v>71</v>
      </c>
      <c r="AD80" t="s">
        <v>71</v>
      </c>
      <c r="AE80" t="s">
        <v>71</v>
      </c>
      <c r="AF80" t="s">
        <v>71</v>
      </c>
      <c r="AG80" t="s">
        <v>71</v>
      </c>
      <c r="AH80" t="s">
        <v>71</v>
      </c>
      <c r="AI80" t="s">
        <v>71</v>
      </c>
      <c r="AJ80" t="s">
        <v>71</v>
      </c>
      <c r="AK80" t="s">
        <v>71</v>
      </c>
      <c r="AL80" t="s">
        <v>71</v>
      </c>
      <c r="AM80" t="s">
        <v>71</v>
      </c>
      <c r="AN80" t="s">
        <v>71</v>
      </c>
      <c r="AO80">
        <v>0.6</v>
      </c>
      <c r="AP80">
        <v>0.3</v>
      </c>
      <c r="AQ80">
        <v>0.3</v>
      </c>
      <c r="AR80" t="s">
        <v>71</v>
      </c>
      <c r="AS80" t="s">
        <v>71</v>
      </c>
      <c r="AT80" t="s">
        <v>71</v>
      </c>
      <c r="AU80" t="s">
        <v>71</v>
      </c>
      <c r="AV80" t="s">
        <v>71</v>
      </c>
      <c r="AW80" t="s">
        <v>71</v>
      </c>
      <c r="AX80" t="s">
        <v>71</v>
      </c>
      <c r="AY80" t="s">
        <v>71</v>
      </c>
      <c r="AZ80" t="s">
        <v>71</v>
      </c>
      <c r="BA80" t="s">
        <v>71</v>
      </c>
      <c r="BB80" t="s">
        <v>71</v>
      </c>
      <c r="BC80" t="s">
        <v>71</v>
      </c>
      <c r="BD80" t="s">
        <v>71</v>
      </c>
      <c r="BE80">
        <v>0.3</v>
      </c>
      <c r="BF80">
        <v>0.4</v>
      </c>
      <c r="BG80">
        <v>0.5</v>
      </c>
      <c r="BH80">
        <v>0.5</v>
      </c>
      <c r="BI80">
        <v>0.4</v>
      </c>
      <c r="BJ80">
        <v>0.4</v>
      </c>
      <c r="BK80">
        <v>0.5</v>
      </c>
      <c r="BL80" t="s">
        <v>71</v>
      </c>
      <c r="BM80" t="s">
        <v>71</v>
      </c>
      <c r="BN80" t="s">
        <v>71</v>
      </c>
      <c r="BO80" t="s">
        <v>71</v>
      </c>
      <c r="BP80" t="s">
        <v>71</v>
      </c>
      <c r="BQ80" t="s">
        <v>71</v>
      </c>
      <c r="BR80">
        <v>154.5</v>
      </c>
      <c r="BS80">
        <v>155.9</v>
      </c>
      <c r="BT80">
        <v>162.4</v>
      </c>
      <c r="BU80">
        <v>181.1</v>
      </c>
      <c r="BV80">
        <v>241.9</v>
      </c>
      <c r="BW80">
        <v>217.3</v>
      </c>
      <c r="BX80">
        <v>552.1</v>
      </c>
      <c r="BY80">
        <v>236.8</v>
      </c>
      <c r="BZ80">
        <v>242.6</v>
      </c>
      <c r="CA80" t="s">
        <v>71</v>
      </c>
      <c r="CB80" t="s">
        <v>71</v>
      </c>
      <c r="CC80" t="s">
        <v>71</v>
      </c>
      <c r="CD80" t="s">
        <v>71</v>
      </c>
      <c r="CE80" t="s">
        <v>71</v>
      </c>
      <c r="CF80">
        <v>501</v>
      </c>
      <c r="CG80" t="s">
        <v>71</v>
      </c>
      <c r="CH80">
        <v>240.2</v>
      </c>
      <c r="CI80" t="s">
        <v>71</v>
      </c>
      <c r="CJ80" t="s">
        <v>71</v>
      </c>
      <c r="CK80" t="s">
        <v>71</v>
      </c>
      <c r="CL80">
        <v>815.2</v>
      </c>
      <c r="CM80">
        <v>858.5</v>
      </c>
      <c r="CN80">
        <v>1025.5</v>
      </c>
      <c r="CO80">
        <v>1056.0999999999999</v>
      </c>
      <c r="CP80">
        <v>1052</v>
      </c>
      <c r="CQ80">
        <v>987.6</v>
      </c>
      <c r="CR80">
        <v>885.5</v>
      </c>
      <c r="CS80">
        <v>590.79999999999995</v>
      </c>
      <c r="CT80">
        <v>876.7</v>
      </c>
      <c r="CU80">
        <v>881.5</v>
      </c>
      <c r="CV80">
        <v>910.3</v>
      </c>
      <c r="CW80">
        <v>936.4</v>
      </c>
      <c r="CX80">
        <v>1025</v>
      </c>
      <c r="CY80">
        <v>980.5</v>
      </c>
      <c r="CZ80">
        <v>1120.3</v>
      </c>
      <c r="DA80">
        <v>983.4</v>
      </c>
      <c r="DB80">
        <v>1010.7</v>
      </c>
      <c r="DC80">
        <v>1085.0999999999999</v>
      </c>
      <c r="DD80">
        <v>1117.3</v>
      </c>
      <c r="DE80">
        <v>1169.7</v>
      </c>
      <c r="DF80">
        <v>1035</v>
      </c>
      <c r="DG80">
        <v>948.5</v>
      </c>
      <c r="DH80">
        <v>1032.9000000000001</v>
      </c>
      <c r="DI80">
        <v>713.8</v>
      </c>
      <c r="DJ80">
        <v>687.5</v>
      </c>
      <c r="DK80">
        <v>702.3</v>
      </c>
      <c r="DL80">
        <v>986.6</v>
      </c>
      <c r="DM80">
        <v>973.8</v>
      </c>
      <c r="DN80">
        <v>1035.3</v>
      </c>
      <c r="DO80">
        <v>1124.5</v>
      </c>
      <c r="DP80">
        <v>1223.2</v>
      </c>
      <c r="DQ80">
        <v>1171.0999999999999</v>
      </c>
      <c r="DR80">
        <v>1108.4000000000001</v>
      </c>
      <c r="DS80">
        <v>1170.7</v>
      </c>
      <c r="DT80">
        <v>1162.5</v>
      </c>
      <c r="DU80">
        <v>836</v>
      </c>
      <c r="DV80">
        <v>791.6</v>
      </c>
      <c r="DW80">
        <v>762.2</v>
      </c>
      <c r="DX80">
        <v>869.6</v>
      </c>
      <c r="DY80">
        <v>933.8</v>
      </c>
      <c r="DZ80">
        <v>815.5</v>
      </c>
      <c r="EA80">
        <v>648.6</v>
      </c>
      <c r="EB80">
        <v>585.79999999999995</v>
      </c>
      <c r="EC80">
        <v>776.3</v>
      </c>
      <c r="ED80">
        <v>930.7</v>
      </c>
      <c r="EE80">
        <v>798.6</v>
      </c>
      <c r="EF80">
        <v>554.70000000000005</v>
      </c>
      <c r="EG80">
        <v>621.5</v>
      </c>
      <c r="EH80">
        <v>613.1</v>
      </c>
      <c r="EI80">
        <v>481.6</v>
      </c>
      <c r="EJ80">
        <v>624.9</v>
      </c>
      <c r="EK80">
        <v>586.4</v>
      </c>
      <c r="EL80">
        <v>577.20000000000005</v>
      </c>
      <c r="EM80">
        <v>547.9</v>
      </c>
      <c r="EN80">
        <v>585.9</v>
      </c>
      <c r="EO80">
        <v>691.2</v>
      </c>
      <c r="EP80">
        <v>634.5</v>
      </c>
      <c r="EQ80">
        <v>508.3</v>
      </c>
      <c r="ER80">
        <v>520.5</v>
      </c>
      <c r="ES80">
        <v>516.20000000000005</v>
      </c>
      <c r="ET80">
        <v>520.70000000000005</v>
      </c>
      <c r="EU80">
        <v>654.6</v>
      </c>
      <c r="EV80">
        <v>644.70000000000005</v>
      </c>
      <c r="EW80">
        <v>642.9</v>
      </c>
      <c r="EX80">
        <v>667.2</v>
      </c>
      <c r="EY80">
        <v>650.5</v>
      </c>
      <c r="EZ80">
        <v>299.10000000000002</v>
      </c>
      <c r="FA80">
        <v>446.1</v>
      </c>
      <c r="FB80">
        <v>2467.5</v>
      </c>
      <c r="FC80">
        <v>362.7</v>
      </c>
      <c r="FD80">
        <v>419.5</v>
      </c>
      <c r="FE80">
        <v>308.3</v>
      </c>
      <c r="FF80">
        <v>570</v>
      </c>
      <c r="FG80" t="s">
        <v>71</v>
      </c>
      <c r="FH80">
        <v>472.6</v>
      </c>
      <c r="FI80">
        <v>474</v>
      </c>
      <c r="FJ80">
        <v>482.7</v>
      </c>
      <c r="FK80">
        <v>509.5</v>
      </c>
      <c r="FL80">
        <v>298.2</v>
      </c>
      <c r="FM80">
        <v>365.2</v>
      </c>
      <c r="FN80">
        <v>286.8</v>
      </c>
      <c r="FO80">
        <v>263.89999999999998</v>
      </c>
      <c r="FP80">
        <v>248.1</v>
      </c>
      <c r="FQ80">
        <v>223.8</v>
      </c>
      <c r="FR80">
        <v>226.4</v>
      </c>
      <c r="FS80">
        <v>213.2</v>
      </c>
      <c r="FT80" t="s">
        <v>71</v>
      </c>
      <c r="FU80" t="s">
        <v>71</v>
      </c>
      <c r="FV80" t="s">
        <v>71</v>
      </c>
      <c r="FW80" t="s">
        <v>71</v>
      </c>
      <c r="FX80" t="s">
        <v>71</v>
      </c>
      <c r="FY80" t="s">
        <v>71</v>
      </c>
      <c r="FZ80" t="s">
        <v>71</v>
      </c>
      <c r="GA80" t="s">
        <v>71</v>
      </c>
      <c r="GB80" t="s">
        <v>71</v>
      </c>
      <c r="GC80" t="s">
        <v>71</v>
      </c>
      <c r="GD80" t="s">
        <v>71</v>
      </c>
      <c r="GE80" t="s">
        <v>71</v>
      </c>
      <c r="GF80" t="s">
        <v>71</v>
      </c>
      <c r="GG80" t="s">
        <v>71</v>
      </c>
      <c r="GH80" t="s">
        <v>71</v>
      </c>
      <c r="GI80" t="s">
        <v>71</v>
      </c>
      <c r="GJ80" t="s">
        <v>71</v>
      </c>
      <c r="GK80" t="s">
        <v>71</v>
      </c>
      <c r="GL80" t="s">
        <v>71</v>
      </c>
      <c r="GM80" t="s">
        <v>71</v>
      </c>
      <c r="GN80" t="s">
        <v>71</v>
      </c>
      <c r="GO80" t="s">
        <v>71</v>
      </c>
      <c r="GP80"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DNRUDDKS</vt:lpstr>
      <vt:lpstr>Sheet1</vt:lpstr>
      <vt:lpstr>Sheet1!_20193812738241676256DNPIN43744465553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 Smith</cp:lastModifiedBy>
  <dcterms:created xsi:type="dcterms:W3CDTF">2019-03-08T10:27:03Z</dcterms:created>
  <dcterms:modified xsi:type="dcterms:W3CDTF">2019-03-08T11:11:00Z</dcterms:modified>
</cp:coreProperties>
</file>