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adgami/Documents/Differential-expression/Differential-Gene-Expression-TCE/"/>
    </mc:Choice>
  </mc:AlternateContent>
  <xr:revisionPtr revIDLastSave="0" documentId="8_{2B80F641-B840-C54D-9CF3-CB1D3ADB9A8D}" xr6:coauthVersionLast="36" xr6:coauthVersionMax="36" xr10:uidLastSave="{00000000-0000-0000-0000-000000000000}"/>
  <bookViews>
    <workbookView xWindow="9920" yWindow="460" windowWidth="26700" windowHeight="20740" xr2:uid="{ACC2474A-F2B0-4DFB-A1BE-F11D3C1F765D}"/>
  </bookViews>
  <sheets>
    <sheet name="Me_wheat" sheetId="3" r:id="rId1"/>
    <sheet name="easier_Pst" sheetId="4" r:id="rId2"/>
    <sheet name="Pilar_Pst" sheetId="2" r:id="rId3"/>
    <sheet name="Heatmap_clustering_help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3" l="1"/>
  <c r="G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K81" i="2" l="1"/>
  <c r="I81" i="2"/>
  <c r="F81" i="2"/>
  <c r="K80" i="2"/>
  <c r="I80" i="2"/>
  <c r="F80" i="2"/>
  <c r="K79" i="2"/>
  <c r="I79" i="2"/>
  <c r="F79" i="2"/>
  <c r="K78" i="2"/>
  <c r="I78" i="2"/>
  <c r="F78" i="2"/>
  <c r="K77" i="2"/>
  <c r="I77" i="2"/>
  <c r="F77" i="2"/>
  <c r="K76" i="2"/>
  <c r="I76" i="2"/>
  <c r="F76" i="2"/>
  <c r="K75" i="2"/>
  <c r="I75" i="2"/>
  <c r="F75" i="2"/>
  <c r="L75" i="2" s="1"/>
  <c r="K74" i="2"/>
  <c r="I74" i="2"/>
  <c r="F74" i="2"/>
  <c r="K72" i="2"/>
  <c r="I72" i="2"/>
  <c r="F72" i="2"/>
  <c r="K71" i="2"/>
  <c r="I71" i="2"/>
  <c r="F71" i="2"/>
  <c r="K70" i="2"/>
  <c r="I70" i="2"/>
  <c r="F70" i="2"/>
  <c r="K69" i="2"/>
  <c r="M69" i="2" s="1"/>
  <c r="I69" i="2"/>
  <c r="F69" i="2"/>
  <c r="K68" i="2"/>
  <c r="I68" i="2"/>
  <c r="F68" i="2"/>
  <c r="K67" i="2"/>
  <c r="I67" i="2"/>
  <c r="F67" i="2"/>
  <c r="M67" i="2" s="1"/>
  <c r="K66" i="2"/>
  <c r="I66" i="2"/>
  <c r="F66" i="2"/>
  <c r="K65" i="2"/>
  <c r="M65" i="2" s="1"/>
  <c r="I65" i="2"/>
  <c r="L65" i="2" s="1"/>
  <c r="F65" i="2"/>
  <c r="K63" i="2"/>
  <c r="I63" i="2"/>
  <c r="F63" i="2"/>
  <c r="K62" i="2"/>
  <c r="I62" i="2"/>
  <c r="F62" i="2"/>
  <c r="K61" i="2"/>
  <c r="I61" i="2"/>
  <c r="F61" i="2"/>
  <c r="K60" i="2"/>
  <c r="I60" i="2"/>
  <c r="F60" i="2"/>
  <c r="L60" i="2" s="1"/>
  <c r="K59" i="2"/>
  <c r="I59" i="2"/>
  <c r="F59" i="2"/>
  <c r="K58" i="2"/>
  <c r="I58" i="2"/>
  <c r="F58" i="2"/>
  <c r="K57" i="2"/>
  <c r="M57" i="2" s="1"/>
  <c r="I57" i="2"/>
  <c r="L57" i="2" s="1"/>
  <c r="F57" i="2"/>
  <c r="K56" i="2"/>
  <c r="I56" i="2"/>
  <c r="F56" i="2"/>
  <c r="K55" i="2"/>
  <c r="I55" i="2"/>
  <c r="F55" i="2"/>
  <c r="L55" i="2" s="1"/>
  <c r="K54" i="2"/>
  <c r="I54" i="2"/>
  <c r="F54" i="2"/>
  <c r="K53" i="2"/>
  <c r="M53" i="2" s="1"/>
  <c r="I53" i="2"/>
  <c r="L53" i="2" s="1"/>
  <c r="F53" i="2"/>
  <c r="K52" i="2"/>
  <c r="I52" i="2"/>
  <c r="F52" i="2"/>
  <c r="M52" i="2" s="1"/>
  <c r="K51" i="2"/>
  <c r="I51" i="2"/>
  <c r="F51" i="2"/>
  <c r="K50" i="2"/>
  <c r="M50" i="2" s="1"/>
  <c r="I50" i="2"/>
  <c r="F50" i="2"/>
  <c r="K49" i="2"/>
  <c r="I49" i="2"/>
  <c r="F49" i="2"/>
  <c r="M49" i="2" s="1"/>
  <c r="K48" i="2"/>
  <c r="I48" i="2"/>
  <c r="F48" i="2"/>
  <c r="K47" i="2"/>
  <c r="I47" i="2"/>
  <c r="L47" i="2" s="1"/>
  <c r="F47" i="2"/>
  <c r="K46" i="2"/>
  <c r="I46" i="2"/>
  <c r="F46" i="2"/>
  <c r="K45" i="2"/>
  <c r="I45" i="2"/>
  <c r="F45" i="2"/>
  <c r="K44" i="2"/>
  <c r="I44" i="2"/>
  <c r="F44" i="2"/>
  <c r="M44" i="2" s="1"/>
  <c r="K43" i="2"/>
  <c r="M43" i="2" s="1"/>
  <c r="I43" i="2"/>
  <c r="F43" i="2"/>
  <c r="K42" i="2"/>
  <c r="I42" i="2"/>
  <c r="F42" i="2"/>
  <c r="K41" i="2"/>
  <c r="I41" i="2"/>
  <c r="L41" i="2" s="1"/>
  <c r="F41" i="2"/>
  <c r="K40" i="2"/>
  <c r="I40" i="2"/>
  <c r="F40" i="2"/>
  <c r="K39" i="2"/>
  <c r="I39" i="2"/>
  <c r="F39" i="2"/>
  <c r="K38" i="2"/>
  <c r="I38" i="2"/>
  <c r="F38" i="2"/>
  <c r="L38" i="2" s="1"/>
  <c r="K37" i="2"/>
  <c r="I37" i="2"/>
  <c r="F37" i="2"/>
  <c r="K36" i="2"/>
  <c r="I36" i="2"/>
  <c r="F36" i="2"/>
  <c r="K35" i="2"/>
  <c r="I35" i="2"/>
  <c r="F35" i="2"/>
  <c r="K34" i="2"/>
  <c r="M34" i="2" s="1"/>
  <c r="I34" i="2"/>
  <c r="F34" i="2"/>
  <c r="K33" i="2"/>
  <c r="M33" i="2" s="1"/>
  <c r="I33" i="2"/>
  <c r="F33" i="2"/>
  <c r="K32" i="2"/>
  <c r="I32" i="2"/>
  <c r="F32" i="2"/>
  <c r="K31" i="2"/>
  <c r="I31" i="2"/>
  <c r="F31" i="2"/>
  <c r="M31" i="2" s="1"/>
  <c r="K30" i="2"/>
  <c r="I30" i="2"/>
  <c r="L30" i="2" s="1"/>
  <c r="F30" i="2"/>
  <c r="K29" i="2"/>
  <c r="I29" i="2"/>
  <c r="F29" i="2"/>
  <c r="K28" i="2"/>
  <c r="M28" i="2" s="1"/>
  <c r="I28" i="2"/>
  <c r="F28" i="2"/>
  <c r="K27" i="2"/>
  <c r="I27" i="2"/>
  <c r="F27" i="2"/>
  <c r="K26" i="2"/>
  <c r="I26" i="2"/>
  <c r="F26" i="2"/>
  <c r="K25" i="2"/>
  <c r="M25" i="2" s="1"/>
  <c r="I25" i="2"/>
  <c r="F25" i="2"/>
  <c r="K24" i="2"/>
  <c r="I24" i="2"/>
  <c r="F24" i="2"/>
  <c r="K23" i="2"/>
  <c r="I23" i="2"/>
  <c r="F23" i="2"/>
  <c r="L23" i="2" s="1"/>
  <c r="K22" i="2"/>
  <c r="M22" i="2" s="1"/>
  <c r="I22" i="2"/>
  <c r="L22" i="2" s="1"/>
  <c r="F22" i="2"/>
  <c r="K21" i="2"/>
  <c r="I21" i="2"/>
  <c r="F21" i="2"/>
  <c r="K20" i="2"/>
  <c r="I20" i="2"/>
  <c r="F20" i="2"/>
  <c r="M20" i="2" s="1"/>
  <c r="K19" i="2"/>
  <c r="M19" i="2" s="1"/>
  <c r="I19" i="2"/>
  <c r="F19" i="2"/>
  <c r="K18" i="2"/>
  <c r="M18" i="2" s="1"/>
  <c r="I18" i="2"/>
  <c r="F18" i="2"/>
  <c r="K17" i="2"/>
  <c r="M17" i="2" s="1"/>
  <c r="I17" i="2"/>
  <c r="F17" i="2"/>
  <c r="K16" i="2"/>
  <c r="I16" i="2"/>
  <c r="F16" i="2"/>
  <c r="K15" i="2"/>
  <c r="I15" i="2"/>
  <c r="F15" i="2"/>
  <c r="K14" i="2"/>
  <c r="I14" i="2"/>
  <c r="F14" i="2"/>
  <c r="K13" i="2"/>
  <c r="I13" i="2"/>
  <c r="F13" i="2"/>
  <c r="K12" i="2"/>
  <c r="I12" i="2"/>
  <c r="L12" i="2" s="1"/>
  <c r="F12" i="2"/>
  <c r="K11" i="2"/>
  <c r="I11" i="2"/>
  <c r="F11" i="2"/>
  <c r="K10" i="2"/>
  <c r="I10" i="2"/>
  <c r="F10" i="2"/>
  <c r="K9" i="2"/>
  <c r="I9" i="2"/>
  <c r="L9" i="2" s="1"/>
  <c r="F9" i="2"/>
  <c r="K8" i="2"/>
  <c r="I8" i="2"/>
  <c r="F8" i="2"/>
  <c r="K7" i="2"/>
  <c r="M7" i="2" s="1"/>
  <c r="I7" i="2"/>
  <c r="L7" i="2" s="1"/>
  <c r="F7" i="2"/>
  <c r="K6" i="2"/>
  <c r="I6" i="2"/>
  <c r="F6" i="2"/>
  <c r="L6" i="2" s="1"/>
  <c r="K5" i="2"/>
  <c r="I5" i="2"/>
  <c r="F5" i="2"/>
  <c r="K4" i="2"/>
  <c r="I4" i="2"/>
  <c r="F4" i="2"/>
  <c r="K3" i="2"/>
  <c r="I3" i="2"/>
  <c r="F3" i="2"/>
  <c r="K2" i="2"/>
  <c r="I2" i="2"/>
  <c r="F2" i="2"/>
  <c r="M58" i="2" l="1"/>
  <c r="L17" i="2"/>
  <c r="L28" i="2"/>
  <c r="L46" i="2"/>
  <c r="M79" i="2"/>
  <c r="L71" i="2"/>
  <c r="L2" i="2"/>
  <c r="M10" i="2"/>
  <c r="M12" i="2"/>
  <c r="L15" i="2"/>
  <c r="M41" i="2"/>
  <c r="L54" i="2"/>
  <c r="L62" i="2"/>
  <c r="M62" i="2"/>
  <c r="M4" i="2"/>
  <c r="L49" i="2"/>
  <c r="M75" i="2"/>
  <c r="M2" i="2"/>
  <c r="M54" i="2"/>
  <c r="M13" i="2"/>
  <c r="L32" i="2"/>
  <c r="L63" i="2"/>
  <c r="M32" i="2"/>
  <c r="L58" i="2"/>
  <c r="L25" i="2"/>
  <c r="M30" i="2"/>
  <c r="M45" i="2"/>
  <c r="L66" i="2"/>
  <c r="L77" i="2"/>
  <c r="M15" i="2"/>
  <c r="L33" i="2"/>
  <c r="L43" i="2"/>
  <c r="M60" i="2"/>
  <c r="M63" i="2"/>
  <c r="M66" i="2"/>
  <c r="L69" i="2"/>
  <c r="M77" i="2"/>
  <c r="L80" i="2"/>
  <c r="L26" i="2"/>
  <c r="L31" i="2"/>
  <c r="L36" i="2"/>
  <c r="L56" i="2"/>
  <c r="L61" i="2"/>
  <c r="L67" i="2"/>
  <c r="L72" i="2"/>
  <c r="L21" i="2"/>
  <c r="M11" i="2"/>
  <c r="L14" i="2"/>
  <c r="M21" i="2"/>
  <c r="L24" i="2"/>
  <c r="M26" i="2"/>
  <c r="L29" i="2"/>
  <c r="L34" i="2"/>
  <c r="M36" i="2"/>
  <c r="L39" i="2"/>
  <c r="L44" i="2"/>
  <c r="L51" i="2"/>
  <c r="M56" i="2"/>
  <c r="M76" i="2"/>
  <c r="M78" i="2"/>
  <c r="L81" i="2"/>
  <c r="L11" i="2"/>
  <c r="L4" i="2"/>
  <c r="M9" i="2"/>
  <c r="L19" i="2"/>
  <c r="M24" i="2"/>
  <c r="M39" i="2"/>
  <c r="M42" i="2"/>
  <c r="M51" i="2"/>
  <c r="M81" i="2"/>
  <c r="L3" i="2"/>
  <c r="M5" i="2"/>
  <c r="L16" i="2"/>
  <c r="L18" i="2"/>
  <c r="L35" i="2"/>
  <c r="M37" i="2"/>
  <c r="L48" i="2"/>
  <c r="L50" i="2"/>
  <c r="L68" i="2"/>
  <c r="M70" i="2"/>
  <c r="L78" i="2"/>
  <c r="M14" i="2"/>
  <c r="M35" i="2"/>
  <c r="M46" i="2"/>
  <c r="M48" i="2"/>
  <c r="M68" i="2"/>
  <c r="M80" i="2"/>
  <c r="L8" i="2"/>
  <c r="L10" i="2"/>
  <c r="L27" i="2"/>
  <c r="M29" i="2"/>
  <c r="L40" i="2"/>
  <c r="L42" i="2"/>
  <c r="L59" i="2"/>
  <c r="M61" i="2"/>
  <c r="L74" i="2"/>
  <c r="L76" i="2"/>
  <c r="L5" i="2"/>
  <c r="L70" i="2"/>
  <c r="M6" i="2"/>
  <c r="M8" i="2"/>
  <c r="M23" i="2"/>
  <c r="M27" i="2"/>
  <c r="M38" i="2"/>
  <c r="M40" i="2"/>
  <c r="M47" i="2"/>
  <c r="M55" i="2"/>
  <c r="M59" i="2"/>
  <c r="M71" i="2"/>
  <c r="M74" i="2"/>
  <c r="L20" i="2"/>
  <c r="L37" i="2"/>
  <c r="M3" i="2"/>
  <c r="M16" i="2"/>
  <c r="L52" i="2"/>
  <c r="L13" i="2"/>
  <c r="L45" i="2"/>
  <c r="M72" i="2"/>
  <c r="L79" i="2"/>
</calcChain>
</file>

<file path=xl/sharedStrings.xml><?xml version="1.0" encoding="utf-8"?>
<sst xmlns="http://schemas.openxmlformats.org/spreadsheetml/2006/main" count="1560" uniqueCount="184">
  <si>
    <t>sample</t>
  </si>
  <si>
    <t>isolate</t>
  </si>
  <si>
    <t>timepoint</t>
  </si>
  <si>
    <t>bootstraps_used</t>
  </si>
  <si>
    <t>reads_mapped</t>
  </si>
  <si>
    <t>reads_proc</t>
  </si>
  <si>
    <t>CON-0-OA1</t>
  </si>
  <si>
    <t>CON</t>
  </si>
  <si>
    <t>CON-0-OA2</t>
  </si>
  <si>
    <t>CON-0-OA3</t>
  </si>
  <si>
    <t>CON-0-SA1</t>
  </si>
  <si>
    <t>CON-0-SA2</t>
  </si>
  <si>
    <t>CON-0-SA3</t>
  </si>
  <si>
    <t>CON-0-SO1</t>
  </si>
  <si>
    <t>CON-0-SO2</t>
  </si>
  <si>
    <t>CON-0-SO3</t>
  </si>
  <si>
    <t>1314-1-OA1</t>
  </si>
  <si>
    <t>1314-1-OA2</t>
  </si>
  <si>
    <t>1314-1-OA3</t>
  </si>
  <si>
    <t>F22-1-OA1</t>
  </si>
  <si>
    <t>F22</t>
  </si>
  <si>
    <t>F22-1-OA2</t>
  </si>
  <si>
    <t>F22-1-OA3</t>
  </si>
  <si>
    <t>1314-1-SA1</t>
  </si>
  <si>
    <t>1314-1-SA2</t>
  </si>
  <si>
    <t>1314-1-SA3</t>
  </si>
  <si>
    <t>F22-1-SA1</t>
  </si>
  <si>
    <t>F22-1-SA2</t>
  </si>
  <si>
    <t>F22-1-SA3</t>
  </si>
  <si>
    <t>1314-1-SO1</t>
  </si>
  <si>
    <t>1314-1-SO2</t>
  </si>
  <si>
    <t>1314-1-SO3</t>
  </si>
  <si>
    <t>F22-1-SO1</t>
  </si>
  <si>
    <t>F22-1-SO2</t>
  </si>
  <si>
    <t>F22-1-SO3</t>
  </si>
  <si>
    <t>1314-3-OA1</t>
  </si>
  <si>
    <t>1314-3-OA2</t>
  </si>
  <si>
    <t>1314-3-OA3</t>
  </si>
  <si>
    <t>F22-3-OA1</t>
  </si>
  <si>
    <t>F22-3-OA2</t>
  </si>
  <si>
    <t>F22-3-OA3</t>
  </si>
  <si>
    <t>1314-3-SA1</t>
  </si>
  <si>
    <t>1314-3-SA2</t>
  </si>
  <si>
    <t>1314-3-SA3</t>
  </si>
  <si>
    <t>F22-3-SA1</t>
  </si>
  <si>
    <t>F22-3-SA2</t>
  </si>
  <si>
    <t>F22-3-SA3</t>
  </si>
  <si>
    <t>1314-3-SO1</t>
  </si>
  <si>
    <t>1314-3-SO2</t>
  </si>
  <si>
    <t>1314-3-SO3</t>
  </si>
  <si>
    <t>F22-3-SO1</t>
  </si>
  <si>
    <t>F22-3-SO2</t>
  </si>
  <si>
    <t>F22-3-SO3</t>
  </si>
  <si>
    <t>1314-7-OA1</t>
  </si>
  <si>
    <t>1314-7-OA2</t>
  </si>
  <si>
    <t>1314-7-OA3</t>
  </si>
  <si>
    <t>F22-7-OA1</t>
  </si>
  <si>
    <t>F22-7-OA2</t>
  </si>
  <si>
    <t>F22-7-OA3</t>
  </si>
  <si>
    <t>1314-7-SA1</t>
  </si>
  <si>
    <t>1314-7-SA2</t>
  </si>
  <si>
    <t>1314-7-SA3</t>
  </si>
  <si>
    <t>F22-7-SA1</t>
  </si>
  <si>
    <t>F22-7-SA2</t>
  </si>
  <si>
    <t>F22-7-SA3</t>
  </si>
  <si>
    <t>1314-7-SO1</t>
  </si>
  <si>
    <t>1314-7-SO2</t>
  </si>
  <si>
    <t>1314-7-SO3</t>
  </si>
  <si>
    <t>F22-7-SO1</t>
  </si>
  <si>
    <t>F22-7-SO2</t>
  </si>
  <si>
    <t>F22-7-SO3</t>
  </si>
  <si>
    <t>1314-11-OA1</t>
  </si>
  <si>
    <t>1314-11-OA2</t>
  </si>
  <si>
    <t>1314-11-OA3</t>
  </si>
  <si>
    <t>F22-11-OA1</t>
  </si>
  <si>
    <t>F22-11-OA2</t>
  </si>
  <si>
    <t>F22-11-OA3</t>
  </si>
  <si>
    <t>1314-11-SA1</t>
  </si>
  <si>
    <t>1314-11-SA2</t>
  </si>
  <si>
    <t>1314-11-SA3</t>
  </si>
  <si>
    <t>F22-11-SA1</t>
  </si>
  <si>
    <t>F22-11-SA2</t>
  </si>
  <si>
    <t>F22-11-SA3</t>
  </si>
  <si>
    <t>1314-11-SO1</t>
  </si>
  <si>
    <t>1314-11-SO2</t>
  </si>
  <si>
    <t>1314-11-SO3</t>
  </si>
  <si>
    <t>F22-11-SO1</t>
  </si>
  <si>
    <t>F22-11-SO2</t>
  </si>
  <si>
    <t>F22-11-SO3</t>
  </si>
  <si>
    <t>cultivar</t>
  </si>
  <si>
    <t>OA</t>
  </si>
  <si>
    <t>SA</t>
  </si>
  <si>
    <t>SO</t>
  </si>
  <si>
    <t>reads</t>
  </si>
  <si>
    <t>reads_unmapped</t>
  </si>
  <si>
    <t>ID</t>
  </si>
  <si>
    <t>00</t>
  </si>
  <si>
    <t>01</t>
  </si>
  <si>
    <t>03</t>
  </si>
  <si>
    <t>07</t>
  </si>
  <si>
    <t>percent_mapped</t>
  </si>
  <si>
    <t>percent_unmapped</t>
  </si>
  <si>
    <t>Allele_freq</t>
  </si>
  <si>
    <t>reads/2</t>
  </si>
  <si>
    <t>mapped_left</t>
  </si>
  <si>
    <t>mapped_right</t>
  </si>
  <si>
    <t>mapped_reads</t>
  </si>
  <si>
    <t>aligned pairs</t>
  </si>
  <si>
    <t>aligned_reads</t>
  </si>
  <si>
    <t>%mapped</t>
  </si>
  <si>
    <t>%aligned</t>
  </si>
  <si>
    <t>no_data</t>
  </si>
  <si>
    <t>ok</t>
  </si>
  <si>
    <t>failed</t>
  </si>
  <si>
    <t xml:space="preserve">failed </t>
  </si>
  <si>
    <t>CON-TCE-Solstice-T0-Rep3-PCM</t>
  </si>
  <si>
    <t>1314_OA_01</t>
  </si>
  <si>
    <t>1314_OA_03</t>
  </si>
  <si>
    <t>1314_SA_01</t>
  </si>
  <si>
    <t>1314_SA_03</t>
  </si>
  <si>
    <t>1314_SO_01</t>
  </si>
  <si>
    <t>1314_SO_03</t>
  </si>
  <si>
    <t>1314_OA_07</t>
  </si>
  <si>
    <t>1314_SA_07</t>
  </si>
  <si>
    <t>1314_SO_07</t>
  </si>
  <si>
    <t>1314_OA_11</t>
  </si>
  <si>
    <t>1314_SA_11</t>
  </si>
  <si>
    <t>1314_SO_11</t>
  </si>
  <si>
    <t>F22_OA_01</t>
  </si>
  <si>
    <t>F22_SA_01</t>
  </si>
  <si>
    <t>F22_SO_01</t>
  </si>
  <si>
    <t>F22_OA_03</t>
  </si>
  <si>
    <t>F22_SA_03</t>
  </si>
  <si>
    <t>F22_SO_03</t>
  </si>
  <si>
    <t>F22_OA_07</t>
  </si>
  <si>
    <t>F22_SA_07</t>
  </si>
  <si>
    <t>F22_SO_07</t>
  </si>
  <si>
    <t>F22_OA_11</t>
  </si>
  <si>
    <t>F22_SA_11</t>
  </si>
  <si>
    <t>F22_SO_11</t>
  </si>
  <si>
    <t>CON_OA_00</t>
  </si>
  <si>
    <t>CON_SA_00</t>
  </si>
  <si>
    <t>CON_SO_00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</si>
  <si>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</si>
  <si>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</si>
  <si>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</si>
  <si>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</si>
  <si>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</si>
  <si>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</si>
  <si>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</si>
  <si>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</si>
  <si>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</si>
  <si>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</si>
  <si>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</si>
  <si>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</si>
  <si>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</si>
  <si>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</si>
  <si>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</si>
  <si>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</si>
  <si>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</si>
  <si>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</si>
  <si>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</si>
  <si>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</si>
  <si>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</si>
  <si>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</si>
  <si>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</si>
  <si>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</si>
  <si>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</si>
  <si>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</si>
  <si>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ZZ</t>
  </si>
  <si>
    <t>ORDER</t>
  </si>
  <si>
    <t>1314_OA</t>
  </si>
  <si>
    <t>1314_SA</t>
  </si>
  <si>
    <t>1314_SO</t>
  </si>
  <si>
    <t>F22_OA</t>
  </si>
  <si>
    <t>F22_SA</t>
  </si>
  <si>
    <t>F22_SO</t>
  </si>
  <si>
    <t>CON_OA</t>
  </si>
  <si>
    <t>CON_SA</t>
  </si>
  <si>
    <t>CON_SO</t>
  </si>
  <si>
    <t>isolate_cultivar</t>
  </si>
  <si>
    <t>percent_mapped_isolate</t>
  </si>
  <si>
    <t>cluster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</si>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</sst>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3" fontId="0" fillId="0" borderId="0" xfId="0" applyNumberFormat="1"/>
    <xf numFmtId="2" fontId="0" fillId="0" borderId="0" xfId="0" applyNumberFormat="1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Me_wheat!$I$1</c:f>
              <c:strCache>
                <c:ptCount val="1"/>
                <c:pt idx="0">
                  <c:v>reads_mapped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Me_wheat!$E$2:$E$82</c:f>
              <c:strCache>
                <c:ptCount val="81"/>
                <c:pt idx="0">
                  <c:v>CON_OA_00</c:v>
                </c:pt>
                <c:pt idx="1">
                  <c:v>CON_OA_00</c:v>
                </c:pt>
                <c:pt idx="2">
                  <c:v>CON_OA_00</c:v>
                </c:pt>
                <c:pt idx="3">
                  <c:v>CON_SA_00</c:v>
                </c:pt>
                <c:pt idx="4">
                  <c:v>CON_SA_00</c:v>
                </c:pt>
                <c:pt idx="5">
                  <c:v>CON_SA_00</c:v>
                </c:pt>
                <c:pt idx="6">
                  <c:v>CON_SO_00</c:v>
                </c:pt>
                <c:pt idx="7">
                  <c:v>CON_SO_00</c:v>
                </c:pt>
                <c:pt idx="8">
                  <c:v>CON_SO_00</c:v>
                </c:pt>
                <c:pt idx="9">
                  <c:v>1314_OA_01</c:v>
                </c:pt>
                <c:pt idx="10">
                  <c:v>1314_OA_01</c:v>
                </c:pt>
                <c:pt idx="11">
                  <c:v>1314_OA_01</c:v>
                </c:pt>
                <c:pt idx="12">
                  <c:v>1314_SO_01</c:v>
                </c:pt>
                <c:pt idx="13">
                  <c:v>1314_SO_01</c:v>
                </c:pt>
                <c:pt idx="14">
                  <c:v>1314_SO_01</c:v>
                </c:pt>
                <c:pt idx="15">
                  <c:v>1314_SA_01</c:v>
                </c:pt>
                <c:pt idx="16">
                  <c:v>1314_SA_01</c:v>
                </c:pt>
                <c:pt idx="17">
                  <c:v>1314_SA_01</c:v>
                </c:pt>
                <c:pt idx="18">
                  <c:v>F22_SA_01</c:v>
                </c:pt>
                <c:pt idx="19">
                  <c:v>F22_SA_01</c:v>
                </c:pt>
                <c:pt idx="20">
                  <c:v>F22_SA_01</c:v>
                </c:pt>
                <c:pt idx="21">
                  <c:v>F22_OA_01</c:v>
                </c:pt>
                <c:pt idx="22">
                  <c:v>F22_OA_01</c:v>
                </c:pt>
                <c:pt idx="23">
                  <c:v>F22_OA_01</c:v>
                </c:pt>
                <c:pt idx="24">
                  <c:v>F22_SO_01</c:v>
                </c:pt>
                <c:pt idx="25">
                  <c:v>F22_SO_01</c:v>
                </c:pt>
                <c:pt idx="26">
                  <c:v>F22_SO_01</c:v>
                </c:pt>
                <c:pt idx="27">
                  <c:v>1314_OA_03</c:v>
                </c:pt>
                <c:pt idx="28">
                  <c:v>1314_OA_03</c:v>
                </c:pt>
                <c:pt idx="29">
                  <c:v>1314_OA_03</c:v>
                </c:pt>
                <c:pt idx="30">
                  <c:v>1314_SO_03</c:v>
                </c:pt>
                <c:pt idx="31">
                  <c:v>1314_SO_03</c:v>
                </c:pt>
                <c:pt idx="32">
                  <c:v>1314_SO_03</c:v>
                </c:pt>
                <c:pt idx="33">
                  <c:v>1314_SA_03</c:v>
                </c:pt>
                <c:pt idx="34">
                  <c:v>1314_SA_03</c:v>
                </c:pt>
                <c:pt idx="35">
                  <c:v>1314_SA_03</c:v>
                </c:pt>
                <c:pt idx="36">
                  <c:v>F22_SA_03</c:v>
                </c:pt>
                <c:pt idx="37">
                  <c:v>F22_SA_03</c:v>
                </c:pt>
                <c:pt idx="38">
                  <c:v>F22_SA_03</c:v>
                </c:pt>
                <c:pt idx="39">
                  <c:v>F22_OA_03</c:v>
                </c:pt>
                <c:pt idx="40">
                  <c:v>F22_OA_03</c:v>
                </c:pt>
                <c:pt idx="41">
                  <c:v>F22_OA_03</c:v>
                </c:pt>
                <c:pt idx="42">
                  <c:v>F22_SO_03</c:v>
                </c:pt>
                <c:pt idx="43">
                  <c:v>F22_SO_03</c:v>
                </c:pt>
                <c:pt idx="44">
                  <c:v>F22_SO_03</c:v>
                </c:pt>
                <c:pt idx="45">
                  <c:v>1314_OA_07</c:v>
                </c:pt>
                <c:pt idx="46">
                  <c:v>1314_OA_07</c:v>
                </c:pt>
                <c:pt idx="47">
                  <c:v>1314_OA_07</c:v>
                </c:pt>
                <c:pt idx="48">
                  <c:v>1314_SO_07</c:v>
                </c:pt>
                <c:pt idx="49">
                  <c:v>1314_SO_07</c:v>
                </c:pt>
                <c:pt idx="50">
                  <c:v>1314_SO_07</c:v>
                </c:pt>
                <c:pt idx="51">
                  <c:v>1314_SA_07</c:v>
                </c:pt>
                <c:pt idx="52">
                  <c:v>1314_SA_07</c:v>
                </c:pt>
                <c:pt idx="53">
                  <c:v>1314_SA_07</c:v>
                </c:pt>
                <c:pt idx="54">
                  <c:v>F22_SA_07</c:v>
                </c:pt>
                <c:pt idx="55">
                  <c:v>F22_SA_07</c:v>
                </c:pt>
                <c:pt idx="56">
                  <c:v>F22_SA_07</c:v>
                </c:pt>
                <c:pt idx="57">
                  <c:v>F22_OA_07</c:v>
                </c:pt>
                <c:pt idx="58">
                  <c:v>F22_OA_07</c:v>
                </c:pt>
                <c:pt idx="59">
                  <c:v>F22_OA_07</c:v>
                </c:pt>
                <c:pt idx="60">
                  <c:v>F22_SO_07</c:v>
                </c:pt>
                <c:pt idx="61">
                  <c:v>F22_SO_07</c:v>
                </c:pt>
                <c:pt idx="62">
                  <c:v>F22_SO_07</c:v>
                </c:pt>
                <c:pt idx="63">
                  <c:v>1314_OA_11</c:v>
                </c:pt>
                <c:pt idx="64">
                  <c:v>1314_OA_11</c:v>
                </c:pt>
                <c:pt idx="65">
                  <c:v>1314_OA_11</c:v>
                </c:pt>
                <c:pt idx="66">
                  <c:v>1314_SO_11</c:v>
                </c:pt>
                <c:pt idx="67">
                  <c:v>1314_SO_11</c:v>
                </c:pt>
                <c:pt idx="68">
                  <c:v>1314_SO_11</c:v>
                </c:pt>
                <c:pt idx="69">
                  <c:v>1314_SA_11</c:v>
                </c:pt>
                <c:pt idx="70">
                  <c:v>1314_SA_11</c:v>
                </c:pt>
                <c:pt idx="71">
                  <c:v>1314_SA_11</c:v>
                </c:pt>
                <c:pt idx="72">
                  <c:v>F22_SA_11</c:v>
                </c:pt>
                <c:pt idx="73">
                  <c:v>F22_SA_11</c:v>
                </c:pt>
                <c:pt idx="74">
                  <c:v>F22_SA_11</c:v>
                </c:pt>
                <c:pt idx="75">
                  <c:v>F22_OA_11</c:v>
                </c:pt>
                <c:pt idx="76">
                  <c:v>F22_OA_11</c:v>
                </c:pt>
                <c:pt idx="77">
                  <c:v>F22_OA_11</c:v>
                </c:pt>
                <c:pt idx="78">
                  <c:v>F22_SO_11</c:v>
                </c:pt>
                <c:pt idx="79">
                  <c:v>F22_SO_11</c:v>
                </c:pt>
                <c:pt idx="80">
                  <c:v>F22_SO_11</c:v>
                </c:pt>
              </c:strCache>
            </c:strRef>
          </c:cat>
          <c:val>
            <c:numRef>
              <c:f>Me_wheat!$I$2:$I$82</c:f>
              <c:numCache>
                <c:formatCode>General</c:formatCode>
                <c:ptCount val="81"/>
                <c:pt idx="0">
                  <c:v>21442518</c:v>
                </c:pt>
                <c:pt idx="1">
                  <c:v>18263490</c:v>
                </c:pt>
                <c:pt idx="2">
                  <c:v>22394053</c:v>
                </c:pt>
                <c:pt idx="3">
                  <c:v>20589922</c:v>
                </c:pt>
                <c:pt idx="4">
                  <c:v>14792533</c:v>
                </c:pt>
                <c:pt idx="5">
                  <c:v>18884996</c:v>
                </c:pt>
                <c:pt idx="6">
                  <c:v>14484148</c:v>
                </c:pt>
                <c:pt idx="7">
                  <c:v>18990354</c:v>
                </c:pt>
                <c:pt idx="8">
                  <c:v>22744311</c:v>
                </c:pt>
                <c:pt idx="9">
                  <c:v>19598389</c:v>
                </c:pt>
                <c:pt idx="10">
                  <c:v>20276391</c:v>
                </c:pt>
                <c:pt idx="11">
                  <c:v>23034712</c:v>
                </c:pt>
                <c:pt idx="12">
                  <c:v>16789715</c:v>
                </c:pt>
                <c:pt idx="13">
                  <c:v>17560409</c:v>
                </c:pt>
                <c:pt idx="14">
                  <c:v>17155671</c:v>
                </c:pt>
                <c:pt idx="15">
                  <c:v>20382207</c:v>
                </c:pt>
                <c:pt idx="16">
                  <c:v>19376149</c:v>
                </c:pt>
                <c:pt idx="17">
                  <c:v>19860156</c:v>
                </c:pt>
                <c:pt idx="18">
                  <c:v>19748766</c:v>
                </c:pt>
                <c:pt idx="19">
                  <c:v>17390738</c:v>
                </c:pt>
                <c:pt idx="20">
                  <c:v>17595645</c:v>
                </c:pt>
                <c:pt idx="21">
                  <c:v>16922501</c:v>
                </c:pt>
                <c:pt idx="22">
                  <c:v>18087046</c:v>
                </c:pt>
                <c:pt idx="23">
                  <c:v>14477686</c:v>
                </c:pt>
                <c:pt idx="24">
                  <c:v>16331187</c:v>
                </c:pt>
                <c:pt idx="25">
                  <c:v>16290736</c:v>
                </c:pt>
                <c:pt idx="26">
                  <c:v>16666840</c:v>
                </c:pt>
                <c:pt idx="27">
                  <c:v>12327891</c:v>
                </c:pt>
                <c:pt idx="28">
                  <c:v>10564977</c:v>
                </c:pt>
                <c:pt idx="29">
                  <c:v>21190813</c:v>
                </c:pt>
                <c:pt idx="30">
                  <c:v>19422859</c:v>
                </c:pt>
                <c:pt idx="31">
                  <c:v>19717761</c:v>
                </c:pt>
                <c:pt idx="32">
                  <c:v>22213786</c:v>
                </c:pt>
                <c:pt idx="33">
                  <c:v>20122322</c:v>
                </c:pt>
                <c:pt idx="34">
                  <c:v>18497377</c:v>
                </c:pt>
                <c:pt idx="35">
                  <c:v>18802284</c:v>
                </c:pt>
                <c:pt idx="36">
                  <c:v>15671571</c:v>
                </c:pt>
                <c:pt idx="37">
                  <c:v>10726240</c:v>
                </c:pt>
                <c:pt idx="38">
                  <c:v>20039378</c:v>
                </c:pt>
                <c:pt idx="39">
                  <c:v>13558650</c:v>
                </c:pt>
                <c:pt idx="40">
                  <c:v>21591760</c:v>
                </c:pt>
                <c:pt idx="41">
                  <c:v>13831768</c:v>
                </c:pt>
                <c:pt idx="42">
                  <c:v>17358815</c:v>
                </c:pt>
                <c:pt idx="43">
                  <c:v>18840381</c:v>
                </c:pt>
                <c:pt idx="44">
                  <c:v>16805710</c:v>
                </c:pt>
                <c:pt idx="45">
                  <c:v>17636932</c:v>
                </c:pt>
                <c:pt idx="46">
                  <c:v>11713096</c:v>
                </c:pt>
                <c:pt idx="47">
                  <c:v>10768924</c:v>
                </c:pt>
                <c:pt idx="48">
                  <c:v>6671783</c:v>
                </c:pt>
                <c:pt idx="49">
                  <c:v>13765121</c:v>
                </c:pt>
                <c:pt idx="50">
                  <c:v>19611172</c:v>
                </c:pt>
                <c:pt idx="51">
                  <c:v>7799143</c:v>
                </c:pt>
                <c:pt idx="52">
                  <c:v>19187987</c:v>
                </c:pt>
                <c:pt idx="53">
                  <c:v>16045093</c:v>
                </c:pt>
                <c:pt idx="54">
                  <c:v>15533068</c:v>
                </c:pt>
                <c:pt idx="55">
                  <c:v>17351775</c:v>
                </c:pt>
                <c:pt idx="56">
                  <c:v>16675002</c:v>
                </c:pt>
                <c:pt idx="57">
                  <c:v>13805444</c:v>
                </c:pt>
                <c:pt idx="58">
                  <c:v>14009369</c:v>
                </c:pt>
                <c:pt idx="59">
                  <c:v>15342864</c:v>
                </c:pt>
                <c:pt idx="60">
                  <c:v>15566652</c:v>
                </c:pt>
                <c:pt idx="61">
                  <c:v>15471588</c:v>
                </c:pt>
                <c:pt idx="62">
                  <c:v>18768168</c:v>
                </c:pt>
                <c:pt idx="63">
                  <c:v>10812807</c:v>
                </c:pt>
                <c:pt idx="64">
                  <c:v>5970181</c:v>
                </c:pt>
                <c:pt idx="65">
                  <c:v>3443182</c:v>
                </c:pt>
                <c:pt idx="66">
                  <c:v>4364349</c:v>
                </c:pt>
                <c:pt idx="67">
                  <c:v>5365978</c:v>
                </c:pt>
                <c:pt idx="68">
                  <c:v>11694178</c:v>
                </c:pt>
                <c:pt idx="69">
                  <c:v>11984928</c:v>
                </c:pt>
                <c:pt idx="70">
                  <c:v>8693443</c:v>
                </c:pt>
                <c:pt idx="71">
                  <c:v>8659204</c:v>
                </c:pt>
                <c:pt idx="72">
                  <c:v>15550272</c:v>
                </c:pt>
                <c:pt idx="73">
                  <c:v>15988178</c:v>
                </c:pt>
                <c:pt idx="74">
                  <c:v>15667680</c:v>
                </c:pt>
                <c:pt idx="75">
                  <c:v>5682745</c:v>
                </c:pt>
                <c:pt idx="76">
                  <c:v>15435320</c:v>
                </c:pt>
                <c:pt idx="77">
                  <c:v>5087615</c:v>
                </c:pt>
                <c:pt idx="78">
                  <c:v>18897869</c:v>
                </c:pt>
                <c:pt idx="79">
                  <c:v>11711519</c:v>
                </c:pt>
                <c:pt idx="80">
                  <c:v>5273424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5-4D25-889A-1070A5DEE58F}"/>
            </c:ext>
          </c:extLst>
        </c:ser>
        <c:ser>
          <c:idx val="1"/>
          <c:order val="1"/>
          <c:tx>
            <c:strRef>
              <c:f>Me_wheat!$K$1</c:f>
              <c:strCache>
                <c:ptCount val="1"/>
                <c:pt idx="0">
                  <c:v>reads_unmapped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Me_wheat!$E$2:$E$82</c:f>
              <c:strCache>
                <c:ptCount val="81"/>
                <c:pt idx="0">
                  <c:v>CON_OA_00</c:v>
                </c:pt>
                <c:pt idx="1">
                  <c:v>CON_OA_00</c:v>
                </c:pt>
                <c:pt idx="2">
                  <c:v>CON_OA_00</c:v>
                </c:pt>
                <c:pt idx="3">
                  <c:v>CON_SA_00</c:v>
                </c:pt>
                <c:pt idx="4">
                  <c:v>CON_SA_00</c:v>
                </c:pt>
                <c:pt idx="5">
                  <c:v>CON_SA_00</c:v>
                </c:pt>
                <c:pt idx="6">
                  <c:v>CON_SO_00</c:v>
                </c:pt>
                <c:pt idx="7">
                  <c:v>CON_SO_00</c:v>
                </c:pt>
                <c:pt idx="8">
                  <c:v>CON_SO_00</c:v>
                </c:pt>
                <c:pt idx="9">
                  <c:v>1314_OA_01</c:v>
                </c:pt>
                <c:pt idx="10">
                  <c:v>1314_OA_01</c:v>
                </c:pt>
                <c:pt idx="11">
                  <c:v>1314_OA_01</c:v>
                </c:pt>
                <c:pt idx="12">
                  <c:v>1314_SO_01</c:v>
                </c:pt>
                <c:pt idx="13">
                  <c:v>1314_SO_01</c:v>
                </c:pt>
                <c:pt idx="14">
                  <c:v>1314_SO_01</c:v>
                </c:pt>
                <c:pt idx="15">
                  <c:v>1314_SA_01</c:v>
                </c:pt>
                <c:pt idx="16">
                  <c:v>1314_SA_01</c:v>
                </c:pt>
                <c:pt idx="17">
                  <c:v>1314_SA_01</c:v>
                </c:pt>
                <c:pt idx="18">
                  <c:v>F22_SA_01</c:v>
                </c:pt>
                <c:pt idx="19">
                  <c:v>F22_SA_01</c:v>
                </c:pt>
                <c:pt idx="20">
                  <c:v>F22_SA_01</c:v>
                </c:pt>
                <c:pt idx="21">
                  <c:v>F22_OA_01</c:v>
                </c:pt>
                <c:pt idx="22">
                  <c:v>F22_OA_01</c:v>
                </c:pt>
                <c:pt idx="23">
                  <c:v>F22_OA_01</c:v>
                </c:pt>
                <c:pt idx="24">
                  <c:v>F22_SO_01</c:v>
                </c:pt>
                <c:pt idx="25">
                  <c:v>F22_SO_01</c:v>
                </c:pt>
                <c:pt idx="26">
                  <c:v>F22_SO_01</c:v>
                </c:pt>
                <c:pt idx="27">
                  <c:v>1314_OA_03</c:v>
                </c:pt>
                <c:pt idx="28">
                  <c:v>1314_OA_03</c:v>
                </c:pt>
                <c:pt idx="29">
                  <c:v>1314_OA_03</c:v>
                </c:pt>
                <c:pt idx="30">
                  <c:v>1314_SO_03</c:v>
                </c:pt>
                <c:pt idx="31">
                  <c:v>1314_SO_03</c:v>
                </c:pt>
                <c:pt idx="32">
                  <c:v>1314_SO_03</c:v>
                </c:pt>
                <c:pt idx="33">
                  <c:v>1314_SA_03</c:v>
                </c:pt>
                <c:pt idx="34">
                  <c:v>1314_SA_03</c:v>
                </c:pt>
                <c:pt idx="35">
                  <c:v>1314_SA_03</c:v>
                </c:pt>
                <c:pt idx="36">
                  <c:v>F22_SA_03</c:v>
                </c:pt>
                <c:pt idx="37">
                  <c:v>F22_SA_03</c:v>
                </c:pt>
                <c:pt idx="38">
                  <c:v>F22_SA_03</c:v>
                </c:pt>
                <c:pt idx="39">
                  <c:v>F22_OA_03</c:v>
                </c:pt>
                <c:pt idx="40">
                  <c:v>F22_OA_03</c:v>
                </c:pt>
                <c:pt idx="41">
                  <c:v>F22_OA_03</c:v>
                </c:pt>
                <c:pt idx="42">
                  <c:v>F22_SO_03</c:v>
                </c:pt>
                <c:pt idx="43">
                  <c:v>F22_SO_03</c:v>
                </c:pt>
                <c:pt idx="44">
                  <c:v>F22_SO_03</c:v>
                </c:pt>
                <c:pt idx="45">
                  <c:v>1314_OA_07</c:v>
                </c:pt>
                <c:pt idx="46">
                  <c:v>1314_OA_07</c:v>
                </c:pt>
                <c:pt idx="47">
                  <c:v>1314_OA_07</c:v>
                </c:pt>
                <c:pt idx="48">
                  <c:v>1314_SO_07</c:v>
                </c:pt>
                <c:pt idx="49">
                  <c:v>1314_SO_07</c:v>
                </c:pt>
                <c:pt idx="50">
                  <c:v>1314_SO_07</c:v>
                </c:pt>
                <c:pt idx="51">
                  <c:v>1314_SA_07</c:v>
                </c:pt>
                <c:pt idx="52">
                  <c:v>1314_SA_07</c:v>
                </c:pt>
                <c:pt idx="53">
                  <c:v>1314_SA_07</c:v>
                </c:pt>
                <c:pt idx="54">
                  <c:v>F22_SA_07</c:v>
                </c:pt>
                <c:pt idx="55">
                  <c:v>F22_SA_07</c:v>
                </c:pt>
                <c:pt idx="56">
                  <c:v>F22_SA_07</c:v>
                </c:pt>
                <c:pt idx="57">
                  <c:v>F22_OA_07</c:v>
                </c:pt>
                <c:pt idx="58">
                  <c:v>F22_OA_07</c:v>
                </c:pt>
                <c:pt idx="59">
                  <c:v>F22_OA_07</c:v>
                </c:pt>
                <c:pt idx="60">
                  <c:v>F22_SO_07</c:v>
                </c:pt>
                <c:pt idx="61">
                  <c:v>F22_SO_07</c:v>
                </c:pt>
                <c:pt idx="62">
                  <c:v>F22_SO_07</c:v>
                </c:pt>
                <c:pt idx="63">
                  <c:v>1314_OA_11</c:v>
                </c:pt>
                <c:pt idx="64">
                  <c:v>1314_OA_11</c:v>
                </c:pt>
                <c:pt idx="65">
                  <c:v>1314_OA_11</c:v>
                </c:pt>
                <c:pt idx="66">
                  <c:v>1314_SO_11</c:v>
                </c:pt>
                <c:pt idx="67">
                  <c:v>1314_SO_11</c:v>
                </c:pt>
                <c:pt idx="68">
                  <c:v>1314_SO_11</c:v>
                </c:pt>
                <c:pt idx="69">
                  <c:v>1314_SA_11</c:v>
                </c:pt>
                <c:pt idx="70">
                  <c:v>1314_SA_11</c:v>
                </c:pt>
                <c:pt idx="71">
                  <c:v>1314_SA_11</c:v>
                </c:pt>
                <c:pt idx="72">
                  <c:v>F22_SA_11</c:v>
                </c:pt>
                <c:pt idx="73">
                  <c:v>F22_SA_11</c:v>
                </c:pt>
                <c:pt idx="74">
                  <c:v>F22_SA_11</c:v>
                </c:pt>
                <c:pt idx="75">
                  <c:v>F22_OA_11</c:v>
                </c:pt>
                <c:pt idx="76">
                  <c:v>F22_OA_11</c:v>
                </c:pt>
                <c:pt idx="77">
                  <c:v>F22_OA_11</c:v>
                </c:pt>
                <c:pt idx="78">
                  <c:v>F22_SO_11</c:v>
                </c:pt>
                <c:pt idx="79">
                  <c:v>F22_SO_11</c:v>
                </c:pt>
                <c:pt idx="80">
                  <c:v>F22_SO_11</c:v>
                </c:pt>
              </c:strCache>
            </c:strRef>
          </c:cat>
          <c:val>
            <c:numRef>
              <c:f>Me_wheat!$K$2:$K$82</c:f>
              <c:numCache>
                <c:formatCode>General</c:formatCode>
                <c:ptCount val="81"/>
                <c:pt idx="0">
                  <c:v>2890703</c:v>
                </c:pt>
                <c:pt idx="1">
                  <c:v>2325433</c:v>
                </c:pt>
                <c:pt idx="2">
                  <c:v>3907047</c:v>
                </c:pt>
                <c:pt idx="3">
                  <c:v>2471267</c:v>
                </c:pt>
                <c:pt idx="4">
                  <c:v>1582971</c:v>
                </c:pt>
                <c:pt idx="5">
                  <c:v>3196984</c:v>
                </c:pt>
                <c:pt idx="6">
                  <c:v>2333277</c:v>
                </c:pt>
                <c:pt idx="7">
                  <c:v>2888281</c:v>
                </c:pt>
                <c:pt idx="8">
                  <c:v>3730835</c:v>
                </c:pt>
                <c:pt idx="9">
                  <c:v>4051319</c:v>
                </c:pt>
                <c:pt idx="10">
                  <c:v>4168830</c:v>
                </c:pt>
                <c:pt idx="11">
                  <c:v>4421145</c:v>
                </c:pt>
                <c:pt idx="12">
                  <c:v>3104715</c:v>
                </c:pt>
                <c:pt idx="13">
                  <c:v>3317461</c:v>
                </c:pt>
                <c:pt idx="14">
                  <c:v>3472608</c:v>
                </c:pt>
                <c:pt idx="15">
                  <c:v>3909692</c:v>
                </c:pt>
                <c:pt idx="16">
                  <c:v>3784764</c:v>
                </c:pt>
                <c:pt idx="17">
                  <c:v>3976553</c:v>
                </c:pt>
                <c:pt idx="18">
                  <c:v>3346412</c:v>
                </c:pt>
                <c:pt idx="19">
                  <c:v>2788458</c:v>
                </c:pt>
                <c:pt idx="20">
                  <c:v>2646463</c:v>
                </c:pt>
                <c:pt idx="21">
                  <c:v>2484625</c:v>
                </c:pt>
                <c:pt idx="22">
                  <c:v>2637258</c:v>
                </c:pt>
                <c:pt idx="23">
                  <c:v>2116054</c:v>
                </c:pt>
                <c:pt idx="24">
                  <c:v>2818458</c:v>
                </c:pt>
                <c:pt idx="25">
                  <c:v>2893693</c:v>
                </c:pt>
                <c:pt idx="26">
                  <c:v>3432425</c:v>
                </c:pt>
                <c:pt idx="27">
                  <c:v>2330948</c:v>
                </c:pt>
                <c:pt idx="28">
                  <c:v>1805747</c:v>
                </c:pt>
                <c:pt idx="29">
                  <c:v>3337484</c:v>
                </c:pt>
                <c:pt idx="30">
                  <c:v>3534737</c:v>
                </c:pt>
                <c:pt idx="31">
                  <c:v>3323810</c:v>
                </c:pt>
                <c:pt idx="32">
                  <c:v>4070335</c:v>
                </c:pt>
                <c:pt idx="33">
                  <c:v>3603755</c:v>
                </c:pt>
                <c:pt idx="34">
                  <c:v>2738103</c:v>
                </c:pt>
                <c:pt idx="35">
                  <c:v>3552732</c:v>
                </c:pt>
                <c:pt idx="36">
                  <c:v>3309939</c:v>
                </c:pt>
                <c:pt idx="37">
                  <c:v>1400486</c:v>
                </c:pt>
                <c:pt idx="38">
                  <c:v>2652876</c:v>
                </c:pt>
                <c:pt idx="39">
                  <c:v>1803057</c:v>
                </c:pt>
                <c:pt idx="40">
                  <c:v>3018316</c:v>
                </c:pt>
                <c:pt idx="41">
                  <c:v>2270819</c:v>
                </c:pt>
                <c:pt idx="42">
                  <c:v>2470737</c:v>
                </c:pt>
                <c:pt idx="43">
                  <c:v>2759911</c:v>
                </c:pt>
                <c:pt idx="44">
                  <c:v>2235753</c:v>
                </c:pt>
                <c:pt idx="45">
                  <c:v>6443314</c:v>
                </c:pt>
                <c:pt idx="46">
                  <c:v>3232309</c:v>
                </c:pt>
                <c:pt idx="47">
                  <c:v>8924214</c:v>
                </c:pt>
                <c:pt idx="48">
                  <c:v>15524586</c:v>
                </c:pt>
                <c:pt idx="49">
                  <c:v>3067567</c:v>
                </c:pt>
                <c:pt idx="50">
                  <c:v>3645528</c:v>
                </c:pt>
                <c:pt idx="51">
                  <c:v>9489561</c:v>
                </c:pt>
                <c:pt idx="52">
                  <c:v>3606977</c:v>
                </c:pt>
                <c:pt idx="53">
                  <c:v>8531944</c:v>
                </c:pt>
                <c:pt idx="54">
                  <c:v>2596550</c:v>
                </c:pt>
                <c:pt idx="55">
                  <c:v>2483513</c:v>
                </c:pt>
                <c:pt idx="56">
                  <c:v>2484448</c:v>
                </c:pt>
                <c:pt idx="57">
                  <c:v>4125248</c:v>
                </c:pt>
                <c:pt idx="58">
                  <c:v>4803783</c:v>
                </c:pt>
                <c:pt idx="59">
                  <c:v>3812074</c:v>
                </c:pt>
                <c:pt idx="60">
                  <c:v>2093280</c:v>
                </c:pt>
                <c:pt idx="61">
                  <c:v>4858463</c:v>
                </c:pt>
                <c:pt idx="62">
                  <c:v>3061277</c:v>
                </c:pt>
                <c:pt idx="63">
                  <c:v>14056501</c:v>
                </c:pt>
                <c:pt idx="64">
                  <c:v>10952183</c:v>
                </c:pt>
                <c:pt idx="65">
                  <c:v>10871621</c:v>
                </c:pt>
                <c:pt idx="66">
                  <c:v>19839881</c:v>
                </c:pt>
                <c:pt idx="67">
                  <c:v>16964920</c:v>
                </c:pt>
                <c:pt idx="68">
                  <c:v>15152675</c:v>
                </c:pt>
                <c:pt idx="69">
                  <c:v>13724132</c:v>
                </c:pt>
                <c:pt idx="70">
                  <c:v>14138241</c:v>
                </c:pt>
                <c:pt idx="71">
                  <c:v>14571962</c:v>
                </c:pt>
                <c:pt idx="72">
                  <c:v>2182938</c:v>
                </c:pt>
                <c:pt idx="73">
                  <c:v>2605235</c:v>
                </c:pt>
                <c:pt idx="74">
                  <c:v>2251648</c:v>
                </c:pt>
                <c:pt idx="75">
                  <c:v>9842254</c:v>
                </c:pt>
                <c:pt idx="76">
                  <c:v>5714175</c:v>
                </c:pt>
                <c:pt idx="77">
                  <c:v>13333790</c:v>
                </c:pt>
                <c:pt idx="78">
                  <c:v>2650911</c:v>
                </c:pt>
                <c:pt idx="79">
                  <c:v>7999561</c:v>
                </c:pt>
                <c:pt idx="80">
                  <c:v>17921096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5-4D25-889A-1070A5DEE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442104"/>
        <c:axId val="515440504"/>
      </c:barChart>
      <c:catAx>
        <c:axId val="51544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40504"/>
        <c:crosses val="autoZero"/>
        <c:auto val="1"/>
        <c:lblAlgn val="ctr"/>
        <c:lblOffset val="100"/>
        <c:noMultiLvlLbl val="0"/>
      </c:catAx>
      <c:valAx>
        <c:axId val="51544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4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Me_wheat!$L$1</c:f>
              <c:strCache>
                <c:ptCount val="1"/>
                <c:pt idx="0">
                  <c:v>percent_mapped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Me_wheat!$E$2:$E$82</c:f>
              <c:strCache>
                <c:ptCount val="81"/>
                <c:pt idx="0">
                  <c:v>CON_OA_00</c:v>
                </c:pt>
                <c:pt idx="1">
                  <c:v>CON_OA_00</c:v>
                </c:pt>
                <c:pt idx="2">
                  <c:v>CON_OA_00</c:v>
                </c:pt>
                <c:pt idx="3">
                  <c:v>CON_SA_00</c:v>
                </c:pt>
                <c:pt idx="4">
                  <c:v>CON_SA_00</c:v>
                </c:pt>
                <c:pt idx="5">
                  <c:v>CON_SA_00</c:v>
                </c:pt>
                <c:pt idx="6">
                  <c:v>CON_SO_00</c:v>
                </c:pt>
                <c:pt idx="7">
                  <c:v>CON_SO_00</c:v>
                </c:pt>
                <c:pt idx="8">
                  <c:v>CON_SO_00</c:v>
                </c:pt>
                <c:pt idx="9">
                  <c:v>1314_OA_01</c:v>
                </c:pt>
                <c:pt idx="10">
                  <c:v>1314_OA_01</c:v>
                </c:pt>
                <c:pt idx="11">
                  <c:v>1314_OA_01</c:v>
                </c:pt>
                <c:pt idx="12">
                  <c:v>1314_SO_01</c:v>
                </c:pt>
                <c:pt idx="13">
                  <c:v>1314_SO_01</c:v>
                </c:pt>
                <c:pt idx="14">
                  <c:v>1314_SO_01</c:v>
                </c:pt>
                <c:pt idx="15">
                  <c:v>1314_SA_01</c:v>
                </c:pt>
                <c:pt idx="16">
                  <c:v>1314_SA_01</c:v>
                </c:pt>
                <c:pt idx="17">
                  <c:v>1314_SA_01</c:v>
                </c:pt>
                <c:pt idx="18">
                  <c:v>F22_SA_01</c:v>
                </c:pt>
                <c:pt idx="19">
                  <c:v>F22_SA_01</c:v>
                </c:pt>
                <c:pt idx="20">
                  <c:v>F22_SA_01</c:v>
                </c:pt>
                <c:pt idx="21">
                  <c:v>F22_OA_01</c:v>
                </c:pt>
                <c:pt idx="22">
                  <c:v>F22_OA_01</c:v>
                </c:pt>
                <c:pt idx="23">
                  <c:v>F22_OA_01</c:v>
                </c:pt>
                <c:pt idx="24">
                  <c:v>F22_SO_01</c:v>
                </c:pt>
                <c:pt idx="25">
                  <c:v>F22_SO_01</c:v>
                </c:pt>
                <c:pt idx="26">
                  <c:v>F22_SO_01</c:v>
                </c:pt>
                <c:pt idx="27">
                  <c:v>1314_OA_03</c:v>
                </c:pt>
                <c:pt idx="28">
                  <c:v>1314_OA_03</c:v>
                </c:pt>
                <c:pt idx="29">
                  <c:v>1314_OA_03</c:v>
                </c:pt>
                <c:pt idx="30">
                  <c:v>1314_SO_03</c:v>
                </c:pt>
                <c:pt idx="31">
                  <c:v>1314_SO_03</c:v>
                </c:pt>
                <c:pt idx="32">
                  <c:v>1314_SO_03</c:v>
                </c:pt>
                <c:pt idx="33">
                  <c:v>1314_SA_03</c:v>
                </c:pt>
                <c:pt idx="34">
                  <c:v>1314_SA_03</c:v>
                </c:pt>
                <c:pt idx="35">
                  <c:v>1314_SA_03</c:v>
                </c:pt>
                <c:pt idx="36">
                  <c:v>F22_SA_03</c:v>
                </c:pt>
                <c:pt idx="37">
                  <c:v>F22_SA_03</c:v>
                </c:pt>
                <c:pt idx="38">
                  <c:v>F22_SA_03</c:v>
                </c:pt>
                <c:pt idx="39">
                  <c:v>F22_OA_03</c:v>
                </c:pt>
                <c:pt idx="40">
                  <c:v>F22_OA_03</c:v>
                </c:pt>
                <c:pt idx="41">
                  <c:v>F22_OA_03</c:v>
                </c:pt>
                <c:pt idx="42">
                  <c:v>F22_SO_03</c:v>
                </c:pt>
                <c:pt idx="43">
                  <c:v>F22_SO_03</c:v>
                </c:pt>
                <c:pt idx="44">
                  <c:v>F22_SO_03</c:v>
                </c:pt>
                <c:pt idx="45">
                  <c:v>1314_OA_07</c:v>
                </c:pt>
                <c:pt idx="46">
                  <c:v>1314_OA_07</c:v>
                </c:pt>
                <c:pt idx="47">
                  <c:v>1314_OA_07</c:v>
                </c:pt>
                <c:pt idx="48">
                  <c:v>1314_SO_07</c:v>
                </c:pt>
                <c:pt idx="49">
                  <c:v>1314_SO_07</c:v>
                </c:pt>
                <c:pt idx="50">
                  <c:v>1314_SO_07</c:v>
                </c:pt>
                <c:pt idx="51">
                  <c:v>1314_SA_07</c:v>
                </c:pt>
                <c:pt idx="52">
                  <c:v>1314_SA_07</c:v>
                </c:pt>
                <c:pt idx="53">
                  <c:v>1314_SA_07</c:v>
                </c:pt>
                <c:pt idx="54">
                  <c:v>F22_SA_07</c:v>
                </c:pt>
                <c:pt idx="55">
                  <c:v>F22_SA_07</c:v>
                </c:pt>
                <c:pt idx="56">
                  <c:v>F22_SA_07</c:v>
                </c:pt>
                <c:pt idx="57">
                  <c:v>F22_OA_07</c:v>
                </c:pt>
                <c:pt idx="58">
                  <c:v>F22_OA_07</c:v>
                </c:pt>
                <c:pt idx="59">
                  <c:v>F22_OA_07</c:v>
                </c:pt>
                <c:pt idx="60">
                  <c:v>F22_SO_07</c:v>
                </c:pt>
                <c:pt idx="61">
                  <c:v>F22_SO_07</c:v>
                </c:pt>
                <c:pt idx="62">
                  <c:v>F22_SO_07</c:v>
                </c:pt>
                <c:pt idx="63">
                  <c:v>1314_OA_11</c:v>
                </c:pt>
                <c:pt idx="64">
                  <c:v>1314_OA_11</c:v>
                </c:pt>
                <c:pt idx="65">
                  <c:v>1314_OA_11</c:v>
                </c:pt>
                <c:pt idx="66">
                  <c:v>1314_SO_11</c:v>
                </c:pt>
                <c:pt idx="67">
                  <c:v>1314_SO_11</c:v>
                </c:pt>
                <c:pt idx="68">
                  <c:v>1314_SO_11</c:v>
                </c:pt>
                <c:pt idx="69">
                  <c:v>1314_SA_11</c:v>
                </c:pt>
                <c:pt idx="70">
                  <c:v>1314_SA_11</c:v>
                </c:pt>
                <c:pt idx="71">
                  <c:v>1314_SA_11</c:v>
                </c:pt>
                <c:pt idx="72">
                  <c:v>F22_SA_11</c:v>
                </c:pt>
                <c:pt idx="73">
                  <c:v>F22_SA_11</c:v>
                </c:pt>
                <c:pt idx="74">
                  <c:v>F22_SA_11</c:v>
                </c:pt>
                <c:pt idx="75">
                  <c:v>F22_OA_11</c:v>
                </c:pt>
                <c:pt idx="76">
                  <c:v>F22_OA_11</c:v>
                </c:pt>
                <c:pt idx="77">
                  <c:v>F22_OA_11</c:v>
                </c:pt>
                <c:pt idx="78">
                  <c:v>F22_SO_11</c:v>
                </c:pt>
                <c:pt idx="79">
                  <c:v>F22_SO_11</c:v>
                </c:pt>
                <c:pt idx="80">
                  <c:v>F22_SO_11</c:v>
                </c:pt>
              </c:strCache>
            </c:strRef>
          </c:cat>
          <c:val>
            <c:numRef>
              <c:f>Me_wheat!$L$2:$L$82</c:f>
              <c:numCache>
                <c:formatCode>General</c:formatCode>
                <c:ptCount val="81"/>
                <c:pt idx="0">
                  <c:v>88.120343788436401</c:v>
                </c:pt>
                <c:pt idx="1">
                  <c:v>88.705416985628631</c:v>
                </c:pt>
                <c:pt idx="2">
                  <c:v>85.144929299534994</c:v>
                </c:pt>
                <c:pt idx="3">
                  <c:v>89.283869968716701</c:v>
                </c:pt>
                <c:pt idx="4">
                  <c:v>90.333299054490169</c:v>
                </c:pt>
                <c:pt idx="5">
                  <c:v>85.522204077714051</c:v>
                </c:pt>
                <c:pt idx="6">
                  <c:v>86.125836743734553</c:v>
                </c:pt>
                <c:pt idx="7">
                  <c:v>86.798623405893466</c:v>
                </c:pt>
                <c:pt idx="8">
                  <c:v>85.908160808631621</c:v>
                </c:pt>
                <c:pt idx="9">
                  <c:v>82.869475597753677</c:v>
                </c:pt>
                <c:pt idx="10">
                  <c:v>82.946237221582081</c:v>
                </c:pt>
                <c:pt idx="11">
                  <c:v>83.89726097422492</c:v>
                </c:pt>
                <c:pt idx="12">
                  <c:v>84.394048987580945</c:v>
                </c:pt>
                <c:pt idx="13">
                  <c:v>84.110155873180545</c:v>
                </c:pt>
                <c:pt idx="14">
                  <c:v>83.165789060735506</c:v>
                </c:pt>
                <c:pt idx="15">
                  <c:v>83.905366970280909</c:v>
                </c:pt>
                <c:pt idx="16">
                  <c:v>83.658830720533345</c:v>
                </c:pt>
                <c:pt idx="17">
                  <c:v>83.317525082845961</c:v>
                </c:pt>
                <c:pt idx="18">
                  <c:v>85.510343327944909</c:v>
                </c:pt>
                <c:pt idx="19">
                  <c:v>86.181520809847925</c:v>
                </c:pt>
                <c:pt idx="20">
                  <c:v>86.925951585674781</c:v>
                </c:pt>
                <c:pt idx="21">
                  <c:v>87.197357300612154</c:v>
                </c:pt>
                <c:pt idx="22">
                  <c:v>87.274564202493849</c:v>
                </c:pt>
                <c:pt idx="23">
                  <c:v>87.247877814163658</c:v>
                </c:pt>
                <c:pt idx="24">
                  <c:v>85.281930813861038</c:v>
                </c:pt>
                <c:pt idx="25">
                  <c:v>84.916449689485148</c:v>
                </c:pt>
                <c:pt idx="26">
                  <c:v>82.922634235630014</c:v>
                </c:pt>
                <c:pt idx="27">
                  <c:v>84.098686123778293</c:v>
                </c:pt>
                <c:pt idx="28">
                  <c:v>85.403061292128086</c:v>
                </c:pt>
                <c:pt idx="29">
                  <c:v>86.393331750671479</c:v>
                </c:pt>
                <c:pt idx="30">
                  <c:v>84.603191902148637</c:v>
                </c:pt>
                <c:pt idx="31">
                  <c:v>85.574724917845231</c:v>
                </c:pt>
                <c:pt idx="32">
                  <c:v>84.514091226410045</c:v>
                </c:pt>
                <c:pt idx="33">
                  <c:v>84.810995092024697</c:v>
                </c:pt>
                <c:pt idx="34">
                  <c:v>87.105999016739915</c:v>
                </c:pt>
                <c:pt idx="35">
                  <c:v>84.107674089788176</c:v>
                </c:pt>
                <c:pt idx="36">
                  <c:v>82.562298784448657</c:v>
                </c:pt>
                <c:pt idx="37">
                  <c:v>88.451243971373643</c:v>
                </c:pt>
                <c:pt idx="38">
                  <c:v>88.309332338691434</c:v>
                </c:pt>
                <c:pt idx="39">
                  <c:v>88.262652060737778</c:v>
                </c:pt>
                <c:pt idx="40">
                  <c:v>87.735446245675959</c:v>
                </c:pt>
                <c:pt idx="41">
                  <c:v>85.897800148510299</c:v>
                </c:pt>
                <c:pt idx="42">
                  <c:v>87.540126978158668</c:v>
                </c:pt>
                <c:pt idx="43">
                  <c:v>87.22280698797961</c:v>
                </c:pt>
                <c:pt idx="44">
                  <c:v>88.258501985903081</c:v>
                </c:pt>
                <c:pt idx="45">
                  <c:v>73.242324850003598</c:v>
                </c:pt>
                <c:pt idx="46">
                  <c:v>78.37255664868232</c:v>
                </c:pt>
                <c:pt idx="47">
                  <c:v>54.683636503232748</c:v>
                </c:pt>
                <c:pt idx="48">
                  <c:v>30.057992818555139</c:v>
                </c:pt>
                <c:pt idx="49">
                  <c:v>81.776131061182852</c:v>
                </c:pt>
                <c:pt idx="50">
                  <c:v>84.324826824097997</c:v>
                </c:pt>
                <c:pt idx="51">
                  <c:v>45.111206716246635</c:v>
                </c:pt>
                <c:pt idx="52">
                  <c:v>84.1764303729543</c:v>
                </c:pt>
                <c:pt idx="53">
                  <c:v>65.284895815553355</c:v>
                </c:pt>
                <c:pt idx="54">
                  <c:v>85.67785598130088</c:v>
                </c:pt>
                <c:pt idx="55">
                  <c:v>87.479319685199428</c:v>
                </c:pt>
                <c:pt idx="56">
                  <c:v>87.032780168533023</c:v>
                </c:pt>
                <c:pt idx="57">
                  <c:v>76.993369804132499</c:v>
                </c:pt>
                <c:pt idx="58">
                  <c:v>74.465825822275818</c:v>
                </c:pt>
                <c:pt idx="59">
                  <c:v>80.098740074230463</c:v>
                </c:pt>
                <c:pt idx="60">
                  <c:v>88.146726725788071</c:v>
                </c:pt>
                <c:pt idx="61">
                  <c:v>76.102061918093568</c:v>
                </c:pt>
                <c:pt idx="62">
                  <c:v>85.976386481653563</c:v>
                </c:pt>
                <c:pt idx="63">
                  <c:v>43.478519788327041</c:v>
                </c:pt>
                <c:pt idx="64">
                  <c:v>35.279828515684926</c:v>
                </c:pt>
                <c:pt idx="65">
                  <c:v>24.053296437261483</c:v>
                </c:pt>
                <c:pt idx="66">
                  <c:v>18.031348239543256</c:v>
                </c:pt>
                <c:pt idx="67">
                  <c:v>24.029387443353151</c:v>
                </c:pt>
                <c:pt idx="68">
                  <c:v>43.558840956144842</c:v>
                </c:pt>
                <c:pt idx="69">
                  <c:v>46.617527050775095</c:v>
                </c:pt>
                <c:pt idx="70">
                  <c:v>38.076223374500103</c:v>
                </c:pt>
                <c:pt idx="71">
                  <c:v>37.274082583715341</c:v>
                </c:pt>
                <c:pt idx="72">
                  <c:v>87.690113634248959</c:v>
                </c:pt>
                <c:pt idx="73">
                  <c:v>85.988398149387635</c:v>
                </c:pt>
                <c:pt idx="74">
                  <c:v>87.434528794829802</c:v>
                </c:pt>
                <c:pt idx="75">
                  <c:v>36.60383488591529</c:v>
                </c:pt>
                <c:pt idx="76">
                  <c:v>72.981979002335521</c:v>
                </c:pt>
                <c:pt idx="77">
                  <c:v>27.617953136582145</c:v>
                </c:pt>
                <c:pt idx="78">
                  <c:v>87.698092421009449</c:v>
                </c:pt>
                <c:pt idx="79">
                  <c:v>59.4159173419214</c:v>
                </c:pt>
                <c:pt idx="80">
                  <c:v>22.735646178493884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0-417F-B385-006FF1008C1C}"/>
            </c:ext>
          </c:extLst>
        </c:ser>
        <c:ser>
          <c:idx val="1"/>
          <c:order val="1"/>
          <c:tx>
            <c:strRef>
              <c:f>Me_wheat!$M$1</c:f>
              <c:strCache>
                <c:ptCount val="1"/>
                <c:pt idx="0">
                  <c:v>percent_unmapped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Me_wheat!$E$2:$E$82</c:f>
              <c:strCache>
                <c:ptCount val="81"/>
                <c:pt idx="0">
                  <c:v>CON_OA_00</c:v>
                </c:pt>
                <c:pt idx="1">
                  <c:v>CON_OA_00</c:v>
                </c:pt>
                <c:pt idx="2">
                  <c:v>CON_OA_00</c:v>
                </c:pt>
                <c:pt idx="3">
                  <c:v>CON_SA_00</c:v>
                </c:pt>
                <c:pt idx="4">
                  <c:v>CON_SA_00</c:v>
                </c:pt>
                <c:pt idx="5">
                  <c:v>CON_SA_00</c:v>
                </c:pt>
                <c:pt idx="6">
                  <c:v>CON_SO_00</c:v>
                </c:pt>
                <c:pt idx="7">
                  <c:v>CON_SO_00</c:v>
                </c:pt>
                <c:pt idx="8">
                  <c:v>CON_SO_00</c:v>
                </c:pt>
                <c:pt idx="9">
                  <c:v>1314_OA_01</c:v>
                </c:pt>
                <c:pt idx="10">
                  <c:v>1314_OA_01</c:v>
                </c:pt>
                <c:pt idx="11">
                  <c:v>1314_OA_01</c:v>
                </c:pt>
                <c:pt idx="12">
                  <c:v>1314_SO_01</c:v>
                </c:pt>
                <c:pt idx="13">
                  <c:v>1314_SO_01</c:v>
                </c:pt>
                <c:pt idx="14">
                  <c:v>1314_SO_01</c:v>
                </c:pt>
                <c:pt idx="15">
                  <c:v>1314_SA_01</c:v>
                </c:pt>
                <c:pt idx="16">
                  <c:v>1314_SA_01</c:v>
                </c:pt>
                <c:pt idx="17">
                  <c:v>1314_SA_01</c:v>
                </c:pt>
                <c:pt idx="18">
                  <c:v>F22_SA_01</c:v>
                </c:pt>
                <c:pt idx="19">
                  <c:v>F22_SA_01</c:v>
                </c:pt>
                <c:pt idx="20">
                  <c:v>F22_SA_01</c:v>
                </c:pt>
                <c:pt idx="21">
                  <c:v>F22_OA_01</c:v>
                </c:pt>
                <c:pt idx="22">
                  <c:v>F22_OA_01</c:v>
                </c:pt>
                <c:pt idx="23">
                  <c:v>F22_OA_01</c:v>
                </c:pt>
                <c:pt idx="24">
                  <c:v>F22_SO_01</c:v>
                </c:pt>
                <c:pt idx="25">
                  <c:v>F22_SO_01</c:v>
                </c:pt>
                <c:pt idx="26">
                  <c:v>F22_SO_01</c:v>
                </c:pt>
                <c:pt idx="27">
                  <c:v>1314_OA_03</c:v>
                </c:pt>
                <c:pt idx="28">
                  <c:v>1314_OA_03</c:v>
                </c:pt>
                <c:pt idx="29">
                  <c:v>1314_OA_03</c:v>
                </c:pt>
                <c:pt idx="30">
                  <c:v>1314_SO_03</c:v>
                </c:pt>
                <c:pt idx="31">
                  <c:v>1314_SO_03</c:v>
                </c:pt>
                <c:pt idx="32">
                  <c:v>1314_SO_03</c:v>
                </c:pt>
                <c:pt idx="33">
                  <c:v>1314_SA_03</c:v>
                </c:pt>
                <c:pt idx="34">
                  <c:v>1314_SA_03</c:v>
                </c:pt>
                <c:pt idx="35">
                  <c:v>1314_SA_03</c:v>
                </c:pt>
                <c:pt idx="36">
                  <c:v>F22_SA_03</c:v>
                </c:pt>
                <c:pt idx="37">
                  <c:v>F22_SA_03</c:v>
                </c:pt>
                <c:pt idx="38">
                  <c:v>F22_SA_03</c:v>
                </c:pt>
                <c:pt idx="39">
                  <c:v>F22_OA_03</c:v>
                </c:pt>
                <c:pt idx="40">
                  <c:v>F22_OA_03</c:v>
                </c:pt>
                <c:pt idx="41">
                  <c:v>F22_OA_03</c:v>
                </c:pt>
                <c:pt idx="42">
                  <c:v>F22_SO_03</c:v>
                </c:pt>
                <c:pt idx="43">
                  <c:v>F22_SO_03</c:v>
                </c:pt>
                <c:pt idx="44">
                  <c:v>F22_SO_03</c:v>
                </c:pt>
                <c:pt idx="45">
                  <c:v>1314_OA_07</c:v>
                </c:pt>
                <c:pt idx="46">
                  <c:v>1314_OA_07</c:v>
                </c:pt>
                <c:pt idx="47">
                  <c:v>1314_OA_07</c:v>
                </c:pt>
                <c:pt idx="48">
                  <c:v>1314_SO_07</c:v>
                </c:pt>
                <c:pt idx="49">
                  <c:v>1314_SO_07</c:v>
                </c:pt>
                <c:pt idx="50">
                  <c:v>1314_SO_07</c:v>
                </c:pt>
                <c:pt idx="51">
                  <c:v>1314_SA_07</c:v>
                </c:pt>
                <c:pt idx="52">
                  <c:v>1314_SA_07</c:v>
                </c:pt>
                <c:pt idx="53">
                  <c:v>1314_SA_07</c:v>
                </c:pt>
                <c:pt idx="54">
                  <c:v>F22_SA_07</c:v>
                </c:pt>
                <c:pt idx="55">
                  <c:v>F22_SA_07</c:v>
                </c:pt>
                <c:pt idx="56">
                  <c:v>F22_SA_07</c:v>
                </c:pt>
                <c:pt idx="57">
                  <c:v>F22_OA_07</c:v>
                </c:pt>
                <c:pt idx="58">
                  <c:v>F22_OA_07</c:v>
                </c:pt>
                <c:pt idx="59">
                  <c:v>F22_OA_07</c:v>
                </c:pt>
                <c:pt idx="60">
                  <c:v>F22_SO_07</c:v>
                </c:pt>
                <c:pt idx="61">
                  <c:v>F22_SO_07</c:v>
                </c:pt>
                <c:pt idx="62">
                  <c:v>F22_SO_07</c:v>
                </c:pt>
                <c:pt idx="63">
                  <c:v>1314_OA_11</c:v>
                </c:pt>
                <c:pt idx="64">
                  <c:v>1314_OA_11</c:v>
                </c:pt>
                <c:pt idx="65">
                  <c:v>1314_OA_11</c:v>
                </c:pt>
                <c:pt idx="66">
                  <c:v>1314_SO_11</c:v>
                </c:pt>
                <c:pt idx="67">
                  <c:v>1314_SO_11</c:v>
                </c:pt>
                <c:pt idx="68">
                  <c:v>1314_SO_11</c:v>
                </c:pt>
                <c:pt idx="69">
                  <c:v>1314_SA_11</c:v>
                </c:pt>
                <c:pt idx="70">
                  <c:v>1314_SA_11</c:v>
                </c:pt>
                <c:pt idx="71">
                  <c:v>1314_SA_11</c:v>
                </c:pt>
                <c:pt idx="72">
                  <c:v>F22_SA_11</c:v>
                </c:pt>
                <c:pt idx="73">
                  <c:v>F22_SA_11</c:v>
                </c:pt>
                <c:pt idx="74">
                  <c:v>F22_SA_11</c:v>
                </c:pt>
                <c:pt idx="75">
                  <c:v>F22_OA_11</c:v>
                </c:pt>
                <c:pt idx="76">
                  <c:v>F22_OA_11</c:v>
                </c:pt>
                <c:pt idx="77">
                  <c:v>F22_OA_11</c:v>
                </c:pt>
                <c:pt idx="78">
                  <c:v>F22_SO_11</c:v>
                </c:pt>
                <c:pt idx="79">
                  <c:v>F22_SO_11</c:v>
                </c:pt>
                <c:pt idx="80">
                  <c:v>F22_SO_11</c:v>
                </c:pt>
              </c:strCache>
            </c:strRef>
          </c:cat>
          <c:val>
            <c:numRef>
              <c:f>Me_wheat!$M$2:$M$82</c:f>
              <c:numCache>
                <c:formatCode>General</c:formatCode>
                <c:ptCount val="81"/>
                <c:pt idx="0">
                  <c:v>11.879656211563599</c:v>
                </c:pt>
                <c:pt idx="1">
                  <c:v>11.294583014371369</c:v>
                </c:pt>
                <c:pt idx="2">
                  <c:v>14.855070700465006</c:v>
                </c:pt>
                <c:pt idx="3">
                  <c:v>10.716130031283299</c:v>
                </c:pt>
                <c:pt idx="4">
                  <c:v>9.6667009455098309</c:v>
                </c:pt>
                <c:pt idx="5">
                  <c:v>14.477795922285949</c:v>
                </c:pt>
                <c:pt idx="6">
                  <c:v>13.874163256265447</c:v>
                </c:pt>
                <c:pt idx="7">
                  <c:v>13.201376594106534</c:v>
                </c:pt>
                <c:pt idx="8">
                  <c:v>14.091839191368379</c:v>
                </c:pt>
                <c:pt idx="9">
                  <c:v>17.130524402246323</c:v>
                </c:pt>
                <c:pt idx="10">
                  <c:v>17.053762778417919</c:v>
                </c:pt>
                <c:pt idx="11">
                  <c:v>16.10273902577508</c:v>
                </c:pt>
                <c:pt idx="12">
                  <c:v>15.605951012419055</c:v>
                </c:pt>
                <c:pt idx="13">
                  <c:v>15.889844126819455</c:v>
                </c:pt>
                <c:pt idx="14">
                  <c:v>16.834210939264494</c:v>
                </c:pt>
                <c:pt idx="15">
                  <c:v>16.094633029719091</c:v>
                </c:pt>
                <c:pt idx="16">
                  <c:v>16.341169279466655</c:v>
                </c:pt>
                <c:pt idx="17">
                  <c:v>16.682474917154039</c:v>
                </c:pt>
                <c:pt idx="18">
                  <c:v>14.489656672055091</c:v>
                </c:pt>
                <c:pt idx="19">
                  <c:v>13.818479190152075</c:v>
                </c:pt>
                <c:pt idx="20">
                  <c:v>13.074048414325219</c:v>
                </c:pt>
                <c:pt idx="21">
                  <c:v>12.802642699387846</c:v>
                </c:pt>
                <c:pt idx="22">
                  <c:v>12.725435797506151</c:v>
                </c:pt>
                <c:pt idx="23">
                  <c:v>12.752122185836342</c:v>
                </c:pt>
                <c:pt idx="24">
                  <c:v>14.718069186138962</c:v>
                </c:pt>
                <c:pt idx="25">
                  <c:v>15.083550310514852</c:v>
                </c:pt>
                <c:pt idx="26">
                  <c:v>17.077365764369986</c:v>
                </c:pt>
                <c:pt idx="27">
                  <c:v>15.901313876221707</c:v>
                </c:pt>
                <c:pt idx="28">
                  <c:v>14.596938707871914</c:v>
                </c:pt>
                <c:pt idx="29">
                  <c:v>13.606668249328521</c:v>
                </c:pt>
                <c:pt idx="30">
                  <c:v>15.396808097851363</c:v>
                </c:pt>
                <c:pt idx="31">
                  <c:v>14.425275082154769</c:v>
                </c:pt>
                <c:pt idx="32">
                  <c:v>15.485908773589955</c:v>
                </c:pt>
                <c:pt idx="33">
                  <c:v>15.189004907975303</c:v>
                </c:pt>
                <c:pt idx="34">
                  <c:v>12.894000983260085</c:v>
                </c:pt>
                <c:pt idx="35">
                  <c:v>15.892325910211824</c:v>
                </c:pt>
                <c:pt idx="36">
                  <c:v>17.437701215551343</c:v>
                </c:pt>
                <c:pt idx="37">
                  <c:v>11.548756028626357</c:v>
                </c:pt>
                <c:pt idx="38">
                  <c:v>11.690667661308566</c:v>
                </c:pt>
                <c:pt idx="39">
                  <c:v>11.737347939262222</c:v>
                </c:pt>
                <c:pt idx="40">
                  <c:v>12.264553754324041</c:v>
                </c:pt>
                <c:pt idx="41">
                  <c:v>14.102199851489701</c:v>
                </c:pt>
                <c:pt idx="42">
                  <c:v>12.459873021841332</c:v>
                </c:pt>
                <c:pt idx="43">
                  <c:v>12.77719301202039</c:v>
                </c:pt>
                <c:pt idx="44">
                  <c:v>11.741498014096919</c:v>
                </c:pt>
                <c:pt idx="45">
                  <c:v>26.757675149996402</c:v>
                </c:pt>
                <c:pt idx="46">
                  <c:v>21.62744335131768</c:v>
                </c:pt>
                <c:pt idx="47">
                  <c:v>45.316363496767252</c:v>
                </c:pt>
                <c:pt idx="48">
                  <c:v>69.942007181444865</c:v>
                </c:pt>
                <c:pt idx="49">
                  <c:v>18.223868938817148</c:v>
                </c:pt>
                <c:pt idx="50">
                  <c:v>15.675173175902003</c:v>
                </c:pt>
                <c:pt idx="51">
                  <c:v>54.888793283753365</c:v>
                </c:pt>
                <c:pt idx="52">
                  <c:v>15.8235696270457</c:v>
                </c:pt>
                <c:pt idx="53">
                  <c:v>34.715104184446645</c:v>
                </c:pt>
                <c:pt idx="54">
                  <c:v>14.32214401869912</c:v>
                </c:pt>
                <c:pt idx="55">
                  <c:v>12.520680314800572</c:v>
                </c:pt>
                <c:pt idx="56">
                  <c:v>12.967219831466977</c:v>
                </c:pt>
                <c:pt idx="57">
                  <c:v>23.006630195867501</c:v>
                </c:pt>
                <c:pt idx="58">
                  <c:v>25.534174177724182</c:v>
                </c:pt>
                <c:pt idx="59">
                  <c:v>19.901259925769537</c:v>
                </c:pt>
                <c:pt idx="60">
                  <c:v>11.853273274211929</c:v>
                </c:pt>
                <c:pt idx="61">
                  <c:v>23.897938081906432</c:v>
                </c:pt>
                <c:pt idx="62">
                  <c:v>14.023613518346437</c:v>
                </c:pt>
                <c:pt idx="63">
                  <c:v>56.521480211672959</c:v>
                </c:pt>
                <c:pt idx="64">
                  <c:v>64.720171484315074</c:v>
                </c:pt>
                <c:pt idx="65">
                  <c:v>75.94670356273852</c:v>
                </c:pt>
                <c:pt idx="66">
                  <c:v>81.968651760456737</c:v>
                </c:pt>
                <c:pt idx="67">
                  <c:v>75.970612556646842</c:v>
                </c:pt>
                <c:pt idx="68">
                  <c:v>56.441159043855158</c:v>
                </c:pt>
                <c:pt idx="69">
                  <c:v>53.382472949224905</c:v>
                </c:pt>
                <c:pt idx="70">
                  <c:v>61.923776625499897</c:v>
                </c:pt>
                <c:pt idx="71">
                  <c:v>62.725917416284659</c:v>
                </c:pt>
                <c:pt idx="72">
                  <c:v>12.309886365751041</c:v>
                </c:pt>
                <c:pt idx="73">
                  <c:v>14.011601850612365</c:v>
                </c:pt>
                <c:pt idx="74">
                  <c:v>12.565471205170198</c:v>
                </c:pt>
                <c:pt idx="75">
                  <c:v>63.39616511408471</c:v>
                </c:pt>
                <c:pt idx="76">
                  <c:v>27.018020997664479</c:v>
                </c:pt>
                <c:pt idx="77">
                  <c:v>72.382046863417855</c:v>
                </c:pt>
                <c:pt idx="78">
                  <c:v>12.301907578990551</c:v>
                </c:pt>
                <c:pt idx="79">
                  <c:v>40.5840826580786</c:v>
                </c:pt>
                <c:pt idx="80">
                  <c:v>77.26435382150612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0-417F-B385-006FF1008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440824"/>
        <c:axId val="515438264"/>
      </c:barChart>
      <c:catAx>
        <c:axId val="51544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38264"/>
        <c:crosses val="autoZero"/>
        <c:auto val="1"/>
        <c:lblAlgn val="ctr"/>
        <c:lblOffset val="100"/>
        <c:noMultiLvlLbl val="0"/>
      </c:catAx>
      <c:valAx>
        <c:axId val="51543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4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19</xdr:row>
      <xdr:rowOff>76200</xdr:rowOff>
    </xdr:from>
    <xdr:to>
      <xdr:col>34</xdr:col>
      <xdr:colOff>289560</xdr:colOff>
      <xdr:row>37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77F21-B053-48E8-AF9E-0D42CE1BB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665480</xdr:colOff>
      <xdr:row>2</xdr:row>
      <xdr:rowOff>133350</xdr:rowOff>
    </xdr:from>
    <xdr:to>
      <xdr:col>26</xdr:col>
      <xdr:colOff>45720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ACB5F6-56CE-4FB8-AA44-88748B7CC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2E93-3C6B-4981-8A56-DBCD742ADF95}">
  <dimension ref="A1:O82"/>
  <sheetViews>
    <sheetView tabSelected="1" topLeftCell="A15" zoomScale="90" zoomScaleNormal="90" workbookViewId="0">
      <selection activeCell="O42" sqref="O42"/>
    </sheetView>
  </sheetViews>
  <sheetFormatPr baseColWidth="10" defaultColWidth="8.83203125" defaultRowHeight="15"/>
  <cols>
    <col min="4" max="4" width="8.83203125" style="1"/>
    <col min="5" max="5" width="10.83203125" bestFit="1" customWidth="1"/>
    <col min="6" max="7" width="10.83203125" customWidth="1"/>
    <col min="9" max="9" width="12.33203125" bestFit="1" customWidth="1"/>
    <col min="10" max="10" width="9.5" bestFit="1" customWidth="1"/>
    <col min="15" max="15" width="11.1640625" bestFit="1" customWidth="1"/>
  </cols>
  <sheetData>
    <row r="1" spans="1:13">
      <c r="A1" t="s">
        <v>95</v>
      </c>
      <c r="B1" t="s">
        <v>1</v>
      </c>
      <c r="C1" t="s">
        <v>89</v>
      </c>
      <c r="D1" s="1" t="s">
        <v>2</v>
      </c>
      <c r="E1" t="s">
        <v>0</v>
      </c>
      <c r="F1" t="s">
        <v>170</v>
      </c>
      <c r="G1" t="s">
        <v>180</v>
      </c>
      <c r="H1" t="s">
        <v>3</v>
      </c>
      <c r="I1" t="s">
        <v>4</v>
      </c>
      <c r="J1" t="s">
        <v>5</v>
      </c>
      <c r="K1" t="s">
        <v>94</v>
      </c>
      <c r="L1" t="s">
        <v>100</v>
      </c>
      <c r="M1" t="s">
        <v>101</v>
      </c>
    </row>
    <row r="2" spans="1:13">
      <c r="A2" t="s">
        <v>6</v>
      </c>
      <c r="B2" t="s">
        <v>7</v>
      </c>
      <c r="C2" t="s">
        <v>90</v>
      </c>
      <c r="D2" s="1" t="s">
        <v>96</v>
      </c>
      <c r="E2" t="str">
        <f>CONCATENATE(B2,"_",C2,"_",D2)</f>
        <v>CON_OA_00</v>
      </c>
      <c r="F2" t="s">
        <v>143</v>
      </c>
      <c r="G2" t="str">
        <f>CONCATENATE(B2,"_",C2)</f>
        <v>CON_OA</v>
      </c>
      <c r="H2">
        <v>100</v>
      </c>
      <c r="I2">
        <v>21442518</v>
      </c>
      <c r="J2">
        <v>24333221</v>
      </c>
      <c r="K2">
        <v>2890703</v>
      </c>
      <c r="L2">
        <v>88.120343788436401</v>
      </c>
      <c r="M2">
        <v>11.879656211563599</v>
      </c>
    </row>
    <row r="3" spans="1:13">
      <c r="A3" t="s">
        <v>8</v>
      </c>
      <c r="B3" t="s">
        <v>7</v>
      </c>
      <c r="C3" t="s">
        <v>90</v>
      </c>
      <c r="D3" s="1" t="s">
        <v>96</v>
      </c>
      <c r="E3" t="str">
        <f t="shared" ref="E3:E66" si="0">CONCATENATE(B3,"_",C3,"_",D3)</f>
        <v>CON_OA_00</v>
      </c>
      <c r="F3" t="s">
        <v>143</v>
      </c>
      <c r="G3" t="str">
        <f t="shared" ref="G3:G66" si="1">CONCATENATE(B3,"_",C3)</f>
        <v>CON_OA</v>
      </c>
      <c r="H3">
        <v>100</v>
      </c>
      <c r="I3">
        <v>18263490</v>
      </c>
      <c r="J3">
        <v>20588923</v>
      </c>
      <c r="K3">
        <v>2325433</v>
      </c>
      <c r="L3">
        <v>88.705416985628631</v>
      </c>
      <c r="M3">
        <v>11.294583014371369</v>
      </c>
    </row>
    <row r="4" spans="1:13">
      <c r="A4" t="s">
        <v>9</v>
      </c>
      <c r="B4" t="s">
        <v>7</v>
      </c>
      <c r="C4" t="s">
        <v>90</v>
      </c>
      <c r="D4" s="1" t="s">
        <v>96</v>
      </c>
      <c r="E4" t="str">
        <f t="shared" si="0"/>
        <v>CON_OA_00</v>
      </c>
      <c r="F4" t="s">
        <v>143</v>
      </c>
      <c r="G4" t="str">
        <f t="shared" si="1"/>
        <v>CON_OA</v>
      </c>
      <c r="H4">
        <v>100</v>
      </c>
      <c r="I4">
        <v>22394053</v>
      </c>
      <c r="J4">
        <v>26301100</v>
      </c>
      <c r="K4">
        <v>3907047</v>
      </c>
      <c r="L4">
        <v>85.144929299534994</v>
      </c>
      <c r="M4">
        <v>14.855070700465006</v>
      </c>
    </row>
    <row r="5" spans="1:13">
      <c r="A5" t="s">
        <v>10</v>
      </c>
      <c r="B5" t="s">
        <v>7</v>
      </c>
      <c r="C5" t="s">
        <v>91</v>
      </c>
      <c r="D5" s="1" t="s">
        <v>96</v>
      </c>
      <c r="E5" t="str">
        <f t="shared" si="0"/>
        <v>CON_SA_00</v>
      </c>
      <c r="F5" t="s">
        <v>145</v>
      </c>
      <c r="G5" t="str">
        <f t="shared" si="1"/>
        <v>CON_SA</v>
      </c>
      <c r="H5">
        <v>100</v>
      </c>
      <c r="I5">
        <v>20589922</v>
      </c>
      <c r="J5">
        <v>23061189</v>
      </c>
      <c r="K5">
        <v>2471267</v>
      </c>
      <c r="L5">
        <v>89.283869968716701</v>
      </c>
      <c r="M5">
        <v>10.716130031283299</v>
      </c>
    </row>
    <row r="6" spans="1:13">
      <c r="A6" t="s">
        <v>11</v>
      </c>
      <c r="B6" t="s">
        <v>7</v>
      </c>
      <c r="C6" t="s">
        <v>91</v>
      </c>
      <c r="D6" s="1" t="s">
        <v>96</v>
      </c>
      <c r="E6" t="str">
        <f t="shared" si="0"/>
        <v>CON_SA_00</v>
      </c>
      <c r="F6" t="s">
        <v>145</v>
      </c>
      <c r="G6" t="str">
        <f t="shared" si="1"/>
        <v>CON_SA</v>
      </c>
      <c r="H6">
        <v>100</v>
      </c>
      <c r="I6">
        <v>14792533</v>
      </c>
      <c r="J6">
        <v>16375504</v>
      </c>
      <c r="K6">
        <v>1582971</v>
      </c>
      <c r="L6">
        <v>90.333299054490169</v>
      </c>
      <c r="M6">
        <v>9.6667009455098309</v>
      </c>
    </row>
    <row r="7" spans="1:13">
      <c r="A7" t="s">
        <v>12</v>
      </c>
      <c r="B7" t="s">
        <v>7</v>
      </c>
      <c r="C7" t="s">
        <v>91</v>
      </c>
      <c r="D7" s="1" t="s">
        <v>96</v>
      </c>
      <c r="E7" t="str">
        <f t="shared" si="0"/>
        <v>CON_SA_00</v>
      </c>
      <c r="F7" t="s">
        <v>145</v>
      </c>
      <c r="G7" t="str">
        <f t="shared" si="1"/>
        <v>CON_SA</v>
      </c>
      <c r="H7">
        <v>100</v>
      </c>
      <c r="I7">
        <v>18884996</v>
      </c>
      <c r="J7">
        <v>22081980</v>
      </c>
      <c r="K7">
        <v>3196984</v>
      </c>
      <c r="L7">
        <v>85.522204077714051</v>
      </c>
      <c r="M7">
        <v>14.477795922285949</v>
      </c>
    </row>
    <row r="8" spans="1:13">
      <c r="A8" t="s">
        <v>13</v>
      </c>
      <c r="B8" t="s">
        <v>7</v>
      </c>
      <c r="C8" t="s">
        <v>92</v>
      </c>
      <c r="D8" s="1" t="s">
        <v>96</v>
      </c>
      <c r="E8" t="str">
        <f t="shared" si="0"/>
        <v>CON_SO_00</v>
      </c>
      <c r="F8" t="s">
        <v>144</v>
      </c>
      <c r="G8" t="str">
        <f t="shared" si="1"/>
        <v>CON_SO</v>
      </c>
      <c r="H8">
        <v>100</v>
      </c>
      <c r="I8">
        <v>14484148</v>
      </c>
      <c r="J8">
        <v>16817425</v>
      </c>
      <c r="K8">
        <v>2333277</v>
      </c>
      <c r="L8">
        <v>86.125836743734553</v>
      </c>
      <c r="M8">
        <v>13.874163256265447</v>
      </c>
    </row>
    <row r="9" spans="1:13">
      <c r="A9" t="s">
        <v>14</v>
      </c>
      <c r="B9" t="s">
        <v>7</v>
      </c>
      <c r="C9" t="s">
        <v>92</v>
      </c>
      <c r="D9" s="1" t="s">
        <v>96</v>
      </c>
      <c r="E9" t="str">
        <f t="shared" si="0"/>
        <v>CON_SO_00</v>
      </c>
      <c r="F9" t="s">
        <v>144</v>
      </c>
      <c r="G9" t="str">
        <f t="shared" si="1"/>
        <v>CON_SO</v>
      </c>
      <c r="H9">
        <v>100</v>
      </c>
      <c r="I9">
        <v>18990354</v>
      </c>
      <c r="J9">
        <v>21878635</v>
      </c>
      <c r="K9">
        <v>2888281</v>
      </c>
      <c r="L9">
        <v>86.798623405893466</v>
      </c>
      <c r="M9">
        <v>13.201376594106534</v>
      </c>
    </row>
    <row r="10" spans="1:13">
      <c r="A10" t="s">
        <v>15</v>
      </c>
      <c r="B10" t="s">
        <v>7</v>
      </c>
      <c r="C10" t="s">
        <v>92</v>
      </c>
      <c r="D10" s="1" t="s">
        <v>96</v>
      </c>
      <c r="E10" t="str">
        <f t="shared" si="0"/>
        <v>CON_SO_00</v>
      </c>
      <c r="F10" t="s">
        <v>144</v>
      </c>
      <c r="G10" t="str">
        <f t="shared" si="1"/>
        <v>CON_SO</v>
      </c>
      <c r="H10">
        <v>100</v>
      </c>
      <c r="I10">
        <v>22744311</v>
      </c>
      <c r="J10">
        <v>26475146</v>
      </c>
      <c r="K10">
        <v>3730835</v>
      </c>
      <c r="L10">
        <v>85.908160808631621</v>
      </c>
      <c r="M10">
        <v>14.091839191368379</v>
      </c>
    </row>
    <row r="11" spans="1:13">
      <c r="A11" t="s">
        <v>16</v>
      </c>
      <c r="B11">
        <v>1314</v>
      </c>
      <c r="C11" t="s">
        <v>90</v>
      </c>
      <c r="D11" s="1" t="s">
        <v>97</v>
      </c>
      <c r="E11" t="str">
        <f t="shared" si="0"/>
        <v>1314_OA_01</v>
      </c>
      <c r="F11" t="s">
        <v>146</v>
      </c>
      <c r="G11" t="str">
        <f t="shared" si="1"/>
        <v>1314_OA</v>
      </c>
      <c r="H11">
        <v>100</v>
      </c>
      <c r="I11">
        <v>19598389</v>
      </c>
      <c r="J11">
        <v>23649708</v>
      </c>
      <c r="K11">
        <v>4051319</v>
      </c>
      <c r="L11">
        <v>82.869475597753677</v>
      </c>
      <c r="M11">
        <v>17.130524402246323</v>
      </c>
    </row>
    <row r="12" spans="1:13">
      <c r="A12" t="s">
        <v>17</v>
      </c>
      <c r="B12">
        <v>1314</v>
      </c>
      <c r="C12" t="s">
        <v>90</v>
      </c>
      <c r="D12" s="1" t="s">
        <v>97</v>
      </c>
      <c r="E12" t="str">
        <f t="shared" si="0"/>
        <v>1314_OA_01</v>
      </c>
      <c r="F12" t="s">
        <v>146</v>
      </c>
      <c r="G12" t="str">
        <f t="shared" si="1"/>
        <v>1314_OA</v>
      </c>
      <c r="H12">
        <v>100</v>
      </c>
      <c r="I12">
        <v>20276391</v>
      </c>
      <c r="J12">
        <v>24445221</v>
      </c>
      <c r="K12">
        <v>4168830</v>
      </c>
      <c r="L12">
        <v>82.946237221582081</v>
      </c>
      <c r="M12">
        <v>17.053762778417919</v>
      </c>
    </row>
    <row r="13" spans="1:13">
      <c r="A13" t="s">
        <v>18</v>
      </c>
      <c r="B13">
        <v>1314</v>
      </c>
      <c r="C13" t="s">
        <v>90</v>
      </c>
      <c r="D13" s="1" t="s">
        <v>97</v>
      </c>
      <c r="E13" t="str">
        <f t="shared" si="0"/>
        <v>1314_OA_01</v>
      </c>
      <c r="F13" t="s">
        <v>146</v>
      </c>
      <c r="G13" t="str">
        <f t="shared" si="1"/>
        <v>1314_OA</v>
      </c>
      <c r="H13">
        <v>100</v>
      </c>
      <c r="I13">
        <v>23034712</v>
      </c>
      <c r="J13">
        <v>27455857</v>
      </c>
      <c r="K13">
        <v>4421145</v>
      </c>
      <c r="L13">
        <v>83.89726097422492</v>
      </c>
      <c r="M13">
        <v>16.10273902577508</v>
      </c>
    </row>
    <row r="14" spans="1:13">
      <c r="A14" t="s">
        <v>29</v>
      </c>
      <c r="B14">
        <v>1314</v>
      </c>
      <c r="C14" t="s">
        <v>92</v>
      </c>
      <c r="D14" s="1" t="s">
        <v>97</v>
      </c>
      <c r="E14" t="str">
        <f t="shared" si="0"/>
        <v>1314_SO_01</v>
      </c>
      <c r="F14" t="s">
        <v>148</v>
      </c>
      <c r="G14" t="str">
        <f t="shared" si="1"/>
        <v>1314_SO</v>
      </c>
      <c r="H14">
        <v>100</v>
      </c>
      <c r="I14">
        <v>16789715</v>
      </c>
      <c r="J14">
        <v>19894430</v>
      </c>
      <c r="K14">
        <v>3104715</v>
      </c>
      <c r="L14">
        <v>84.394048987580945</v>
      </c>
      <c r="M14">
        <v>15.605951012419055</v>
      </c>
    </row>
    <row r="15" spans="1:13">
      <c r="A15" t="s">
        <v>30</v>
      </c>
      <c r="B15">
        <v>1314</v>
      </c>
      <c r="C15" t="s">
        <v>92</v>
      </c>
      <c r="D15" s="1" t="s">
        <v>97</v>
      </c>
      <c r="E15" t="str">
        <f t="shared" si="0"/>
        <v>1314_SO_01</v>
      </c>
      <c r="F15" t="s">
        <v>148</v>
      </c>
      <c r="G15" t="str">
        <f t="shared" si="1"/>
        <v>1314_SO</v>
      </c>
      <c r="H15">
        <v>100</v>
      </c>
      <c r="I15">
        <v>17560409</v>
      </c>
      <c r="J15">
        <v>20877870</v>
      </c>
      <c r="K15">
        <v>3317461</v>
      </c>
      <c r="L15">
        <v>84.110155873180545</v>
      </c>
      <c r="M15">
        <v>15.889844126819455</v>
      </c>
    </row>
    <row r="16" spans="1:13">
      <c r="A16" t="s">
        <v>31</v>
      </c>
      <c r="B16">
        <v>1314</v>
      </c>
      <c r="C16" t="s">
        <v>92</v>
      </c>
      <c r="D16" s="1" t="s">
        <v>97</v>
      </c>
      <c r="E16" t="str">
        <f t="shared" si="0"/>
        <v>1314_SO_01</v>
      </c>
      <c r="F16" t="s">
        <v>148</v>
      </c>
      <c r="G16" t="str">
        <f t="shared" si="1"/>
        <v>1314_SO</v>
      </c>
      <c r="H16">
        <v>100</v>
      </c>
      <c r="I16">
        <v>17155671</v>
      </c>
      <c r="J16">
        <v>20628279</v>
      </c>
      <c r="K16">
        <v>3472608</v>
      </c>
      <c r="L16">
        <v>83.165789060735506</v>
      </c>
      <c r="M16">
        <v>16.834210939264494</v>
      </c>
    </row>
    <row r="17" spans="1:13">
      <c r="A17" t="s">
        <v>23</v>
      </c>
      <c r="B17">
        <v>1314</v>
      </c>
      <c r="C17" t="s">
        <v>91</v>
      </c>
      <c r="D17" s="1" t="s">
        <v>97</v>
      </c>
      <c r="E17" t="str">
        <f t="shared" si="0"/>
        <v>1314_SA_01</v>
      </c>
      <c r="F17" t="s">
        <v>147</v>
      </c>
      <c r="G17" t="str">
        <f t="shared" si="1"/>
        <v>1314_SA</v>
      </c>
      <c r="H17">
        <v>100</v>
      </c>
      <c r="I17">
        <v>20382207</v>
      </c>
      <c r="J17">
        <v>24291899</v>
      </c>
      <c r="K17">
        <v>3909692</v>
      </c>
      <c r="L17">
        <v>83.905366970280909</v>
      </c>
      <c r="M17">
        <v>16.094633029719091</v>
      </c>
    </row>
    <row r="18" spans="1:13">
      <c r="A18" t="s">
        <v>24</v>
      </c>
      <c r="B18">
        <v>1314</v>
      </c>
      <c r="C18" t="s">
        <v>91</v>
      </c>
      <c r="D18" s="1" t="s">
        <v>97</v>
      </c>
      <c r="E18" t="str">
        <f t="shared" si="0"/>
        <v>1314_SA_01</v>
      </c>
      <c r="F18" t="s">
        <v>147</v>
      </c>
      <c r="G18" t="str">
        <f t="shared" si="1"/>
        <v>1314_SA</v>
      </c>
      <c r="H18">
        <v>100</v>
      </c>
      <c r="I18">
        <v>19376149</v>
      </c>
      <c r="J18">
        <v>23160913</v>
      </c>
      <c r="K18">
        <v>3784764</v>
      </c>
      <c r="L18">
        <v>83.658830720533345</v>
      </c>
      <c r="M18">
        <v>16.341169279466655</v>
      </c>
    </row>
    <row r="19" spans="1:13">
      <c r="A19" t="s">
        <v>25</v>
      </c>
      <c r="B19">
        <v>1314</v>
      </c>
      <c r="C19" t="s">
        <v>91</v>
      </c>
      <c r="D19" s="1" t="s">
        <v>97</v>
      </c>
      <c r="E19" t="str">
        <f t="shared" si="0"/>
        <v>1314_SA_01</v>
      </c>
      <c r="F19" t="s">
        <v>147</v>
      </c>
      <c r="G19" t="str">
        <f t="shared" si="1"/>
        <v>1314_SA</v>
      </c>
      <c r="H19">
        <v>100</v>
      </c>
      <c r="I19">
        <v>19860156</v>
      </c>
      <c r="J19">
        <v>23836709</v>
      </c>
      <c r="K19">
        <v>3976553</v>
      </c>
      <c r="L19">
        <v>83.317525082845961</v>
      </c>
      <c r="M19">
        <v>16.682474917154039</v>
      </c>
    </row>
    <row r="20" spans="1:13">
      <c r="A20" t="s">
        <v>26</v>
      </c>
      <c r="B20" t="s">
        <v>20</v>
      </c>
      <c r="C20" t="s">
        <v>91</v>
      </c>
      <c r="D20" s="1" t="s">
        <v>97</v>
      </c>
      <c r="E20" t="str">
        <f t="shared" si="0"/>
        <v>F22_SA_01</v>
      </c>
      <c r="F20" t="s">
        <v>149</v>
      </c>
      <c r="G20" t="str">
        <f t="shared" si="1"/>
        <v>F22_SA</v>
      </c>
      <c r="H20">
        <v>100</v>
      </c>
      <c r="I20">
        <v>19748766</v>
      </c>
      <c r="J20">
        <v>23095178</v>
      </c>
      <c r="K20">
        <v>3346412</v>
      </c>
      <c r="L20">
        <v>85.510343327944909</v>
      </c>
      <c r="M20">
        <v>14.489656672055091</v>
      </c>
    </row>
    <row r="21" spans="1:13">
      <c r="A21" t="s">
        <v>27</v>
      </c>
      <c r="B21" t="s">
        <v>20</v>
      </c>
      <c r="C21" t="s">
        <v>91</v>
      </c>
      <c r="D21" s="1" t="s">
        <v>97</v>
      </c>
      <c r="E21" t="str">
        <f t="shared" si="0"/>
        <v>F22_SA_01</v>
      </c>
      <c r="F21" t="s">
        <v>149</v>
      </c>
      <c r="G21" t="str">
        <f t="shared" si="1"/>
        <v>F22_SA</v>
      </c>
      <c r="H21">
        <v>100</v>
      </c>
      <c r="I21">
        <v>17390738</v>
      </c>
      <c r="J21">
        <v>20179196</v>
      </c>
      <c r="K21">
        <v>2788458</v>
      </c>
      <c r="L21">
        <v>86.181520809847925</v>
      </c>
      <c r="M21">
        <v>13.818479190152075</v>
      </c>
    </row>
    <row r="22" spans="1:13">
      <c r="A22" t="s">
        <v>28</v>
      </c>
      <c r="B22" t="s">
        <v>20</v>
      </c>
      <c r="C22" t="s">
        <v>91</v>
      </c>
      <c r="D22" s="1" t="s">
        <v>97</v>
      </c>
      <c r="E22" t="str">
        <f t="shared" si="0"/>
        <v>F22_SA_01</v>
      </c>
      <c r="F22" t="s">
        <v>149</v>
      </c>
      <c r="G22" t="str">
        <f t="shared" si="1"/>
        <v>F22_SA</v>
      </c>
      <c r="H22">
        <v>100</v>
      </c>
      <c r="I22">
        <v>17595645</v>
      </c>
      <c r="J22">
        <v>20242108</v>
      </c>
      <c r="K22">
        <v>2646463</v>
      </c>
      <c r="L22">
        <v>86.925951585674781</v>
      </c>
      <c r="M22">
        <v>13.074048414325219</v>
      </c>
    </row>
    <row r="23" spans="1:13">
      <c r="A23" t="s">
        <v>19</v>
      </c>
      <c r="B23" t="s">
        <v>20</v>
      </c>
      <c r="C23" t="s">
        <v>90</v>
      </c>
      <c r="D23" s="1" t="s">
        <v>97</v>
      </c>
      <c r="E23" t="str">
        <f t="shared" si="0"/>
        <v>F22_OA_01</v>
      </c>
      <c r="F23" t="s">
        <v>151</v>
      </c>
      <c r="G23" t="str">
        <f t="shared" si="1"/>
        <v>F22_OA</v>
      </c>
      <c r="H23">
        <v>100</v>
      </c>
      <c r="I23">
        <v>16922501</v>
      </c>
      <c r="J23">
        <v>19407126</v>
      </c>
      <c r="K23">
        <v>2484625</v>
      </c>
      <c r="L23">
        <v>87.197357300612154</v>
      </c>
      <c r="M23">
        <v>12.802642699387846</v>
      </c>
    </row>
    <row r="24" spans="1:13">
      <c r="A24" t="s">
        <v>21</v>
      </c>
      <c r="B24" t="s">
        <v>20</v>
      </c>
      <c r="C24" t="s">
        <v>90</v>
      </c>
      <c r="D24" s="1" t="s">
        <v>97</v>
      </c>
      <c r="E24" t="str">
        <f t="shared" si="0"/>
        <v>F22_OA_01</v>
      </c>
      <c r="F24" t="s">
        <v>151</v>
      </c>
      <c r="G24" t="str">
        <f t="shared" si="1"/>
        <v>F22_OA</v>
      </c>
      <c r="H24">
        <v>100</v>
      </c>
      <c r="I24">
        <v>18087046</v>
      </c>
      <c r="J24">
        <v>20724304</v>
      </c>
      <c r="K24">
        <v>2637258</v>
      </c>
      <c r="L24">
        <v>87.274564202493849</v>
      </c>
      <c r="M24">
        <v>12.725435797506151</v>
      </c>
    </row>
    <row r="25" spans="1:13">
      <c r="A25" t="s">
        <v>22</v>
      </c>
      <c r="B25" t="s">
        <v>20</v>
      </c>
      <c r="C25" t="s">
        <v>90</v>
      </c>
      <c r="D25" s="1" t="s">
        <v>97</v>
      </c>
      <c r="E25" t="str">
        <f t="shared" si="0"/>
        <v>F22_OA_01</v>
      </c>
      <c r="F25" t="s">
        <v>151</v>
      </c>
      <c r="G25" t="str">
        <f t="shared" si="1"/>
        <v>F22_OA</v>
      </c>
      <c r="H25">
        <v>100</v>
      </c>
      <c r="I25">
        <v>14477686</v>
      </c>
      <c r="J25">
        <v>16593740</v>
      </c>
      <c r="K25">
        <v>2116054</v>
      </c>
      <c r="L25">
        <v>87.247877814163658</v>
      </c>
      <c r="M25">
        <v>12.752122185836342</v>
      </c>
    </row>
    <row r="26" spans="1:13">
      <c r="A26" t="s">
        <v>32</v>
      </c>
      <c r="B26" t="s">
        <v>20</v>
      </c>
      <c r="C26" t="s">
        <v>92</v>
      </c>
      <c r="D26" s="1" t="s">
        <v>97</v>
      </c>
      <c r="E26" t="str">
        <f t="shared" si="0"/>
        <v>F22_SO_01</v>
      </c>
      <c r="F26" t="s">
        <v>150</v>
      </c>
      <c r="G26" t="str">
        <f t="shared" si="1"/>
        <v>F22_SO</v>
      </c>
      <c r="H26">
        <v>100</v>
      </c>
      <c r="I26">
        <v>16331187</v>
      </c>
      <c r="J26">
        <v>19149645</v>
      </c>
      <c r="K26">
        <v>2818458</v>
      </c>
      <c r="L26">
        <v>85.281930813861038</v>
      </c>
      <c r="M26">
        <v>14.718069186138962</v>
      </c>
    </row>
    <row r="27" spans="1:13">
      <c r="A27" t="s">
        <v>33</v>
      </c>
      <c r="B27" t="s">
        <v>20</v>
      </c>
      <c r="C27" t="s">
        <v>92</v>
      </c>
      <c r="D27" s="1" t="s">
        <v>97</v>
      </c>
      <c r="E27" t="str">
        <f t="shared" si="0"/>
        <v>F22_SO_01</v>
      </c>
      <c r="F27" t="s">
        <v>150</v>
      </c>
      <c r="G27" t="str">
        <f t="shared" si="1"/>
        <v>F22_SO</v>
      </c>
      <c r="H27">
        <v>100</v>
      </c>
      <c r="I27">
        <v>16290736</v>
      </c>
      <c r="J27">
        <v>19184429</v>
      </c>
      <c r="K27">
        <v>2893693</v>
      </c>
      <c r="L27">
        <v>84.916449689485148</v>
      </c>
      <c r="M27">
        <v>15.083550310514852</v>
      </c>
    </row>
    <row r="28" spans="1:13">
      <c r="A28" t="s">
        <v>34</v>
      </c>
      <c r="B28" t="s">
        <v>20</v>
      </c>
      <c r="C28" t="s">
        <v>92</v>
      </c>
      <c r="D28" s="1" t="s">
        <v>97</v>
      </c>
      <c r="E28" t="str">
        <f t="shared" si="0"/>
        <v>F22_SO_01</v>
      </c>
      <c r="F28" t="s">
        <v>150</v>
      </c>
      <c r="G28" t="str">
        <f t="shared" si="1"/>
        <v>F22_SO</v>
      </c>
      <c r="H28">
        <v>100</v>
      </c>
      <c r="I28">
        <v>16666840</v>
      </c>
      <c r="J28">
        <v>20099265</v>
      </c>
      <c r="K28">
        <v>3432425</v>
      </c>
      <c r="L28">
        <v>82.922634235630014</v>
      </c>
      <c r="M28">
        <v>17.077365764369986</v>
      </c>
    </row>
    <row r="29" spans="1:13">
      <c r="A29" t="s">
        <v>35</v>
      </c>
      <c r="B29">
        <v>1314</v>
      </c>
      <c r="C29" t="s">
        <v>90</v>
      </c>
      <c r="D29" s="1" t="s">
        <v>98</v>
      </c>
      <c r="E29" t="str">
        <f t="shared" si="0"/>
        <v>1314_OA_03</v>
      </c>
      <c r="F29" t="s">
        <v>152</v>
      </c>
      <c r="G29" t="str">
        <f t="shared" si="1"/>
        <v>1314_OA</v>
      </c>
      <c r="H29">
        <v>100</v>
      </c>
      <c r="I29">
        <v>12327891</v>
      </c>
      <c r="J29">
        <v>14658839</v>
      </c>
      <c r="K29">
        <v>2330948</v>
      </c>
      <c r="L29">
        <v>84.098686123778293</v>
      </c>
      <c r="M29">
        <v>15.901313876221707</v>
      </c>
    </row>
    <row r="30" spans="1:13">
      <c r="A30" t="s">
        <v>36</v>
      </c>
      <c r="B30">
        <v>1314</v>
      </c>
      <c r="C30" t="s">
        <v>90</v>
      </c>
      <c r="D30" s="1" t="s">
        <v>98</v>
      </c>
      <c r="E30" t="str">
        <f t="shared" si="0"/>
        <v>1314_OA_03</v>
      </c>
      <c r="F30" t="s">
        <v>152</v>
      </c>
      <c r="G30" t="str">
        <f t="shared" si="1"/>
        <v>1314_OA</v>
      </c>
      <c r="H30">
        <v>100</v>
      </c>
      <c r="I30">
        <v>10564977</v>
      </c>
      <c r="J30">
        <v>12370724</v>
      </c>
      <c r="K30">
        <v>1805747</v>
      </c>
      <c r="L30">
        <v>85.403061292128086</v>
      </c>
      <c r="M30">
        <v>14.596938707871914</v>
      </c>
    </row>
    <row r="31" spans="1:13">
      <c r="A31" t="s">
        <v>37</v>
      </c>
      <c r="B31">
        <v>1314</v>
      </c>
      <c r="C31" t="s">
        <v>90</v>
      </c>
      <c r="D31" s="1" t="s">
        <v>98</v>
      </c>
      <c r="E31" t="str">
        <f t="shared" si="0"/>
        <v>1314_OA_03</v>
      </c>
      <c r="F31" t="s">
        <v>152</v>
      </c>
      <c r="G31" t="str">
        <f t="shared" si="1"/>
        <v>1314_OA</v>
      </c>
      <c r="H31">
        <v>100</v>
      </c>
      <c r="I31">
        <v>21190813</v>
      </c>
      <c r="J31">
        <v>24528297</v>
      </c>
      <c r="K31">
        <v>3337484</v>
      </c>
      <c r="L31">
        <v>86.393331750671479</v>
      </c>
      <c r="M31">
        <v>13.606668249328521</v>
      </c>
    </row>
    <row r="32" spans="1:13">
      <c r="A32" t="s">
        <v>47</v>
      </c>
      <c r="B32">
        <v>1314</v>
      </c>
      <c r="C32" t="s">
        <v>92</v>
      </c>
      <c r="D32" s="1" t="s">
        <v>98</v>
      </c>
      <c r="E32" t="str">
        <f t="shared" si="0"/>
        <v>1314_SO_03</v>
      </c>
      <c r="F32" t="s">
        <v>154</v>
      </c>
      <c r="G32" t="str">
        <f t="shared" si="1"/>
        <v>1314_SO</v>
      </c>
      <c r="H32">
        <v>100</v>
      </c>
      <c r="I32">
        <v>19422859</v>
      </c>
      <c r="J32">
        <v>22957596</v>
      </c>
      <c r="K32">
        <v>3534737</v>
      </c>
      <c r="L32">
        <v>84.603191902148637</v>
      </c>
      <c r="M32">
        <v>15.396808097851363</v>
      </c>
    </row>
    <row r="33" spans="1:15">
      <c r="A33" t="s">
        <v>48</v>
      </c>
      <c r="B33">
        <v>1314</v>
      </c>
      <c r="C33" t="s">
        <v>92</v>
      </c>
      <c r="D33" s="1" t="s">
        <v>98</v>
      </c>
      <c r="E33" t="str">
        <f t="shared" si="0"/>
        <v>1314_SO_03</v>
      </c>
      <c r="F33" t="s">
        <v>154</v>
      </c>
      <c r="G33" t="str">
        <f t="shared" si="1"/>
        <v>1314_SO</v>
      </c>
      <c r="H33">
        <v>100</v>
      </c>
      <c r="I33">
        <v>19717761</v>
      </c>
      <c r="J33">
        <v>23041571</v>
      </c>
      <c r="K33">
        <v>3323810</v>
      </c>
      <c r="L33">
        <v>85.574724917845231</v>
      </c>
      <c r="M33">
        <v>14.425275082154769</v>
      </c>
    </row>
    <row r="34" spans="1:15">
      <c r="A34" t="s">
        <v>49</v>
      </c>
      <c r="B34">
        <v>1314</v>
      </c>
      <c r="C34" t="s">
        <v>92</v>
      </c>
      <c r="D34" s="1" t="s">
        <v>98</v>
      </c>
      <c r="E34" t="str">
        <f t="shared" si="0"/>
        <v>1314_SO_03</v>
      </c>
      <c r="F34" t="s">
        <v>154</v>
      </c>
      <c r="G34" t="str">
        <f t="shared" si="1"/>
        <v>1314_SO</v>
      </c>
      <c r="H34">
        <v>100</v>
      </c>
      <c r="I34">
        <v>22213786</v>
      </c>
      <c r="J34">
        <v>26284121</v>
      </c>
      <c r="K34">
        <v>4070335</v>
      </c>
      <c r="L34">
        <v>84.514091226410045</v>
      </c>
      <c r="M34">
        <v>15.485908773589955</v>
      </c>
    </row>
    <row r="35" spans="1:15">
      <c r="A35" t="s">
        <v>41</v>
      </c>
      <c r="B35">
        <v>1314</v>
      </c>
      <c r="C35" t="s">
        <v>91</v>
      </c>
      <c r="D35" s="1" t="s">
        <v>98</v>
      </c>
      <c r="E35" t="str">
        <f t="shared" si="0"/>
        <v>1314_SA_03</v>
      </c>
      <c r="F35" t="s">
        <v>153</v>
      </c>
      <c r="G35" t="str">
        <f t="shared" si="1"/>
        <v>1314_SA</v>
      </c>
      <c r="H35">
        <v>100</v>
      </c>
      <c r="I35">
        <v>20122322</v>
      </c>
      <c r="J35">
        <v>23726077</v>
      </c>
      <c r="K35">
        <v>3603755</v>
      </c>
      <c r="L35">
        <v>84.810995092024697</v>
      </c>
      <c r="M35">
        <v>15.189004907975303</v>
      </c>
    </row>
    <row r="36" spans="1:15">
      <c r="A36" t="s">
        <v>42</v>
      </c>
      <c r="B36">
        <v>1314</v>
      </c>
      <c r="C36" t="s">
        <v>91</v>
      </c>
      <c r="D36" s="1" t="s">
        <v>98</v>
      </c>
      <c r="E36" t="str">
        <f t="shared" si="0"/>
        <v>1314_SA_03</v>
      </c>
      <c r="F36" t="s">
        <v>153</v>
      </c>
      <c r="G36" t="str">
        <f t="shared" si="1"/>
        <v>1314_SA</v>
      </c>
      <c r="H36">
        <v>100</v>
      </c>
      <c r="I36">
        <v>18497377</v>
      </c>
      <c r="J36">
        <v>21235480</v>
      </c>
      <c r="K36">
        <v>2738103</v>
      </c>
      <c r="L36">
        <v>87.105999016739915</v>
      </c>
      <c r="M36">
        <v>12.894000983260085</v>
      </c>
    </row>
    <row r="37" spans="1:15">
      <c r="A37" t="s">
        <v>43</v>
      </c>
      <c r="B37">
        <v>1314</v>
      </c>
      <c r="C37" t="s">
        <v>91</v>
      </c>
      <c r="D37" s="1" t="s">
        <v>98</v>
      </c>
      <c r="E37" t="str">
        <f t="shared" si="0"/>
        <v>1314_SA_03</v>
      </c>
      <c r="F37" t="s">
        <v>153</v>
      </c>
      <c r="G37" t="str">
        <f t="shared" si="1"/>
        <v>1314_SA</v>
      </c>
      <c r="H37">
        <v>100</v>
      </c>
      <c r="I37">
        <v>18802284</v>
      </c>
      <c r="J37">
        <v>22355016</v>
      </c>
      <c r="K37">
        <v>3552732</v>
      </c>
      <c r="L37">
        <v>84.107674089788176</v>
      </c>
      <c r="M37">
        <v>15.892325910211824</v>
      </c>
    </row>
    <row r="38" spans="1:15">
      <c r="A38" t="s">
        <v>44</v>
      </c>
      <c r="B38" t="s">
        <v>20</v>
      </c>
      <c r="C38" t="s">
        <v>91</v>
      </c>
      <c r="D38" s="1" t="s">
        <v>98</v>
      </c>
      <c r="E38" t="str">
        <f t="shared" si="0"/>
        <v>F22_SA_03</v>
      </c>
      <c r="F38" t="s">
        <v>155</v>
      </c>
      <c r="G38" t="str">
        <f t="shared" si="1"/>
        <v>F22_SA</v>
      </c>
      <c r="H38">
        <v>100</v>
      </c>
      <c r="I38">
        <v>15671571</v>
      </c>
      <c r="J38">
        <v>18981510</v>
      </c>
      <c r="K38">
        <v>3309939</v>
      </c>
      <c r="L38">
        <v>82.562298784448657</v>
      </c>
      <c r="M38">
        <v>17.437701215551343</v>
      </c>
    </row>
    <row r="39" spans="1:15">
      <c r="A39" t="s">
        <v>45</v>
      </c>
      <c r="B39" t="s">
        <v>20</v>
      </c>
      <c r="C39" t="s">
        <v>91</v>
      </c>
      <c r="D39" s="1" t="s">
        <v>98</v>
      </c>
      <c r="E39" t="str">
        <f t="shared" si="0"/>
        <v>F22_SA_03</v>
      </c>
      <c r="F39" t="s">
        <v>155</v>
      </c>
      <c r="G39" t="str">
        <f t="shared" si="1"/>
        <v>F22_SA</v>
      </c>
      <c r="H39">
        <v>100</v>
      </c>
      <c r="I39">
        <v>10726240</v>
      </c>
      <c r="J39">
        <v>12126726</v>
      </c>
      <c r="K39">
        <v>1400486</v>
      </c>
      <c r="L39">
        <v>88.451243971373643</v>
      </c>
      <c r="M39">
        <v>11.548756028626357</v>
      </c>
    </row>
    <row r="40" spans="1:15">
      <c r="A40" t="s">
        <v>46</v>
      </c>
      <c r="B40" t="s">
        <v>20</v>
      </c>
      <c r="C40" t="s">
        <v>91</v>
      </c>
      <c r="D40" s="1" t="s">
        <v>98</v>
      </c>
      <c r="E40" t="str">
        <f t="shared" si="0"/>
        <v>F22_SA_03</v>
      </c>
      <c r="F40" t="s">
        <v>155</v>
      </c>
      <c r="G40" t="str">
        <f t="shared" si="1"/>
        <v>F22_SA</v>
      </c>
      <c r="H40">
        <v>100</v>
      </c>
      <c r="I40">
        <v>20039378</v>
      </c>
      <c r="J40">
        <v>22692254</v>
      </c>
      <c r="K40">
        <v>2652876</v>
      </c>
      <c r="L40">
        <v>88.309332338691434</v>
      </c>
      <c r="M40">
        <v>11.690667661308566</v>
      </c>
    </row>
    <row r="41" spans="1:15">
      <c r="A41" t="s">
        <v>38</v>
      </c>
      <c r="B41" t="s">
        <v>20</v>
      </c>
      <c r="C41" t="s">
        <v>90</v>
      </c>
      <c r="D41" s="1" t="s">
        <v>98</v>
      </c>
      <c r="E41" t="str">
        <f t="shared" si="0"/>
        <v>F22_OA_03</v>
      </c>
      <c r="F41" t="s">
        <v>157</v>
      </c>
      <c r="G41" t="str">
        <f t="shared" si="1"/>
        <v>F22_OA</v>
      </c>
      <c r="H41">
        <v>100</v>
      </c>
      <c r="I41">
        <v>13558650</v>
      </c>
      <c r="J41">
        <v>15361707</v>
      </c>
      <c r="K41">
        <v>1803057</v>
      </c>
      <c r="L41">
        <v>88.262652060737778</v>
      </c>
      <c r="M41">
        <v>11.737347939262222</v>
      </c>
    </row>
    <row r="42" spans="1:15">
      <c r="A42" t="s">
        <v>39</v>
      </c>
      <c r="B42" t="s">
        <v>20</v>
      </c>
      <c r="C42" t="s">
        <v>90</v>
      </c>
      <c r="D42" s="1" t="s">
        <v>98</v>
      </c>
      <c r="E42" t="str">
        <f t="shared" si="0"/>
        <v>F22_OA_03</v>
      </c>
      <c r="F42" t="s">
        <v>157</v>
      </c>
      <c r="G42" t="str">
        <f t="shared" si="1"/>
        <v>F22_OA</v>
      </c>
      <c r="H42">
        <v>100</v>
      </c>
      <c r="I42">
        <v>21591760</v>
      </c>
      <c r="J42">
        <v>24610076</v>
      </c>
      <c r="K42">
        <v>3018316</v>
      </c>
      <c r="L42">
        <v>87.735446245675959</v>
      </c>
      <c r="M42">
        <v>12.264553754324041</v>
      </c>
      <c r="O42">
        <f>AVERAGE(I2:I82)</f>
        <v>15523724.259259259</v>
      </c>
    </row>
    <row r="43" spans="1:15">
      <c r="A43" t="s">
        <v>40</v>
      </c>
      <c r="B43" t="s">
        <v>20</v>
      </c>
      <c r="C43" t="s">
        <v>90</v>
      </c>
      <c r="D43" s="1" t="s">
        <v>98</v>
      </c>
      <c r="E43" t="str">
        <f t="shared" si="0"/>
        <v>F22_OA_03</v>
      </c>
      <c r="F43" t="s">
        <v>157</v>
      </c>
      <c r="G43" t="str">
        <f t="shared" si="1"/>
        <v>F22_OA</v>
      </c>
      <c r="H43">
        <v>100</v>
      </c>
      <c r="I43">
        <v>13831768</v>
      </c>
      <c r="J43">
        <v>16102587</v>
      </c>
      <c r="K43">
        <v>2270819</v>
      </c>
      <c r="L43">
        <v>85.897800148510299</v>
      </c>
      <c r="M43">
        <v>14.102199851489701</v>
      </c>
    </row>
    <row r="44" spans="1:15">
      <c r="A44" t="s">
        <v>50</v>
      </c>
      <c r="B44" t="s">
        <v>20</v>
      </c>
      <c r="C44" t="s">
        <v>92</v>
      </c>
      <c r="D44" s="1" t="s">
        <v>98</v>
      </c>
      <c r="E44" t="str">
        <f t="shared" si="0"/>
        <v>F22_SO_03</v>
      </c>
      <c r="F44" t="s">
        <v>156</v>
      </c>
      <c r="G44" t="str">
        <f t="shared" si="1"/>
        <v>F22_SO</v>
      </c>
      <c r="H44">
        <v>100</v>
      </c>
      <c r="I44">
        <v>17358815</v>
      </c>
      <c r="J44">
        <v>19829552</v>
      </c>
      <c r="K44">
        <v>2470737</v>
      </c>
      <c r="L44">
        <v>87.540126978158668</v>
      </c>
      <c r="M44">
        <v>12.459873021841332</v>
      </c>
    </row>
    <row r="45" spans="1:15">
      <c r="A45" t="s">
        <v>51</v>
      </c>
      <c r="B45" t="s">
        <v>20</v>
      </c>
      <c r="C45" t="s">
        <v>92</v>
      </c>
      <c r="D45" s="1" t="s">
        <v>98</v>
      </c>
      <c r="E45" t="str">
        <f t="shared" si="0"/>
        <v>F22_SO_03</v>
      </c>
      <c r="F45" t="s">
        <v>156</v>
      </c>
      <c r="G45" t="str">
        <f t="shared" si="1"/>
        <v>F22_SO</v>
      </c>
      <c r="H45">
        <v>100</v>
      </c>
      <c r="I45">
        <v>18840381</v>
      </c>
      <c r="J45">
        <v>21600292</v>
      </c>
      <c r="K45">
        <v>2759911</v>
      </c>
      <c r="L45">
        <v>87.22280698797961</v>
      </c>
      <c r="M45">
        <v>12.77719301202039</v>
      </c>
    </row>
    <row r="46" spans="1:15">
      <c r="A46" t="s">
        <v>52</v>
      </c>
      <c r="B46" t="s">
        <v>20</v>
      </c>
      <c r="C46" t="s">
        <v>92</v>
      </c>
      <c r="D46" s="1" t="s">
        <v>98</v>
      </c>
      <c r="E46" t="str">
        <f t="shared" si="0"/>
        <v>F22_SO_03</v>
      </c>
      <c r="F46" t="s">
        <v>156</v>
      </c>
      <c r="G46" t="str">
        <f t="shared" si="1"/>
        <v>F22_SO</v>
      </c>
      <c r="H46">
        <v>100</v>
      </c>
      <c r="I46">
        <v>16805710</v>
      </c>
      <c r="J46">
        <v>19041463</v>
      </c>
      <c r="K46">
        <v>2235753</v>
      </c>
      <c r="L46">
        <v>88.258501985903081</v>
      </c>
      <c r="M46">
        <v>11.741498014096919</v>
      </c>
    </row>
    <row r="47" spans="1:15">
      <c r="A47" t="s">
        <v>53</v>
      </c>
      <c r="B47">
        <v>1314</v>
      </c>
      <c r="C47" t="s">
        <v>90</v>
      </c>
      <c r="D47" s="1" t="s">
        <v>99</v>
      </c>
      <c r="E47" t="str">
        <f t="shared" si="0"/>
        <v>1314_OA_07</v>
      </c>
      <c r="F47" t="s">
        <v>158</v>
      </c>
      <c r="G47" t="str">
        <f t="shared" si="1"/>
        <v>1314_OA</v>
      </c>
      <c r="H47">
        <v>100</v>
      </c>
      <c r="I47">
        <v>17636932</v>
      </c>
      <c r="J47">
        <v>24080246</v>
      </c>
      <c r="K47">
        <v>6443314</v>
      </c>
      <c r="L47">
        <v>73.242324850003598</v>
      </c>
      <c r="M47">
        <v>26.757675149996402</v>
      </c>
    </row>
    <row r="48" spans="1:15">
      <c r="A48" t="s">
        <v>54</v>
      </c>
      <c r="B48">
        <v>1314</v>
      </c>
      <c r="C48" t="s">
        <v>90</v>
      </c>
      <c r="D48" s="1" t="s">
        <v>99</v>
      </c>
      <c r="E48" t="str">
        <f t="shared" si="0"/>
        <v>1314_OA_07</v>
      </c>
      <c r="F48" t="s">
        <v>158</v>
      </c>
      <c r="G48" t="str">
        <f t="shared" si="1"/>
        <v>1314_OA</v>
      </c>
      <c r="H48">
        <v>100</v>
      </c>
      <c r="I48">
        <v>11713096</v>
      </c>
      <c r="J48">
        <v>14945405</v>
      </c>
      <c r="K48">
        <v>3232309</v>
      </c>
      <c r="L48">
        <v>78.37255664868232</v>
      </c>
      <c r="M48">
        <v>21.62744335131768</v>
      </c>
    </row>
    <row r="49" spans="1:13">
      <c r="A49" t="s">
        <v>55</v>
      </c>
      <c r="B49">
        <v>1314</v>
      </c>
      <c r="C49" t="s">
        <v>90</v>
      </c>
      <c r="D49" s="1" t="s">
        <v>99</v>
      </c>
      <c r="E49" t="str">
        <f t="shared" si="0"/>
        <v>1314_OA_07</v>
      </c>
      <c r="F49" t="s">
        <v>158</v>
      </c>
      <c r="G49" t="str">
        <f t="shared" si="1"/>
        <v>1314_OA</v>
      </c>
      <c r="H49">
        <v>100</v>
      </c>
      <c r="I49">
        <v>10768924</v>
      </c>
      <c r="J49">
        <v>19693138</v>
      </c>
      <c r="K49">
        <v>8924214</v>
      </c>
      <c r="L49">
        <v>54.683636503232748</v>
      </c>
      <c r="M49">
        <v>45.316363496767252</v>
      </c>
    </row>
    <row r="50" spans="1:13">
      <c r="A50" t="s">
        <v>65</v>
      </c>
      <c r="B50">
        <v>1314</v>
      </c>
      <c r="C50" t="s">
        <v>92</v>
      </c>
      <c r="D50" s="1" t="s">
        <v>99</v>
      </c>
      <c r="E50" t="str">
        <f t="shared" si="0"/>
        <v>1314_SO_07</v>
      </c>
      <c r="F50" t="s">
        <v>160</v>
      </c>
      <c r="G50" t="str">
        <f t="shared" si="1"/>
        <v>1314_SO</v>
      </c>
      <c r="H50">
        <v>100</v>
      </c>
      <c r="I50">
        <v>6671783</v>
      </c>
      <c r="J50">
        <v>22196369</v>
      </c>
      <c r="K50">
        <v>15524586</v>
      </c>
      <c r="L50">
        <v>30.057992818555139</v>
      </c>
      <c r="M50">
        <v>69.942007181444865</v>
      </c>
    </row>
    <row r="51" spans="1:13">
      <c r="A51" t="s">
        <v>66</v>
      </c>
      <c r="B51">
        <v>1314</v>
      </c>
      <c r="C51" t="s">
        <v>92</v>
      </c>
      <c r="D51" s="1" t="s">
        <v>99</v>
      </c>
      <c r="E51" t="str">
        <f t="shared" si="0"/>
        <v>1314_SO_07</v>
      </c>
      <c r="F51" t="s">
        <v>160</v>
      </c>
      <c r="G51" t="str">
        <f t="shared" si="1"/>
        <v>1314_SO</v>
      </c>
      <c r="H51">
        <v>100</v>
      </c>
      <c r="I51">
        <v>13765121</v>
      </c>
      <c r="J51">
        <v>16832688</v>
      </c>
      <c r="K51">
        <v>3067567</v>
      </c>
      <c r="L51">
        <v>81.776131061182852</v>
      </c>
      <c r="M51">
        <v>18.223868938817148</v>
      </c>
    </row>
    <row r="52" spans="1:13">
      <c r="A52" t="s">
        <v>67</v>
      </c>
      <c r="B52">
        <v>1314</v>
      </c>
      <c r="C52" t="s">
        <v>92</v>
      </c>
      <c r="D52" s="1" t="s">
        <v>99</v>
      </c>
      <c r="E52" t="str">
        <f t="shared" si="0"/>
        <v>1314_SO_07</v>
      </c>
      <c r="F52" t="s">
        <v>160</v>
      </c>
      <c r="G52" t="str">
        <f t="shared" si="1"/>
        <v>1314_SO</v>
      </c>
      <c r="H52">
        <v>100</v>
      </c>
      <c r="I52">
        <v>19611172</v>
      </c>
      <c r="J52">
        <v>23256700</v>
      </c>
      <c r="K52">
        <v>3645528</v>
      </c>
      <c r="L52">
        <v>84.324826824097997</v>
      </c>
      <c r="M52">
        <v>15.675173175902003</v>
      </c>
    </row>
    <row r="53" spans="1:13">
      <c r="A53" t="s">
        <v>59</v>
      </c>
      <c r="B53">
        <v>1314</v>
      </c>
      <c r="C53" t="s">
        <v>91</v>
      </c>
      <c r="D53" s="1" t="s">
        <v>99</v>
      </c>
      <c r="E53" t="str">
        <f t="shared" si="0"/>
        <v>1314_SA_07</v>
      </c>
      <c r="F53" t="s">
        <v>159</v>
      </c>
      <c r="G53" t="str">
        <f t="shared" si="1"/>
        <v>1314_SA</v>
      </c>
      <c r="H53">
        <v>100</v>
      </c>
      <c r="I53">
        <v>7799143</v>
      </c>
      <c r="J53">
        <v>17288704</v>
      </c>
      <c r="K53">
        <v>9489561</v>
      </c>
      <c r="L53">
        <v>45.111206716246635</v>
      </c>
      <c r="M53">
        <v>54.888793283753365</v>
      </c>
    </row>
    <row r="54" spans="1:13">
      <c r="A54" t="s">
        <v>60</v>
      </c>
      <c r="B54">
        <v>1314</v>
      </c>
      <c r="C54" t="s">
        <v>91</v>
      </c>
      <c r="D54" s="1" t="s">
        <v>99</v>
      </c>
      <c r="E54" t="str">
        <f t="shared" si="0"/>
        <v>1314_SA_07</v>
      </c>
      <c r="F54" t="s">
        <v>159</v>
      </c>
      <c r="G54" t="str">
        <f t="shared" si="1"/>
        <v>1314_SA</v>
      </c>
      <c r="H54">
        <v>100</v>
      </c>
      <c r="I54">
        <v>19187987</v>
      </c>
      <c r="J54">
        <v>22794964</v>
      </c>
      <c r="K54">
        <v>3606977</v>
      </c>
      <c r="L54">
        <v>84.1764303729543</v>
      </c>
      <c r="M54">
        <v>15.8235696270457</v>
      </c>
    </row>
    <row r="55" spans="1:13">
      <c r="A55" t="s">
        <v>61</v>
      </c>
      <c r="B55">
        <v>1314</v>
      </c>
      <c r="C55" t="s">
        <v>91</v>
      </c>
      <c r="D55" s="1" t="s">
        <v>99</v>
      </c>
      <c r="E55" t="str">
        <f t="shared" si="0"/>
        <v>1314_SA_07</v>
      </c>
      <c r="F55" t="s">
        <v>159</v>
      </c>
      <c r="G55" t="str">
        <f t="shared" si="1"/>
        <v>1314_SA</v>
      </c>
      <c r="H55">
        <v>100</v>
      </c>
      <c r="I55">
        <v>16045093</v>
      </c>
      <c r="J55">
        <v>24577037</v>
      </c>
      <c r="K55">
        <v>8531944</v>
      </c>
      <c r="L55">
        <v>65.284895815553355</v>
      </c>
      <c r="M55">
        <v>34.715104184446645</v>
      </c>
    </row>
    <row r="56" spans="1:13">
      <c r="A56" t="s">
        <v>62</v>
      </c>
      <c r="B56" t="s">
        <v>20</v>
      </c>
      <c r="C56" t="s">
        <v>91</v>
      </c>
      <c r="D56" s="1" t="s">
        <v>99</v>
      </c>
      <c r="E56" t="str">
        <f t="shared" si="0"/>
        <v>F22_SA_07</v>
      </c>
      <c r="F56" t="s">
        <v>161</v>
      </c>
      <c r="G56" t="str">
        <f t="shared" si="1"/>
        <v>F22_SA</v>
      </c>
      <c r="H56">
        <v>100</v>
      </c>
      <c r="I56">
        <v>15533068</v>
      </c>
      <c r="J56">
        <v>18129618</v>
      </c>
      <c r="K56">
        <v>2596550</v>
      </c>
      <c r="L56">
        <v>85.67785598130088</v>
      </c>
      <c r="M56">
        <v>14.32214401869912</v>
      </c>
    </row>
    <row r="57" spans="1:13">
      <c r="A57" t="s">
        <v>63</v>
      </c>
      <c r="B57" t="s">
        <v>20</v>
      </c>
      <c r="C57" t="s">
        <v>91</v>
      </c>
      <c r="D57" s="1" t="s">
        <v>99</v>
      </c>
      <c r="E57" t="str">
        <f t="shared" si="0"/>
        <v>F22_SA_07</v>
      </c>
      <c r="F57" t="s">
        <v>161</v>
      </c>
      <c r="G57" t="str">
        <f t="shared" si="1"/>
        <v>F22_SA</v>
      </c>
      <c r="H57">
        <v>100</v>
      </c>
      <c r="I57">
        <v>17351775</v>
      </c>
      <c r="J57">
        <v>19835288</v>
      </c>
      <c r="K57">
        <v>2483513</v>
      </c>
      <c r="L57">
        <v>87.479319685199428</v>
      </c>
      <c r="M57">
        <v>12.520680314800572</v>
      </c>
    </row>
    <row r="58" spans="1:13">
      <c r="A58" t="s">
        <v>64</v>
      </c>
      <c r="B58" t="s">
        <v>20</v>
      </c>
      <c r="C58" t="s">
        <v>91</v>
      </c>
      <c r="D58" s="1" t="s">
        <v>99</v>
      </c>
      <c r="E58" t="str">
        <f t="shared" si="0"/>
        <v>F22_SA_07</v>
      </c>
      <c r="F58" t="s">
        <v>161</v>
      </c>
      <c r="G58" t="str">
        <f t="shared" si="1"/>
        <v>F22_SA</v>
      </c>
      <c r="H58">
        <v>100</v>
      </c>
      <c r="I58">
        <v>16675002</v>
      </c>
      <c r="J58">
        <v>19159450</v>
      </c>
      <c r="K58">
        <v>2484448</v>
      </c>
      <c r="L58">
        <v>87.032780168533023</v>
      </c>
      <c r="M58">
        <v>12.967219831466977</v>
      </c>
    </row>
    <row r="59" spans="1:13">
      <c r="A59" t="s">
        <v>56</v>
      </c>
      <c r="B59" t="s">
        <v>20</v>
      </c>
      <c r="C59" t="s">
        <v>90</v>
      </c>
      <c r="D59" s="1" t="s">
        <v>99</v>
      </c>
      <c r="E59" t="str">
        <f t="shared" si="0"/>
        <v>F22_OA_07</v>
      </c>
      <c r="F59" t="s">
        <v>163</v>
      </c>
      <c r="G59" t="str">
        <f t="shared" si="1"/>
        <v>F22_OA</v>
      </c>
      <c r="H59">
        <v>100</v>
      </c>
      <c r="I59">
        <v>13805444</v>
      </c>
      <c r="J59">
        <v>17930692</v>
      </c>
      <c r="K59">
        <v>4125248</v>
      </c>
      <c r="L59">
        <v>76.993369804132499</v>
      </c>
      <c r="M59">
        <v>23.006630195867501</v>
      </c>
    </row>
    <row r="60" spans="1:13">
      <c r="A60" t="s">
        <v>57</v>
      </c>
      <c r="B60" t="s">
        <v>20</v>
      </c>
      <c r="C60" t="s">
        <v>90</v>
      </c>
      <c r="D60" s="1" t="s">
        <v>99</v>
      </c>
      <c r="E60" t="str">
        <f t="shared" si="0"/>
        <v>F22_OA_07</v>
      </c>
      <c r="F60" t="s">
        <v>163</v>
      </c>
      <c r="G60" t="str">
        <f t="shared" si="1"/>
        <v>F22_OA</v>
      </c>
      <c r="H60">
        <v>100</v>
      </c>
      <c r="I60">
        <v>14009369</v>
      </c>
      <c r="J60">
        <v>18813152</v>
      </c>
      <c r="K60">
        <v>4803783</v>
      </c>
      <c r="L60">
        <v>74.465825822275818</v>
      </c>
      <c r="M60">
        <v>25.534174177724182</v>
      </c>
    </row>
    <row r="61" spans="1:13">
      <c r="A61" t="s">
        <v>58</v>
      </c>
      <c r="B61" t="s">
        <v>20</v>
      </c>
      <c r="C61" t="s">
        <v>90</v>
      </c>
      <c r="D61" s="1" t="s">
        <v>99</v>
      </c>
      <c r="E61" t="str">
        <f t="shared" si="0"/>
        <v>F22_OA_07</v>
      </c>
      <c r="F61" t="s">
        <v>163</v>
      </c>
      <c r="G61" t="str">
        <f t="shared" si="1"/>
        <v>F22_OA</v>
      </c>
      <c r="H61">
        <v>100</v>
      </c>
      <c r="I61">
        <v>15342864</v>
      </c>
      <c r="J61">
        <v>19154938</v>
      </c>
      <c r="K61">
        <v>3812074</v>
      </c>
      <c r="L61">
        <v>80.098740074230463</v>
      </c>
      <c r="M61">
        <v>19.901259925769537</v>
      </c>
    </row>
    <row r="62" spans="1:13">
      <c r="A62" t="s">
        <v>68</v>
      </c>
      <c r="B62" t="s">
        <v>20</v>
      </c>
      <c r="C62" t="s">
        <v>92</v>
      </c>
      <c r="D62" s="1" t="s">
        <v>99</v>
      </c>
      <c r="E62" t="str">
        <f t="shared" si="0"/>
        <v>F22_SO_07</v>
      </c>
      <c r="F62" t="s">
        <v>162</v>
      </c>
      <c r="G62" t="str">
        <f t="shared" si="1"/>
        <v>F22_SO</v>
      </c>
      <c r="H62">
        <v>100</v>
      </c>
      <c r="I62">
        <v>15566652</v>
      </c>
      <c r="J62">
        <v>17659932</v>
      </c>
      <c r="K62">
        <v>2093280</v>
      </c>
      <c r="L62">
        <v>88.146726725788071</v>
      </c>
      <c r="M62">
        <v>11.853273274211929</v>
      </c>
    </row>
    <row r="63" spans="1:13">
      <c r="A63" t="s">
        <v>69</v>
      </c>
      <c r="B63" t="s">
        <v>20</v>
      </c>
      <c r="C63" t="s">
        <v>92</v>
      </c>
      <c r="D63" s="1" t="s">
        <v>99</v>
      </c>
      <c r="E63" t="str">
        <f t="shared" si="0"/>
        <v>F22_SO_07</v>
      </c>
      <c r="F63" t="s">
        <v>162</v>
      </c>
      <c r="G63" t="str">
        <f t="shared" si="1"/>
        <v>F22_SO</v>
      </c>
      <c r="H63">
        <v>100</v>
      </c>
      <c r="I63">
        <v>15471588</v>
      </c>
      <c r="J63">
        <v>20330051</v>
      </c>
      <c r="K63">
        <v>4858463</v>
      </c>
      <c r="L63">
        <v>76.102061918093568</v>
      </c>
      <c r="M63">
        <v>23.897938081906432</v>
      </c>
    </row>
    <row r="64" spans="1:13">
      <c r="A64" t="s">
        <v>70</v>
      </c>
      <c r="B64" t="s">
        <v>20</v>
      </c>
      <c r="C64" t="s">
        <v>92</v>
      </c>
      <c r="D64" s="1" t="s">
        <v>99</v>
      </c>
      <c r="E64" t="str">
        <f t="shared" si="0"/>
        <v>F22_SO_07</v>
      </c>
      <c r="F64" t="s">
        <v>162</v>
      </c>
      <c r="G64" t="str">
        <f t="shared" si="1"/>
        <v>F22_SO</v>
      </c>
      <c r="H64">
        <v>100</v>
      </c>
      <c r="I64">
        <v>18768168</v>
      </c>
      <c r="J64">
        <v>21829445</v>
      </c>
      <c r="K64">
        <v>3061277</v>
      </c>
      <c r="L64">
        <v>85.976386481653563</v>
      </c>
      <c r="M64">
        <v>14.023613518346437</v>
      </c>
    </row>
    <row r="65" spans="1:13">
      <c r="A65" t="s">
        <v>71</v>
      </c>
      <c r="B65">
        <v>1314</v>
      </c>
      <c r="C65" t="s">
        <v>90</v>
      </c>
      <c r="D65" s="1">
        <v>11</v>
      </c>
      <c r="E65" t="str">
        <f t="shared" si="0"/>
        <v>1314_OA_11</v>
      </c>
      <c r="F65" t="s">
        <v>164</v>
      </c>
      <c r="G65" t="str">
        <f t="shared" si="1"/>
        <v>1314_OA</v>
      </c>
      <c r="H65">
        <v>100</v>
      </c>
      <c r="I65">
        <v>10812807</v>
      </c>
      <c r="J65">
        <v>24869308</v>
      </c>
      <c r="K65">
        <v>14056501</v>
      </c>
      <c r="L65">
        <v>43.478519788327041</v>
      </c>
      <c r="M65">
        <v>56.521480211672959</v>
      </c>
    </row>
    <row r="66" spans="1:13">
      <c r="A66" t="s">
        <v>72</v>
      </c>
      <c r="B66">
        <v>1314</v>
      </c>
      <c r="C66" t="s">
        <v>90</v>
      </c>
      <c r="D66" s="1">
        <v>11</v>
      </c>
      <c r="E66" t="str">
        <f t="shared" si="0"/>
        <v>1314_OA_11</v>
      </c>
      <c r="F66" t="s">
        <v>164</v>
      </c>
      <c r="G66" t="str">
        <f t="shared" si="1"/>
        <v>1314_OA</v>
      </c>
      <c r="H66">
        <v>100</v>
      </c>
      <c r="I66">
        <v>5970181</v>
      </c>
      <c r="J66">
        <v>16922364</v>
      </c>
      <c r="K66">
        <v>10952183</v>
      </c>
      <c r="L66">
        <v>35.279828515684926</v>
      </c>
      <c r="M66">
        <v>64.720171484315074</v>
      </c>
    </row>
    <row r="67" spans="1:13">
      <c r="A67" t="s">
        <v>73</v>
      </c>
      <c r="B67">
        <v>1314</v>
      </c>
      <c r="C67" t="s">
        <v>90</v>
      </c>
      <c r="D67" s="1">
        <v>11</v>
      </c>
      <c r="E67" t="str">
        <f t="shared" ref="E67:E82" si="2">CONCATENATE(B67,"_",C67,"_",D67)</f>
        <v>1314_OA_11</v>
      </c>
      <c r="F67" t="s">
        <v>164</v>
      </c>
      <c r="G67" t="str">
        <f t="shared" ref="G67:G82" si="3">CONCATENATE(B67,"_",C67)</f>
        <v>1314_OA</v>
      </c>
      <c r="H67">
        <v>100</v>
      </c>
      <c r="I67">
        <v>3443182</v>
      </c>
      <c r="J67">
        <v>14314803</v>
      </c>
      <c r="K67">
        <v>10871621</v>
      </c>
      <c r="L67">
        <v>24.053296437261483</v>
      </c>
      <c r="M67">
        <v>75.94670356273852</v>
      </c>
    </row>
    <row r="68" spans="1:13">
      <c r="A68" t="s">
        <v>83</v>
      </c>
      <c r="B68">
        <v>1314</v>
      </c>
      <c r="C68" t="s">
        <v>92</v>
      </c>
      <c r="D68" s="1">
        <v>11</v>
      </c>
      <c r="E68" t="str">
        <f t="shared" ref="E68:E73" si="4">CONCATENATE(B68,"_",C68,"_",D68)</f>
        <v>1314_SO_11</v>
      </c>
      <c r="F68" t="s">
        <v>166</v>
      </c>
      <c r="G68" t="str">
        <f t="shared" ref="G68:G73" si="5">CONCATENATE(B68,"_",C68)</f>
        <v>1314_SO</v>
      </c>
      <c r="H68">
        <v>100</v>
      </c>
      <c r="I68">
        <v>4364349</v>
      </c>
      <c r="J68">
        <v>24204230</v>
      </c>
      <c r="K68">
        <v>19839881</v>
      </c>
      <c r="L68">
        <v>18.031348239543256</v>
      </c>
      <c r="M68">
        <v>81.968651760456737</v>
      </c>
    </row>
    <row r="69" spans="1:13">
      <c r="A69" t="s">
        <v>84</v>
      </c>
      <c r="B69">
        <v>1314</v>
      </c>
      <c r="C69" t="s">
        <v>92</v>
      </c>
      <c r="D69" s="1">
        <v>11</v>
      </c>
      <c r="E69" t="str">
        <f t="shared" si="4"/>
        <v>1314_SO_11</v>
      </c>
      <c r="F69" t="s">
        <v>166</v>
      </c>
      <c r="G69" t="str">
        <f t="shared" si="5"/>
        <v>1314_SO</v>
      </c>
      <c r="H69">
        <v>100</v>
      </c>
      <c r="I69">
        <v>5365978</v>
      </c>
      <c r="J69">
        <v>22330898</v>
      </c>
      <c r="K69">
        <v>16964920</v>
      </c>
      <c r="L69">
        <v>24.029387443353151</v>
      </c>
      <c r="M69">
        <v>75.970612556646842</v>
      </c>
    </row>
    <row r="70" spans="1:13">
      <c r="A70" t="s">
        <v>85</v>
      </c>
      <c r="B70">
        <v>1314</v>
      </c>
      <c r="C70" t="s">
        <v>92</v>
      </c>
      <c r="D70" s="1">
        <v>11</v>
      </c>
      <c r="E70" t="str">
        <f t="shared" si="4"/>
        <v>1314_SO_11</v>
      </c>
      <c r="F70" t="s">
        <v>166</v>
      </c>
      <c r="G70" t="str">
        <f t="shared" si="5"/>
        <v>1314_SO</v>
      </c>
      <c r="H70">
        <v>100</v>
      </c>
      <c r="I70">
        <v>11694178</v>
      </c>
      <c r="J70">
        <v>26846853</v>
      </c>
      <c r="K70">
        <v>15152675</v>
      </c>
      <c r="L70">
        <v>43.558840956144842</v>
      </c>
      <c r="M70">
        <v>56.441159043855158</v>
      </c>
    </row>
    <row r="71" spans="1:13">
      <c r="A71" t="s">
        <v>77</v>
      </c>
      <c r="B71">
        <v>1314</v>
      </c>
      <c r="C71" t="s">
        <v>91</v>
      </c>
      <c r="D71" s="1">
        <v>11</v>
      </c>
      <c r="E71" t="str">
        <f t="shared" si="4"/>
        <v>1314_SA_11</v>
      </c>
      <c r="F71" t="s">
        <v>165</v>
      </c>
      <c r="G71" t="str">
        <f t="shared" si="5"/>
        <v>1314_SA</v>
      </c>
      <c r="H71">
        <v>100</v>
      </c>
      <c r="I71">
        <v>11984928</v>
      </c>
      <c r="J71">
        <v>25709060</v>
      </c>
      <c r="K71">
        <v>13724132</v>
      </c>
      <c r="L71">
        <v>46.617527050775095</v>
      </c>
      <c r="M71">
        <v>53.382472949224905</v>
      </c>
    </row>
    <row r="72" spans="1:13">
      <c r="A72" t="s">
        <v>78</v>
      </c>
      <c r="B72">
        <v>1314</v>
      </c>
      <c r="C72" t="s">
        <v>91</v>
      </c>
      <c r="D72" s="1">
        <v>11</v>
      </c>
      <c r="E72" t="str">
        <f t="shared" si="4"/>
        <v>1314_SA_11</v>
      </c>
      <c r="F72" t="s">
        <v>165</v>
      </c>
      <c r="G72" t="str">
        <f t="shared" si="5"/>
        <v>1314_SA</v>
      </c>
      <c r="H72">
        <v>100</v>
      </c>
      <c r="I72">
        <v>8693443</v>
      </c>
      <c r="J72">
        <v>22831684</v>
      </c>
      <c r="K72">
        <v>14138241</v>
      </c>
      <c r="L72">
        <v>38.076223374500103</v>
      </c>
      <c r="M72">
        <v>61.923776625499897</v>
      </c>
    </row>
    <row r="73" spans="1:13">
      <c r="A73" t="s">
        <v>79</v>
      </c>
      <c r="B73">
        <v>1314</v>
      </c>
      <c r="C73" t="s">
        <v>91</v>
      </c>
      <c r="D73" s="1">
        <v>11</v>
      </c>
      <c r="E73" t="str">
        <f t="shared" si="4"/>
        <v>1314_SA_11</v>
      </c>
      <c r="F73" t="s">
        <v>165</v>
      </c>
      <c r="G73" t="str">
        <f t="shared" si="5"/>
        <v>1314_SA</v>
      </c>
      <c r="H73">
        <v>100</v>
      </c>
      <c r="I73">
        <v>8659204</v>
      </c>
      <c r="J73">
        <v>23231166</v>
      </c>
      <c r="K73">
        <v>14571962</v>
      </c>
      <c r="L73">
        <v>37.274082583715341</v>
      </c>
      <c r="M73">
        <v>62.725917416284659</v>
      </c>
    </row>
    <row r="74" spans="1:13">
      <c r="A74" t="s">
        <v>80</v>
      </c>
      <c r="B74" t="s">
        <v>20</v>
      </c>
      <c r="C74" t="s">
        <v>91</v>
      </c>
      <c r="D74" s="1">
        <v>11</v>
      </c>
      <c r="E74" t="str">
        <f t="shared" si="2"/>
        <v>F22_SA_11</v>
      </c>
      <c r="F74" t="s">
        <v>167</v>
      </c>
      <c r="G74" t="str">
        <f t="shared" si="3"/>
        <v>F22_SA</v>
      </c>
      <c r="H74">
        <v>100</v>
      </c>
      <c r="I74">
        <v>15550272</v>
      </c>
      <c r="J74">
        <v>17733210</v>
      </c>
      <c r="K74">
        <v>2182938</v>
      </c>
      <c r="L74">
        <v>87.690113634248959</v>
      </c>
      <c r="M74">
        <v>12.309886365751041</v>
      </c>
    </row>
    <row r="75" spans="1:13">
      <c r="A75" t="s">
        <v>81</v>
      </c>
      <c r="B75" t="s">
        <v>20</v>
      </c>
      <c r="C75" t="s">
        <v>91</v>
      </c>
      <c r="D75" s="1">
        <v>11</v>
      </c>
      <c r="E75" t="str">
        <f t="shared" si="2"/>
        <v>F22_SA_11</v>
      </c>
      <c r="F75" t="s">
        <v>167</v>
      </c>
      <c r="G75" t="str">
        <f t="shared" si="3"/>
        <v>F22_SA</v>
      </c>
      <c r="H75">
        <v>100</v>
      </c>
      <c r="I75">
        <v>15988178</v>
      </c>
      <c r="J75">
        <v>18593413</v>
      </c>
      <c r="K75">
        <v>2605235</v>
      </c>
      <c r="L75">
        <v>85.988398149387635</v>
      </c>
      <c r="M75">
        <v>14.011601850612365</v>
      </c>
    </row>
    <row r="76" spans="1:13">
      <c r="A76" t="s">
        <v>82</v>
      </c>
      <c r="B76" t="s">
        <v>20</v>
      </c>
      <c r="C76" t="s">
        <v>91</v>
      </c>
      <c r="D76" s="1">
        <v>11</v>
      </c>
      <c r="E76" t="str">
        <f t="shared" si="2"/>
        <v>F22_SA_11</v>
      </c>
      <c r="F76" t="s">
        <v>167</v>
      </c>
      <c r="G76" t="str">
        <f t="shared" si="3"/>
        <v>F22_SA</v>
      </c>
      <c r="H76">
        <v>100</v>
      </c>
      <c r="I76">
        <v>15667680</v>
      </c>
      <c r="J76">
        <v>17919328</v>
      </c>
      <c r="K76">
        <v>2251648</v>
      </c>
      <c r="L76">
        <v>87.434528794829802</v>
      </c>
      <c r="M76">
        <v>12.565471205170198</v>
      </c>
    </row>
    <row r="77" spans="1:13">
      <c r="A77" t="s">
        <v>74</v>
      </c>
      <c r="B77" t="s">
        <v>20</v>
      </c>
      <c r="C77" t="s">
        <v>90</v>
      </c>
      <c r="D77" s="1">
        <v>11</v>
      </c>
      <c r="E77" t="str">
        <f t="shared" si="2"/>
        <v>F22_OA_11</v>
      </c>
      <c r="F77" t="s">
        <v>169</v>
      </c>
      <c r="G77" t="str">
        <f t="shared" si="3"/>
        <v>F22_OA</v>
      </c>
      <c r="H77">
        <v>100</v>
      </c>
      <c r="I77">
        <v>5682745</v>
      </c>
      <c r="J77">
        <v>15524999</v>
      </c>
      <c r="K77">
        <v>9842254</v>
      </c>
      <c r="L77">
        <v>36.60383488591529</v>
      </c>
      <c r="M77">
        <v>63.39616511408471</v>
      </c>
    </row>
    <row r="78" spans="1:13">
      <c r="A78" t="s">
        <v>75</v>
      </c>
      <c r="B78" t="s">
        <v>20</v>
      </c>
      <c r="C78" t="s">
        <v>90</v>
      </c>
      <c r="D78" s="1">
        <v>11</v>
      </c>
      <c r="E78" t="str">
        <f t="shared" si="2"/>
        <v>F22_OA_11</v>
      </c>
      <c r="F78" t="s">
        <v>169</v>
      </c>
      <c r="G78" t="str">
        <f t="shared" si="3"/>
        <v>F22_OA</v>
      </c>
      <c r="H78">
        <v>100</v>
      </c>
      <c r="I78">
        <v>15435320</v>
      </c>
      <c r="J78">
        <v>21149495</v>
      </c>
      <c r="K78">
        <v>5714175</v>
      </c>
      <c r="L78">
        <v>72.981979002335521</v>
      </c>
      <c r="M78">
        <v>27.018020997664479</v>
      </c>
    </row>
    <row r="79" spans="1:13">
      <c r="A79" t="s">
        <v>76</v>
      </c>
      <c r="B79" t="s">
        <v>20</v>
      </c>
      <c r="C79" t="s">
        <v>90</v>
      </c>
      <c r="D79" s="1">
        <v>11</v>
      </c>
      <c r="E79" t="str">
        <f t="shared" si="2"/>
        <v>F22_OA_11</v>
      </c>
      <c r="F79" t="s">
        <v>169</v>
      </c>
      <c r="G79" t="str">
        <f t="shared" si="3"/>
        <v>F22_OA</v>
      </c>
      <c r="H79">
        <v>100</v>
      </c>
      <c r="I79">
        <v>5087615</v>
      </c>
      <c r="J79">
        <v>18421405</v>
      </c>
      <c r="K79">
        <v>13333790</v>
      </c>
      <c r="L79">
        <v>27.617953136582145</v>
      </c>
      <c r="M79">
        <v>72.382046863417855</v>
      </c>
    </row>
    <row r="80" spans="1:13">
      <c r="A80" t="s">
        <v>86</v>
      </c>
      <c r="B80" t="s">
        <v>20</v>
      </c>
      <c r="C80" t="s">
        <v>92</v>
      </c>
      <c r="D80" s="1">
        <v>11</v>
      </c>
      <c r="E80" t="str">
        <f t="shared" si="2"/>
        <v>F22_SO_11</v>
      </c>
      <c r="F80" t="s">
        <v>168</v>
      </c>
      <c r="G80" t="str">
        <f t="shared" si="3"/>
        <v>F22_SO</v>
      </c>
      <c r="H80">
        <v>100</v>
      </c>
      <c r="I80">
        <v>18897869</v>
      </c>
      <c r="J80">
        <v>21548780</v>
      </c>
      <c r="K80">
        <v>2650911</v>
      </c>
      <c r="L80">
        <v>87.698092421009449</v>
      </c>
      <c r="M80">
        <v>12.301907578990551</v>
      </c>
    </row>
    <row r="81" spans="1:13">
      <c r="A81" t="s">
        <v>87</v>
      </c>
      <c r="B81" t="s">
        <v>20</v>
      </c>
      <c r="C81" t="s">
        <v>92</v>
      </c>
      <c r="D81" s="1">
        <v>11</v>
      </c>
      <c r="E81" t="str">
        <f t="shared" si="2"/>
        <v>F22_SO_11</v>
      </c>
      <c r="F81" t="s">
        <v>168</v>
      </c>
      <c r="G81" t="str">
        <f t="shared" si="3"/>
        <v>F22_SO</v>
      </c>
      <c r="H81">
        <v>100</v>
      </c>
      <c r="I81">
        <v>11711519</v>
      </c>
      <c r="J81">
        <v>19711080</v>
      </c>
      <c r="K81">
        <v>7999561</v>
      </c>
      <c r="L81">
        <v>59.4159173419214</v>
      </c>
      <c r="M81">
        <v>40.5840826580786</v>
      </c>
    </row>
    <row r="82" spans="1:13">
      <c r="A82" t="s">
        <v>88</v>
      </c>
      <c r="B82" t="s">
        <v>20</v>
      </c>
      <c r="C82" t="s">
        <v>92</v>
      </c>
      <c r="D82" s="1">
        <v>11</v>
      </c>
      <c r="E82" t="str">
        <f t="shared" si="2"/>
        <v>F22_SO_11</v>
      </c>
      <c r="F82" t="s">
        <v>168</v>
      </c>
      <c r="G82" t="str">
        <f t="shared" si="3"/>
        <v>F22_SO</v>
      </c>
      <c r="H82">
        <v>100</v>
      </c>
      <c r="I82">
        <v>5273424</v>
      </c>
      <c r="J82">
        <v>23194520</v>
      </c>
      <c r="K82">
        <v>17921096</v>
      </c>
      <c r="L82">
        <v>22.735646178493884</v>
      </c>
      <c r="M82">
        <v>77.26435382150612</v>
      </c>
    </row>
  </sheetData>
  <sortState ref="A2:K83">
    <sortCondition ref="D2:D83"/>
    <sortCondition ref="B2:B83"/>
    <sortCondition ref="C2:C8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7FDC-7224-5944-8482-A4F9847ED72D}">
  <dimension ref="A1:E82"/>
  <sheetViews>
    <sheetView topLeftCell="A29" workbookViewId="0">
      <selection activeCell="E1" sqref="E1"/>
    </sheetView>
  </sheetViews>
  <sheetFormatPr baseColWidth="10" defaultColWidth="11.5" defaultRowHeight="15"/>
  <cols>
    <col min="1" max="4" width="13.83203125" customWidth="1"/>
    <col min="5" max="5" width="10.6640625" bestFit="1" customWidth="1"/>
  </cols>
  <sheetData>
    <row r="1" spans="1:5">
      <c r="A1" t="s">
        <v>95</v>
      </c>
      <c r="B1" t="s">
        <v>0</v>
      </c>
      <c r="C1" t="s">
        <v>170</v>
      </c>
      <c r="D1" t="s">
        <v>180</v>
      </c>
      <c r="E1" t="s">
        <v>181</v>
      </c>
    </row>
    <row r="2" spans="1:5">
      <c r="A2" t="s">
        <v>16</v>
      </c>
      <c r="B2" t="s">
        <v>116</v>
      </c>
      <c r="C2" t="s">
        <v>158</v>
      </c>
      <c r="D2" t="s">
        <v>171</v>
      </c>
      <c r="E2" s="3">
        <v>0.18466691397695914</v>
      </c>
    </row>
    <row r="3" spans="1:5">
      <c r="A3" t="s">
        <v>17</v>
      </c>
      <c r="B3" t="s">
        <v>116</v>
      </c>
      <c r="C3" t="s">
        <v>158</v>
      </c>
      <c r="D3" t="s">
        <v>171</v>
      </c>
      <c r="E3" s="3">
        <v>0.36685116327808281</v>
      </c>
    </row>
    <row r="4" spans="1:5">
      <c r="A4" t="s">
        <v>18</v>
      </c>
      <c r="B4" t="s">
        <v>116</v>
      </c>
      <c r="C4" t="s">
        <v>158</v>
      </c>
      <c r="D4" t="s">
        <v>171</v>
      </c>
      <c r="E4" s="3">
        <v>0.32295979643538936</v>
      </c>
    </row>
    <row r="5" spans="1:5">
      <c r="A5" t="s">
        <v>23</v>
      </c>
      <c r="B5" t="s">
        <v>118</v>
      </c>
      <c r="C5" t="s">
        <v>160</v>
      </c>
      <c r="D5" t="s">
        <v>172</v>
      </c>
      <c r="E5" s="3">
        <v>0.14451187828557444</v>
      </c>
    </row>
    <row r="6" spans="1:5">
      <c r="A6" t="s">
        <v>24</v>
      </c>
      <c r="B6" t="s">
        <v>118</v>
      </c>
      <c r="C6" t="s">
        <v>160</v>
      </c>
      <c r="D6" t="s">
        <v>172</v>
      </c>
      <c r="E6" s="3">
        <v>0.18383282342307014</v>
      </c>
    </row>
    <row r="7" spans="1:5">
      <c r="A7" t="s">
        <v>25</v>
      </c>
      <c r="B7" t="s">
        <v>118</v>
      </c>
      <c r="C7" t="s">
        <v>160</v>
      </c>
      <c r="D7" t="s">
        <v>172</v>
      </c>
      <c r="E7" s="3">
        <v>0.23307132377217049</v>
      </c>
    </row>
    <row r="8" spans="1:5">
      <c r="A8" t="s">
        <v>29</v>
      </c>
      <c r="B8" t="s">
        <v>120</v>
      </c>
      <c r="C8" t="s">
        <v>159</v>
      </c>
      <c r="D8" t="s">
        <v>173</v>
      </c>
      <c r="E8" s="3">
        <v>0.22630489345294283</v>
      </c>
    </row>
    <row r="9" spans="1:5">
      <c r="A9" t="s">
        <v>30</v>
      </c>
      <c r="B9" t="s">
        <v>120</v>
      </c>
      <c r="C9" t="s">
        <v>159</v>
      </c>
      <c r="D9" t="s">
        <v>173</v>
      </c>
      <c r="E9" s="3">
        <v>0.36351256289282152</v>
      </c>
    </row>
    <row r="10" spans="1:5">
      <c r="A10" t="s">
        <v>31</v>
      </c>
      <c r="B10" t="s">
        <v>120</v>
      </c>
      <c r="C10" t="s">
        <v>159</v>
      </c>
      <c r="D10" t="s">
        <v>173</v>
      </c>
      <c r="E10" s="3">
        <v>0.27357207595451905</v>
      </c>
    </row>
    <row r="11" spans="1:5">
      <c r="A11" t="s">
        <v>35</v>
      </c>
      <c r="B11" t="s">
        <v>117</v>
      </c>
      <c r="C11" t="s">
        <v>161</v>
      </c>
      <c r="D11" t="s">
        <v>171</v>
      </c>
      <c r="E11" s="3">
        <v>0.17537572587590911</v>
      </c>
    </row>
    <row r="12" spans="1:5">
      <c r="A12" t="s">
        <v>36</v>
      </c>
      <c r="B12" t="s">
        <v>117</v>
      </c>
      <c r="C12" t="s">
        <v>161</v>
      </c>
      <c r="D12" t="s">
        <v>171</v>
      </c>
      <c r="E12" s="3">
        <v>0.13970663335325301</v>
      </c>
    </row>
    <row r="13" spans="1:5">
      <c r="A13" t="s">
        <v>37</v>
      </c>
      <c r="B13" t="s">
        <v>117</v>
      </c>
      <c r="C13" t="s">
        <v>161</v>
      </c>
      <c r="D13" t="s">
        <v>171</v>
      </c>
      <c r="E13" s="3">
        <v>0.21383259105698252</v>
      </c>
    </row>
    <row r="14" spans="1:5">
      <c r="A14" t="s">
        <v>41</v>
      </c>
      <c r="B14" t="s">
        <v>119</v>
      </c>
      <c r="C14" t="s">
        <v>163</v>
      </c>
      <c r="D14" t="s">
        <v>172</v>
      </c>
      <c r="E14" s="3">
        <v>0.24498313714223793</v>
      </c>
    </row>
    <row r="15" spans="1:5">
      <c r="A15" t="s">
        <v>42</v>
      </c>
      <c r="B15" t="s">
        <v>119</v>
      </c>
      <c r="C15" t="s">
        <v>163</v>
      </c>
      <c r="D15" t="s">
        <v>172</v>
      </c>
      <c r="E15" s="3">
        <v>0.1602793994684989</v>
      </c>
    </row>
    <row r="16" spans="1:5">
      <c r="A16" t="s">
        <v>43</v>
      </c>
      <c r="B16" t="s">
        <v>119</v>
      </c>
      <c r="C16" t="s">
        <v>163</v>
      </c>
      <c r="D16" t="s">
        <v>172</v>
      </c>
      <c r="E16" s="3">
        <v>0.21703458408009374</v>
      </c>
    </row>
    <row r="17" spans="1:5">
      <c r="A17" t="s">
        <v>47</v>
      </c>
      <c r="B17" t="s">
        <v>121</v>
      </c>
      <c r="C17" t="s">
        <v>162</v>
      </c>
      <c r="D17" t="s">
        <v>173</v>
      </c>
      <c r="E17" s="3">
        <v>0.20232521429737016</v>
      </c>
    </row>
    <row r="18" spans="1:5">
      <c r="A18" t="s">
        <v>48</v>
      </c>
      <c r="B18" t="s">
        <v>121</v>
      </c>
      <c r="C18" t="s">
        <v>162</v>
      </c>
      <c r="D18" t="s">
        <v>173</v>
      </c>
      <c r="E18" s="3">
        <v>0.24179178930046288</v>
      </c>
    </row>
    <row r="19" spans="1:5">
      <c r="A19" t="s">
        <v>49</v>
      </c>
      <c r="B19" t="s">
        <v>121</v>
      </c>
      <c r="C19" t="s">
        <v>162</v>
      </c>
      <c r="D19" t="s">
        <v>173</v>
      </c>
      <c r="E19" s="3">
        <v>0.33416586176055052</v>
      </c>
    </row>
    <row r="20" spans="1:5">
      <c r="A20" t="s">
        <v>53</v>
      </c>
      <c r="B20" t="s">
        <v>122</v>
      </c>
      <c r="C20" t="s">
        <v>164</v>
      </c>
      <c r="D20" t="s">
        <v>171</v>
      </c>
      <c r="E20" s="3">
        <v>6.0393430073181147</v>
      </c>
    </row>
    <row r="21" spans="1:5">
      <c r="A21" t="s">
        <v>54</v>
      </c>
      <c r="B21" t="s">
        <v>122</v>
      </c>
      <c r="C21" t="s">
        <v>164</v>
      </c>
      <c r="D21" t="s">
        <v>171</v>
      </c>
      <c r="E21" s="3">
        <v>3.599736725129548</v>
      </c>
    </row>
    <row r="22" spans="1:5">
      <c r="A22" t="s">
        <v>55</v>
      </c>
      <c r="B22" t="s">
        <v>122</v>
      </c>
      <c r="C22" t="s">
        <v>164</v>
      </c>
      <c r="D22" t="s">
        <v>171</v>
      </c>
      <c r="E22" s="3">
        <v>16.782693423408812</v>
      </c>
    </row>
    <row r="23" spans="1:5">
      <c r="A23" t="s">
        <v>59</v>
      </c>
      <c r="B23" t="s">
        <v>123</v>
      </c>
      <c r="C23" t="s">
        <v>166</v>
      </c>
      <c r="D23" t="s">
        <v>172</v>
      </c>
      <c r="E23" s="3">
        <v>24.31912791138291</v>
      </c>
    </row>
    <row r="24" spans="1:5">
      <c r="A24" t="s">
        <v>60</v>
      </c>
      <c r="B24" t="s">
        <v>123</v>
      </c>
      <c r="C24" t="s">
        <v>166</v>
      </c>
      <c r="D24" t="s">
        <v>172</v>
      </c>
      <c r="E24" s="3">
        <v>0.61233680253437328</v>
      </c>
    </row>
    <row r="25" spans="1:5">
      <c r="A25" t="s">
        <v>61</v>
      </c>
      <c r="B25" t="s">
        <v>123</v>
      </c>
      <c r="C25" t="s">
        <v>166</v>
      </c>
      <c r="D25" t="s">
        <v>172</v>
      </c>
      <c r="E25" s="3">
        <v>11.064944138714997</v>
      </c>
    </row>
    <row r="26" spans="1:5">
      <c r="A26" t="s">
        <v>65</v>
      </c>
      <c r="B26" t="s">
        <v>124</v>
      </c>
      <c r="C26" t="s">
        <v>165</v>
      </c>
      <c r="D26" t="s">
        <v>173</v>
      </c>
      <c r="E26" s="3">
        <v>32.442371959361424</v>
      </c>
    </row>
    <row r="27" spans="1:5">
      <c r="A27" t="s">
        <v>66</v>
      </c>
      <c r="B27" t="s">
        <v>124</v>
      </c>
      <c r="C27" t="s">
        <v>165</v>
      </c>
      <c r="D27" t="s">
        <v>173</v>
      </c>
      <c r="E27" s="3">
        <v>1.8308487501751605</v>
      </c>
    </row>
    <row r="28" spans="1:5">
      <c r="A28" t="s">
        <v>67</v>
      </c>
      <c r="B28" t="s">
        <v>124</v>
      </c>
      <c r="C28" t="s">
        <v>165</v>
      </c>
      <c r="D28" t="s">
        <v>173</v>
      </c>
      <c r="E28" s="3">
        <v>0.17945222976744349</v>
      </c>
    </row>
    <row r="29" spans="1:5">
      <c r="A29" t="s">
        <v>71</v>
      </c>
      <c r="B29" t="s">
        <v>125</v>
      </c>
      <c r="C29" t="s">
        <v>167</v>
      </c>
      <c r="D29" t="s">
        <v>171</v>
      </c>
      <c r="E29" s="3">
        <v>24.16912576202898</v>
      </c>
    </row>
    <row r="30" spans="1:5">
      <c r="A30" t="s">
        <v>72</v>
      </c>
      <c r="B30" t="s">
        <v>125</v>
      </c>
      <c r="C30" t="s">
        <v>167</v>
      </c>
      <c r="D30" t="s">
        <v>171</v>
      </c>
      <c r="E30" s="3">
        <v>27.455263191709584</v>
      </c>
    </row>
    <row r="31" spans="1:5">
      <c r="A31" t="s">
        <v>73</v>
      </c>
      <c r="B31" t="s">
        <v>125</v>
      </c>
      <c r="C31" t="s">
        <v>167</v>
      </c>
      <c r="D31" t="s">
        <v>171</v>
      </c>
      <c r="E31" s="3">
        <v>30.644019537839988</v>
      </c>
    </row>
    <row r="32" spans="1:5">
      <c r="A32" t="s">
        <v>77</v>
      </c>
      <c r="B32" t="s">
        <v>126</v>
      </c>
      <c r="C32" t="s">
        <v>169</v>
      </c>
      <c r="D32" t="s">
        <v>172</v>
      </c>
      <c r="E32" s="3">
        <v>22.912203700834038</v>
      </c>
    </row>
    <row r="33" spans="1:5">
      <c r="A33" t="s">
        <v>78</v>
      </c>
      <c r="B33" t="s">
        <v>126</v>
      </c>
      <c r="C33" t="s">
        <v>169</v>
      </c>
      <c r="D33" t="s">
        <v>172</v>
      </c>
      <c r="E33" s="3">
        <v>26.014952499988357</v>
      </c>
    </row>
    <row r="34" spans="1:5">
      <c r="A34" t="s">
        <v>79</v>
      </c>
      <c r="B34" t="s">
        <v>126</v>
      </c>
      <c r="C34" t="s">
        <v>169</v>
      </c>
      <c r="D34" t="s">
        <v>172</v>
      </c>
      <c r="E34" s="3">
        <v>24.194001820731788</v>
      </c>
    </row>
    <row r="35" spans="1:5">
      <c r="A35" t="s">
        <v>83</v>
      </c>
      <c r="B35" t="s">
        <v>127</v>
      </c>
      <c r="C35" t="s">
        <v>168</v>
      </c>
      <c r="D35" t="s">
        <v>173</v>
      </c>
      <c r="E35" s="3">
        <v>40.487875638411218</v>
      </c>
    </row>
    <row r="36" spans="1:5">
      <c r="A36" t="s">
        <v>84</v>
      </c>
      <c r="B36" t="s">
        <v>127</v>
      </c>
      <c r="C36" t="s">
        <v>168</v>
      </c>
      <c r="D36" t="s">
        <v>173</v>
      </c>
      <c r="E36" s="3">
        <v>35.263387361943899</v>
      </c>
    </row>
    <row r="37" spans="1:5">
      <c r="A37" t="s">
        <v>85</v>
      </c>
      <c r="B37" t="s">
        <v>127</v>
      </c>
      <c r="C37" t="s">
        <v>168</v>
      </c>
      <c r="D37" t="s">
        <v>173</v>
      </c>
      <c r="E37" s="3">
        <v>24.222410865098841</v>
      </c>
    </row>
    <row r="38" spans="1:5">
      <c r="A38" t="s">
        <v>19</v>
      </c>
      <c r="B38" t="s">
        <v>128</v>
      </c>
      <c r="C38" t="s">
        <v>146</v>
      </c>
      <c r="D38" t="s">
        <v>174</v>
      </c>
      <c r="E38" s="3">
        <v>7.6027899298737128E-2</v>
      </c>
    </row>
    <row r="39" spans="1:5">
      <c r="A39" t="s">
        <v>21</v>
      </c>
      <c r="B39" t="s">
        <v>128</v>
      </c>
      <c r="C39" t="s">
        <v>146</v>
      </c>
      <c r="D39" t="s">
        <v>174</v>
      </c>
      <c r="E39" s="3">
        <v>5.1592677909825843E-2</v>
      </c>
    </row>
    <row r="40" spans="1:5">
      <c r="A40" t="s">
        <v>22</v>
      </c>
      <c r="B40" t="s">
        <v>128</v>
      </c>
      <c r="C40" t="s">
        <v>146</v>
      </c>
      <c r="D40" t="s">
        <v>174</v>
      </c>
      <c r="E40" s="3">
        <v>5.2210960333397248E-2</v>
      </c>
    </row>
    <row r="41" spans="1:5">
      <c r="A41" t="s">
        <v>26</v>
      </c>
      <c r="B41" t="s">
        <v>129</v>
      </c>
      <c r="C41" t="s">
        <v>148</v>
      </c>
      <c r="D41" t="s">
        <v>175</v>
      </c>
      <c r="E41" s="3">
        <v>4.8833036789125928E-2</v>
      </c>
    </row>
    <row r="42" spans="1:5">
      <c r="A42" t="s">
        <v>27</v>
      </c>
      <c r="B42" t="s">
        <v>129</v>
      </c>
      <c r="C42" t="s">
        <v>148</v>
      </c>
      <c r="D42" t="s">
        <v>175</v>
      </c>
      <c r="E42" s="3">
        <v>4.2335494414071494E-2</v>
      </c>
    </row>
    <row r="43" spans="1:5">
      <c r="A43" t="s">
        <v>28</v>
      </c>
      <c r="B43" t="s">
        <v>129</v>
      </c>
      <c r="C43" t="s">
        <v>148</v>
      </c>
      <c r="D43" t="s">
        <v>175</v>
      </c>
      <c r="E43" s="3">
        <v>5.4820676022859588E-2</v>
      </c>
    </row>
    <row r="44" spans="1:5">
      <c r="A44" t="s">
        <v>32</v>
      </c>
      <c r="B44" t="s">
        <v>130</v>
      </c>
      <c r="C44" t="s">
        <v>147</v>
      </c>
      <c r="D44" t="s">
        <v>176</v>
      </c>
      <c r="E44" s="3">
        <v>5.1887151762513857E-2</v>
      </c>
    </row>
    <row r="45" spans="1:5">
      <c r="A45" t="s">
        <v>33</v>
      </c>
      <c r="B45" t="s">
        <v>130</v>
      </c>
      <c r="C45" t="s">
        <v>147</v>
      </c>
      <c r="D45" t="s">
        <v>176</v>
      </c>
      <c r="E45" s="3">
        <v>4.7637230624127683E-2</v>
      </c>
    </row>
    <row r="46" spans="1:5">
      <c r="A46" t="s">
        <v>34</v>
      </c>
      <c r="B46" t="s">
        <v>130</v>
      </c>
      <c r="C46" t="s">
        <v>147</v>
      </c>
      <c r="D46" t="s">
        <v>176</v>
      </c>
      <c r="E46" s="3">
        <v>5.0787771665197323E-2</v>
      </c>
    </row>
    <row r="47" spans="1:5">
      <c r="A47" t="s">
        <v>38</v>
      </c>
      <c r="B47" t="s">
        <v>131</v>
      </c>
      <c r="C47" t="s">
        <v>149</v>
      </c>
      <c r="D47" t="s">
        <v>174</v>
      </c>
      <c r="E47" s="3">
        <v>5.5493172759758999E-2</v>
      </c>
    </row>
    <row r="48" spans="1:5">
      <c r="A48" t="s">
        <v>39</v>
      </c>
      <c r="B48" t="s">
        <v>131</v>
      </c>
      <c r="C48" t="s">
        <v>149</v>
      </c>
      <c r="D48" t="s">
        <v>174</v>
      </c>
      <c r="E48" s="3">
        <v>4.6705546904510842E-2</v>
      </c>
    </row>
    <row r="49" spans="1:5">
      <c r="A49" t="s">
        <v>40</v>
      </c>
      <c r="B49" t="s">
        <v>131</v>
      </c>
      <c r="C49" t="s">
        <v>149</v>
      </c>
      <c r="D49" t="s">
        <v>174</v>
      </c>
      <c r="E49" s="3">
        <v>9.5623583818031793E-2</v>
      </c>
    </row>
    <row r="50" spans="1:5">
      <c r="A50" t="s">
        <v>44</v>
      </c>
      <c r="B50" t="s">
        <v>132</v>
      </c>
      <c r="C50" t="s">
        <v>151</v>
      </c>
      <c r="D50" t="s">
        <v>175</v>
      </c>
      <c r="E50" s="3">
        <v>0.18396286732624853</v>
      </c>
    </row>
    <row r="51" spans="1:5">
      <c r="A51" t="s">
        <v>45</v>
      </c>
      <c r="B51" t="s">
        <v>132</v>
      </c>
      <c r="C51" t="s">
        <v>151</v>
      </c>
      <c r="D51" t="s">
        <v>175</v>
      </c>
      <c r="E51" s="3">
        <v>6.4614286073335192E-2</v>
      </c>
    </row>
    <row r="52" spans="1:5">
      <c r="A52" t="s">
        <v>46</v>
      </c>
      <c r="B52" t="s">
        <v>132</v>
      </c>
      <c r="C52" t="s">
        <v>151</v>
      </c>
      <c r="D52" t="s">
        <v>175</v>
      </c>
      <c r="E52" s="3">
        <v>7.6527749734893666E-2</v>
      </c>
    </row>
    <row r="53" spans="1:5">
      <c r="A53" t="s">
        <v>50</v>
      </c>
      <c r="B53" t="s">
        <v>133</v>
      </c>
      <c r="C53" t="s">
        <v>150</v>
      </c>
      <c r="D53" t="s">
        <v>176</v>
      </c>
      <c r="E53" s="3">
        <v>7.2287360319749056E-2</v>
      </c>
    </row>
    <row r="54" spans="1:5">
      <c r="A54" t="s">
        <v>51</v>
      </c>
      <c r="B54" t="s">
        <v>133</v>
      </c>
      <c r="C54" t="s">
        <v>150</v>
      </c>
      <c r="D54" t="s">
        <v>176</v>
      </c>
      <c r="E54" s="3">
        <v>7.3359115049818527E-2</v>
      </c>
    </row>
    <row r="55" spans="1:5">
      <c r="A55" t="s">
        <v>52</v>
      </c>
      <c r="B55" t="s">
        <v>133</v>
      </c>
      <c r="C55" t="s">
        <v>150</v>
      </c>
      <c r="D55" t="s">
        <v>176</v>
      </c>
      <c r="E55" s="3">
        <v>6.8261503695730058E-2</v>
      </c>
    </row>
    <row r="56" spans="1:5">
      <c r="A56" t="s">
        <v>56</v>
      </c>
      <c r="B56" t="s">
        <v>134</v>
      </c>
      <c r="C56" t="s">
        <v>152</v>
      </c>
      <c r="D56" t="s">
        <v>174</v>
      </c>
      <c r="E56" s="3">
        <v>2.8163421718253003</v>
      </c>
    </row>
    <row r="57" spans="1:5">
      <c r="A57" t="s">
        <v>57</v>
      </c>
      <c r="B57" t="s">
        <v>134</v>
      </c>
      <c r="C57" t="s">
        <v>152</v>
      </c>
      <c r="D57" t="s">
        <v>174</v>
      </c>
      <c r="E57" s="3">
        <v>3.5006549658740784</v>
      </c>
    </row>
    <row r="58" spans="1:5">
      <c r="A58" t="s">
        <v>58</v>
      </c>
      <c r="B58" t="s">
        <v>134</v>
      </c>
      <c r="C58" t="s">
        <v>152</v>
      </c>
      <c r="D58" t="s">
        <v>174</v>
      </c>
      <c r="E58" s="3">
        <v>0.6810404378498589</v>
      </c>
    </row>
    <row r="59" spans="1:5">
      <c r="A59" t="s">
        <v>62</v>
      </c>
      <c r="B59" t="s">
        <v>135</v>
      </c>
      <c r="C59" t="s">
        <v>154</v>
      </c>
      <c r="D59" t="s">
        <v>175</v>
      </c>
      <c r="E59" s="3">
        <v>0.12976772723902918</v>
      </c>
    </row>
    <row r="60" spans="1:5">
      <c r="A60" t="s">
        <v>63</v>
      </c>
      <c r="B60" t="s">
        <v>135</v>
      </c>
      <c r="C60" t="s">
        <v>154</v>
      </c>
      <c r="D60" t="s">
        <v>175</v>
      </c>
      <c r="E60" s="3">
        <v>6.5368646757225965E-2</v>
      </c>
    </row>
    <row r="61" spans="1:5">
      <c r="A61" t="s">
        <v>64</v>
      </c>
      <c r="B61" t="s">
        <v>135</v>
      </c>
      <c r="C61" t="s">
        <v>154</v>
      </c>
      <c r="D61" t="s">
        <v>175</v>
      </c>
      <c r="E61" s="3">
        <v>0.10101943966426988</v>
      </c>
    </row>
    <row r="62" spans="1:5">
      <c r="A62" t="s">
        <v>68</v>
      </c>
      <c r="B62" t="s">
        <v>136</v>
      </c>
      <c r="C62" t="s">
        <v>153</v>
      </c>
      <c r="D62" t="s">
        <v>176</v>
      </c>
      <c r="E62" s="3">
        <v>7.3556617180360995E-2</v>
      </c>
    </row>
    <row r="63" spans="1:5">
      <c r="A63" t="s">
        <v>69</v>
      </c>
      <c r="B63" t="s">
        <v>136</v>
      </c>
      <c r="C63" t="s">
        <v>153</v>
      </c>
      <c r="D63" t="s">
        <v>176</v>
      </c>
      <c r="E63" s="3">
        <v>3.0431751806226686</v>
      </c>
    </row>
    <row r="64" spans="1:5">
      <c r="A64" s="4" t="s">
        <v>70</v>
      </c>
      <c r="B64" t="s">
        <v>136</v>
      </c>
      <c r="C64" t="s">
        <v>153</v>
      </c>
      <c r="D64" t="s">
        <v>176</v>
      </c>
      <c r="E64" s="4" t="s">
        <v>114</v>
      </c>
    </row>
    <row r="65" spans="1:5">
      <c r="A65" t="s">
        <v>74</v>
      </c>
      <c r="B65" t="s">
        <v>137</v>
      </c>
      <c r="C65" t="s">
        <v>155</v>
      </c>
      <c r="D65" t="s">
        <v>174</v>
      </c>
      <c r="E65" s="3">
        <v>14.72572394385768</v>
      </c>
    </row>
    <row r="66" spans="1:5">
      <c r="A66" t="s">
        <v>75</v>
      </c>
      <c r="B66" t="s">
        <v>137</v>
      </c>
      <c r="C66" t="s">
        <v>155</v>
      </c>
      <c r="D66" t="s">
        <v>174</v>
      </c>
      <c r="E66" s="3">
        <v>3.3716689203430836</v>
      </c>
    </row>
    <row r="67" spans="1:5">
      <c r="A67" t="s">
        <v>76</v>
      </c>
      <c r="B67" t="s">
        <v>137</v>
      </c>
      <c r="C67" t="s">
        <v>155</v>
      </c>
      <c r="D67" t="s">
        <v>174</v>
      </c>
      <c r="E67" s="3">
        <v>42.690686142687881</v>
      </c>
    </row>
    <row r="68" spans="1:5">
      <c r="A68" t="s">
        <v>80</v>
      </c>
      <c r="B68" t="s">
        <v>138</v>
      </c>
      <c r="C68" t="s">
        <v>157</v>
      </c>
      <c r="D68" t="s">
        <v>175</v>
      </c>
      <c r="E68" s="3">
        <v>6.0777232964637849E-2</v>
      </c>
    </row>
    <row r="69" spans="1:5">
      <c r="A69" t="s">
        <v>81</v>
      </c>
      <c r="B69" t="s">
        <v>138</v>
      </c>
      <c r="C69" t="s">
        <v>157</v>
      </c>
      <c r="D69" t="s">
        <v>175</v>
      </c>
      <c r="E69" s="3">
        <v>4.4584598461994071E-2</v>
      </c>
    </row>
    <row r="70" spans="1:5">
      <c r="A70" t="s">
        <v>82</v>
      </c>
      <c r="B70" t="s">
        <v>138</v>
      </c>
      <c r="C70" t="s">
        <v>157</v>
      </c>
      <c r="D70" t="s">
        <v>175</v>
      </c>
      <c r="E70" s="3">
        <v>5.2780033334757899E-2</v>
      </c>
    </row>
    <row r="71" spans="1:5">
      <c r="A71" t="s">
        <v>86</v>
      </c>
      <c r="B71" t="s">
        <v>139</v>
      </c>
      <c r="C71" t="s">
        <v>156</v>
      </c>
      <c r="D71" t="s">
        <v>176</v>
      </c>
      <c r="E71" s="3">
        <v>8.1716428144466488E-2</v>
      </c>
    </row>
    <row r="72" spans="1:5">
      <c r="A72" t="s">
        <v>87</v>
      </c>
      <c r="B72" t="s">
        <v>139</v>
      </c>
      <c r="C72" t="s">
        <v>156</v>
      </c>
      <c r="D72" t="s">
        <v>176</v>
      </c>
      <c r="E72" s="3">
        <v>11.466702189648133</v>
      </c>
    </row>
    <row r="73" spans="1:5">
      <c r="A73" s="4" t="s">
        <v>88</v>
      </c>
      <c r="B73" t="s">
        <v>139</v>
      </c>
      <c r="C73" t="s">
        <v>156</v>
      </c>
      <c r="D73" t="s">
        <v>176</v>
      </c>
      <c r="E73" s="4" t="s">
        <v>113</v>
      </c>
    </row>
    <row r="74" spans="1:5">
      <c r="A74" t="s">
        <v>9</v>
      </c>
      <c r="B74" t="s">
        <v>140</v>
      </c>
      <c r="C74" t="s">
        <v>143</v>
      </c>
      <c r="D74" t="s">
        <v>177</v>
      </c>
      <c r="E74" s="3">
        <v>0.11863132730250431</v>
      </c>
    </row>
    <row r="75" spans="1:5">
      <c r="A75" t="s">
        <v>12</v>
      </c>
      <c r="B75" t="s">
        <v>141</v>
      </c>
      <c r="C75" t="s">
        <v>145</v>
      </c>
      <c r="D75" t="s">
        <v>178</v>
      </c>
      <c r="E75" s="3">
        <v>5.5693633028417788E-2</v>
      </c>
    </row>
    <row r="76" spans="1:5">
      <c r="A76" t="s">
        <v>6</v>
      </c>
      <c r="B76" t="s">
        <v>140</v>
      </c>
      <c r="C76" t="s">
        <v>143</v>
      </c>
      <c r="D76" t="s">
        <v>177</v>
      </c>
      <c r="E76" s="3">
        <v>8.1331385030347078E-2</v>
      </c>
    </row>
    <row r="77" spans="1:5">
      <c r="A77" t="s">
        <v>8</v>
      </c>
      <c r="B77" t="s">
        <v>140</v>
      </c>
      <c r="C77" t="s">
        <v>143</v>
      </c>
      <c r="D77" t="s">
        <v>177</v>
      </c>
      <c r="E77" s="3">
        <v>7.2978411514886612E-2</v>
      </c>
    </row>
    <row r="78" spans="1:5">
      <c r="A78" t="s">
        <v>10</v>
      </c>
      <c r="B78" t="s">
        <v>141</v>
      </c>
      <c r="C78" t="s">
        <v>145</v>
      </c>
      <c r="D78" t="s">
        <v>178</v>
      </c>
      <c r="E78" s="3">
        <v>4.9866580018375413E-2</v>
      </c>
    </row>
    <row r="79" spans="1:5">
      <c r="A79" t="s">
        <v>11</v>
      </c>
      <c r="B79" t="s">
        <v>141</v>
      </c>
      <c r="C79" t="s">
        <v>145</v>
      </c>
      <c r="D79" t="s">
        <v>178</v>
      </c>
      <c r="E79" s="3">
        <v>2.102225871259869E-2</v>
      </c>
    </row>
    <row r="80" spans="1:5">
      <c r="A80" t="s">
        <v>13</v>
      </c>
      <c r="B80" t="s">
        <v>142</v>
      </c>
      <c r="C80" t="s">
        <v>144</v>
      </c>
      <c r="D80" t="s">
        <v>179</v>
      </c>
      <c r="E80" s="3">
        <v>0.14977103109123285</v>
      </c>
    </row>
    <row r="81" spans="1:5">
      <c r="A81" t="s">
        <v>14</v>
      </c>
      <c r="B81" t="s">
        <v>142</v>
      </c>
      <c r="C81" t="s">
        <v>144</v>
      </c>
      <c r="D81" t="s">
        <v>179</v>
      </c>
      <c r="E81" s="3">
        <v>8.6421279406529494E-2</v>
      </c>
    </row>
    <row r="82" spans="1:5">
      <c r="A82" s="4" t="s">
        <v>15</v>
      </c>
      <c r="B82" s="4" t="s">
        <v>142</v>
      </c>
      <c r="C82" s="4" t="s">
        <v>144</v>
      </c>
      <c r="D82" t="s">
        <v>179</v>
      </c>
      <c r="E82" s="4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A277-DB28-405E-AC14-F27C1247C39B}">
  <dimension ref="A1:M82"/>
  <sheetViews>
    <sheetView workbookViewId="0">
      <selection activeCell="L1" activeCellId="1" sqref="A1:C1048576 L1:L1048576"/>
    </sheetView>
  </sheetViews>
  <sheetFormatPr baseColWidth="10" defaultColWidth="8.83203125" defaultRowHeight="15"/>
  <cols>
    <col min="1" max="4" width="13.83203125" customWidth="1"/>
    <col min="5" max="6" width="12.6640625" bestFit="1" customWidth="1"/>
    <col min="7" max="7" width="14.33203125" customWidth="1"/>
    <col min="8" max="9" width="16.5" customWidth="1"/>
    <col min="10" max="10" width="11.6640625" bestFit="1" customWidth="1"/>
    <col min="11" max="11" width="12.6640625" bestFit="1" customWidth="1"/>
    <col min="12" max="13" width="10.6640625" bestFit="1" customWidth="1"/>
  </cols>
  <sheetData>
    <row r="1" spans="1:13">
      <c r="A1" t="s">
        <v>95</v>
      </c>
      <c r="B1" t="s">
        <v>0</v>
      </c>
      <c r="C1" t="s">
        <v>170</v>
      </c>
      <c r="D1" t="s">
        <v>102</v>
      </c>
      <c r="E1" t="s">
        <v>103</v>
      </c>
      <c r="F1" t="s">
        <v>93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</row>
    <row r="2" spans="1:13">
      <c r="A2" t="s">
        <v>16</v>
      </c>
      <c r="B2" t="s">
        <v>116</v>
      </c>
      <c r="C2" t="s">
        <v>158</v>
      </c>
      <c r="D2" t="s">
        <v>111</v>
      </c>
      <c r="E2" s="2">
        <v>23228579</v>
      </c>
      <c r="F2" s="2">
        <f>E2*2</f>
        <v>46457158</v>
      </c>
      <c r="G2" s="2">
        <v>45670</v>
      </c>
      <c r="H2" s="2">
        <v>40121</v>
      </c>
      <c r="I2" s="2">
        <f>G2+H2</f>
        <v>85791</v>
      </c>
      <c r="J2" s="2">
        <v>30508</v>
      </c>
      <c r="K2" s="2">
        <f>J2*2</f>
        <v>61016</v>
      </c>
      <c r="L2" s="3">
        <f>(I2/F2)*100</f>
        <v>0.18466691397695914</v>
      </c>
      <c r="M2" s="3">
        <f>(K2/F2)*100</f>
        <v>0.13133821057241599</v>
      </c>
    </row>
    <row r="3" spans="1:13">
      <c r="A3" t="s">
        <v>17</v>
      </c>
      <c r="B3" t="s">
        <v>116</v>
      </c>
      <c r="C3" t="s">
        <v>158</v>
      </c>
      <c r="D3" t="s">
        <v>111</v>
      </c>
      <c r="E3" s="2">
        <v>23972256</v>
      </c>
      <c r="F3" s="2">
        <f t="shared" ref="F3:F72" si="0">E3*2</f>
        <v>47944512</v>
      </c>
      <c r="G3" s="2">
        <v>91503</v>
      </c>
      <c r="H3" s="2">
        <v>84382</v>
      </c>
      <c r="I3" s="2">
        <f t="shared" ref="I3:I72" si="1">G3+H3</f>
        <v>175885</v>
      </c>
      <c r="J3" s="2">
        <v>61605</v>
      </c>
      <c r="K3" s="2">
        <f t="shared" ref="K3:K66" si="2">J3*2</f>
        <v>123210</v>
      </c>
      <c r="L3" s="3">
        <f t="shared" ref="L3:L66" si="3">(I3/F3)*100</f>
        <v>0.36685116327808281</v>
      </c>
      <c r="M3" s="3">
        <f t="shared" ref="M3:M66" si="4">(K3/F3)*100</f>
        <v>0.2569845741677379</v>
      </c>
    </row>
    <row r="4" spans="1:13">
      <c r="A4" t="s">
        <v>18</v>
      </c>
      <c r="B4" t="s">
        <v>116</v>
      </c>
      <c r="C4" t="s">
        <v>158</v>
      </c>
      <c r="D4" t="s">
        <v>111</v>
      </c>
      <c r="E4" s="2">
        <v>26906445</v>
      </c>
      <c r="F4" s="2">
        <f t="shared" si="0"/>
        <v>53812890</v>
      </c>
      <c r="G4" s="2">
        <v>90934</v>
      </c>
      <c r="H4" s="2">
        <v>82860</v>
      </c>
      <c r="I4" s="2">
        <f t="shared" si="1"/>
        <v>173794</v>
      </c>
      <c r="J4" s="2">
        <v>68634</v>
      </c>
      <c r="K4" s="2">
        <f t="shared" si="2"/>
        <v>137268</v>
      </c>
      <c r="L4" s="3">
        <f t="shared" si="3"/>
        <v>0.32295979643538936</v>
      </c>
      <c r="M4" s="3">
        <f t="shared" si="4"/>
        <v>0.2550838655942842</v>
      </c>
    </row>
    <row r="5" spans="1:13">
      <c r="A5" t="s">
        <v>23</v>
      </c>
      <c r="B5" t="s">
        <v>118</v>
      </c>
      <c r="C5" t="s">
        <v>160</v>
      </c>
      <c r="D5" t="s">
        <v>111</v>
      </c>
      <c r="E5" s="2">
        <v>23831259</v>
      </c>
      <c r="F5" s="2">
        <f t="shared" si="0"/>
        <v>47662518</v>
      </c>
      <c r="G5" s="2">
        <v>36348</v>
      </c>
      <c r="H5" s="2">
        <v>32530</v>
      </c>
      <c r="I5" s="2">
        <f t="shared" si="1"/>
        <v>68878</v>
      </c>
      <c r="J5" s="2">
        <v>25815</v>
      </c>
      <c r="K5" s="2">
        <f t="shared" si="2"/>
        <v>51630</v>
      </c>
      <c r="L5" s="3">
        <f t="shared" si="3"/>
        <v>0.14451187828557444</v>
      </c>
      <c r="M5" s="3">
        <f t="shared" si="4"/>
        <v>0.10832411330009882</v>
      </c>
    </row>
    <row r="6" spans="1:13">
      <c r="A6" t="s">
        <v>24</v>
      </c>
      <c r="B6" t="s">
        <v>118</v>
      </c>
      <c r="C6" t="s">
        <v>160</v>
      </c>
      <c r="D6" t="s">
        <v>111</v>
      </c>
      <c r="E6" s="2">
        <v>22705956</v>
      </c>
      <c r="F6" s="2">
        <f t="shared" si="0"/>
        <v>45411912</v>
      </c>
      <c r="G6" s="2">
        <v>43739</v>
      </c>
      <c r="H6" s="2">
        <v>39743</v>
      </c>
      <c r="I6" s="2">
        <f t="shared" si="1"/>
        <v>83482</v>
      </c>
      <c r="J6" s="2">
        <v>31105</v>
      </c>
      <c r="K6" s="2">
        <f t="shared" si="2"/>
        <v>62210</v>
      </c>
      <c r="L6" s="3">
        <f t="shared" si="3"/>
        <v>0.18383282342307014</v>
      </c>
      <c r="M6" s="3">
        <f t="shared" si="4"/>
        <v>0.13699048831064414</v>
      </c>
    </row>
    <row r="7" spans="1:13">
      <c r="A7" t="s">
        <v>25</v>
      </c>
      <c r="B7" t="s">
        <v>118</v>
      </c>
      <c r="C7" t="s">
        <v>160</v>
      </c>
      <c r="D7" t="s">
        <v>111</v>
      </c>
      <c r="E7" s="2">
        <v>23358944</v>
      </c>
      <c r="F7" s="2">
        <f t="shared" si="0"/>
        <v>46717888</v>
      </c>
      <c r="G7" s="2">
        <v>56928</v>
      </c>
      <c r="H7" s="2">
        <v>51958</v>
      </c>
      <c r="I7" s="2">
        <f t="shared" si="1"/>
        <v>108886</v>
      </c>
      <c r="J7" s="2">
        <v>39673</v>
      </c>
      <c r="K7" s="2">
        <f t="shared" si="2"/>
        <v>79346</v>
      </c>
      <c r="L7" s="3">
        <f t="shared" si="3"/>
        <v>0.23307132377217049</v>
      </c>
      <c r="M7" s="3">
        <f t="shared" si="4"/>
        <v>0.16984072567664019</v>
      </c>
    </row>
    <row r="8" spans="1:13">
      <c r="A8" t="s">
        <v>29</v>
      </c>
      <c r="B8" t="s">
        <v>120</v>
      </c>
      <c r="C8" t="s">
        <v>159</v>
      </c>
      <c r="D8" t="s">
        <v>111</v>
      </c>
      <c r="E8" s="2">
        <v>19452297</v>
      </c>
      <c r="F8" s="2">
        <f t="shared" si="0"/>
        <v>38904594</v>
      </c>
      <c r="G8" s="2">
        <v>46259</v>
      </c>
      <c r="H8" s="2">
        <v>41784</v>
      </c>
      <c r="I8" s="2">
        <f t="shared" si="1"/>
        <v>88043</v>
      </c>
      <c r="J8" s="2">
        <v>34147</v>
      </c>
      <c r="K8" s="2">
        <f t="shared" si="2"/>
        <v>68294</v>
      </c>
      <c r="L8" s="3">
        <f t="shared" si="3"/>
        <v>0.22630489345294283</v>
      </c>
      <c r="M8" s="3">
        <f t="shared" si="4"/>
        <v>0.17554225087145237</v>
      </c>
    </row>
    <row r="9" spans="1:13">
      <c r="A9" t="s">
        <v>30</v>
      </c>
      <c r="B9" t="s">
        <v>120</v>
      </c>
      <c r="C9" t="s">
        <v>159</v>
      </c>
      <c r="D9" t="s">
        <v>111</v>
      </c>
      <c r="E9" s="2">
        <v>20483061</v>
      </c>
      <c r="F9" s="2">
        <f t="shared" si="0"/>
        <v>40966122</v>
      </c>
      <c r="G9" s="2">
        <v>77604</v>
      </c>
      <c r="H9" s="2">
        <v>71313</v>
      </c>
      <c r="I9" s="2">
        <f t="shared" si="1"/>
        <v>148917</v>
      </c>
      <c r="J9" s="2">
        <v>56693</v>
      </c>
      <c r="K9" s="2">
        <f t="shared" si="2"/>
        <v>113386</v>
      </c>
      <c r="L9" s="3">
        <f t="shared" si="3"/>
        <v>0.36351256289282152</v>
      </c>
      <c r="M9" s="3">
        <f t="shared" si="4"/>
        <v>0.27677992073547991</v>
      </c>
    </row>
    <row r="10" spans="1:13">
      <c r="A10" t="s">
        <v>31</v>
      </c>
      <c r="B10" t="s">
        <v>120</v>
      </c>
      <c r="C10" t="s">
        <v>159</v>
      </c>
      <c r="D10" t="s">
        <v>111</v>
      </c>
      <c r="E10" s="2">
        <v>20255174</v>
      </c>
      <c r="F10" s="2">
        <f t="shared" si="0"/>
        <v>40510348</v>
      </c>
      <c r="G10" s="2">
        <v>57795</v>
      </c>
      <c r="H10" s="2">
        <v>53030</v>
      </c>
      <c r="I10" s="2">
        <f t="shared" si="1"/>
        <v>110825</v>
      </c>
      <c r="J10" s="2">
        <v>41736</v>
      </c>
      <c r="K10" s="2">
        <f t="shared" si="2"/>
        <v>83472</v>
      </c>
      <c r="L10" s="3">
        <f t="shared" si="3"/>
        <v>0.27357207595451905</v>
      </c>
      <c r="M10" s="3">
        <f t="shared" si="4"/>
        <v>0.20605105638687674</v>
      </c>
    </row>
    <row r="11" spans="1:13">
      <c r="A11" t="s">
        <v>35</v>
      </c>
      <c r="B11" t="s">
        <v>117</v>
      </c>
      <c r="C11" t="s">
        <v>161</v>
      </c>
      <c r="D11" t="s">
        <v>111</v>
      </c>
      <c r="E11" s="2">
        <v>14465799</v>
      </c>
      <c r="F11" s="2">
        <f t="shared" si="0"/>
        <v>28931598</v>
      </c>
      <c r="G11" s="2">
        <v>26706</v>
      </c>
      <c r="H11" s="2">
        <v>24033</v>
      </c>
      <c r="I11" s="2">
        <f t="shared" si="1"/>
        <v>50739</v>
      </c>
      <c r="J11" s="2">
        <v>16078</v>
      </c>
      <c r="K11" s="2">
        <f t="shared" si="2"/>
        <v>32156</v>
      </c>
      <c r="L11" s="3">
        <f t="shared" si="3"/>
        <v>0.17537572587590911</v>
      </c>
      <c r="M11" s="3">
        <f t="shared" si="4"/>
        <v>0.11114491498188245</v>
      </c>
    </row>
    <row r="12" spans="1:13">
      <c r="A12" t="s">
        <v>36</v>
      </c>
      <c r="B12" t="s">
        <v>117</v>
      </c>
      <c r="C12" t="s">
        <v>161</v>
      </c>
      <c r="D12" t="s">
        <v>111</v>
      </c>
      <c r="E12" s="2">
        <v>12150461</v>
      </c>
      <c r="F12" s="2">
        <f t="shared" si="0"/>
        <v>24300922</v>
      </c>
      <c r="G12" s="2">
        <v>18046</v>
      </c>
      <c r="H12" s="2">
        <v>15904</v>
      </c>
      <c r="I12" s="2">
        <f t="shared" si="1"/>
        <v>33950</v>
      </c>
      <c r="J12" s="2">
        <v>11615</v>
      </c>
      <c r="K12" s="2">
        <f t="shared" si="2"/>
        <v>23230</v>
      </c>
      <c r="L12" s="3">
        <f t="shared" si="3"/>
        <v>0.13970663335325301</v>
      </c>
      <c r="M12" s="3">
        <f t="shared" si="4"/>
        <v>9.5593080789280346E-2</v>
      </c>
    </row>
    <row r="13" spans="1:13">
      <c r="A13" t="s">
        <v>37</v>
      </c>
      <c r="B13" t="s">
        <v>117</v>
      </c>
      <c r="C13" t="s">
        <v>161</v>
      </c>
      <c r="D13" t="s">
        <v>111</v>
      </c>
      <c r="E13" s="2">
        <v>23999148</v>
      </c>
      <c r="F13" s="2">
        <f t="shared" si="0"/>
        <v>47998296</v>
      </c>
      <c r="G13" s="2">
        <v>53354</v>
      </c>
      <c r="H13" s="2">
        <v>49282</v>
      </c>
      <c r="I13" s="2">
        <f t="shared" si="1"/>
        <v>102636</v>
      </c>
      <c r="J13" s="2">
        <v>38451</v>
      </c>
      <c r="K13" s="2">
        <f t="shared" si="2"/>
        <v>76902</v>
      </c>
      <c r="L13" s="3">
        <f t="shared" si="3"/>
        <v>0.21383259105698252</v>
      </c>
      <c r="M13" s="3">
        <f t="shared" si="4"/>
        <v>0.16021818774566496</v>
      </c>
    </row>
    <row r="14" spans="1:13">
      <c r="A14" t="s">
        <v>41</v>
      </c>
      <c r="B14" t="s">
        <v>119</v>
      </c>
      <c r="C14" t="s">
        <v>163</v>
      </c>
      <c r="D14" t="s">
        <v>111</v>
      </c>
      <c r="E14" s="2">
        <v>23282827</v>
      </c>
      <c r="F14" s="2">
        <f t="shared" si="0"/>
        <v>46565654</v>
      </c>
      <c r="G14" s="2">
        <v>60918</v>
      </c>
      <c r="H14" s="2">
        <v>53160</v>
      </c>
      <c r="I14" s="2">
        <f t="shared" si="1"/>
        <v>114078</v>
      </c>
      <c r="J14" s="2">
        <v>41652</v>
      </c>
      <c r="K14" s="2">
        <f t="shared" si="2"/>
        <v>83304</v>
      </c>
      <c r="L14" s="3">
        <f t="shared" si="3"/>
        <v>0.24498313714223793</v>
      </c>
      <c r="M14" s="3">
        <f t="shared" si="4"/>
        <v>0.17889580161378171</v>
      </c>
    </row>
    <row r="15" spans="1:13">
      <c r="A15" t="s">
        <v>42</v>
      </c>
      <c r="B15" t="s">
        <v>119</v>
      </c>
      <c r="C15" t="s">
        <v>163</v>
      </c>
      <c r="D15" t="s">
        <v>111</v>
      </c>
      <c r="E15" s="2">
        <v>20794313</v>
      </c>
      <c r="F15" s="2">
        <f t="shared" si="0"/>
        <v>41588626</v>
      </c>
      <c r="G15" s="2">
        <v>35991</v>
      </c>
      <c r="H15" s="2">
        <v>30667</v>
      </c>
      <c r="I15" s="2">
        <f t="shared" si="1"/>
        <v>66658</v>
      </c>
      <c r="J15" s="2">
        <v>24846</v>
      </c>
      <c r="K15" s="2">
        <f t="shared" si="2"/>
        <v>49692</v>
      </c>
      <c r="L15" s="3">
        <f t="shared" si="3"/>
        <v>0.1602793994684989</v>
      </c>
      <c r="M15" s="3">
        <f t="shared" si="4"/>
        <v>0.11948459177276018</v>
      </c>
    </row>
    <row r="16" spans="1:13">
      <c r="A16" t="s">
        <v>43</v>
      </c>
      <c r="B16" t="s">
        <v>119</v>
      </c>
      <c r="C16" t="s">
        <v>163</v>
      </c>
      <c r="D16" t="s">
        <v>111</v>
      </c>
      <c r="E16" s="2">
        <v>22113296</v>
      </c>
      <c r="F16" s="2">
        <f t="shared" si="0"/>
        <v>44226592</v>
      </c>
      <c r="G16" s="2">
        <v>52642</v>
      </c>
      <c r="H16" s="2">
        <v>43345</v>
      </c>
      <c r="I16" s="2">
        <f t="shared" si="1"/>
        <v>95987</v>
      </c>
      <c r="J16" s="2">
        <v>33970</v>
      </c>
      <c r="K16" s="2">
        <f t="shared" si="2"/>
        <v>67940</v>
      </c>
      <c r="L16" s="3">
        <f t="shared" si="3"/>
        <v>0.21703458408009374</v>
      </c>
      <c r="M16" s="3">
        <f t="shared" si="4"/>
        <v>0.15361798621064901</v>
      </c>
    </row>
    <row r="17" spans="1:13">
      <c r="A17" t="s">
        <v>47</v>
      </c>
      <c r="B17" t="s">
        <v>121</v>
      </c>
      <c r="C17" t="s">
        <v>162</v>
      </c>
      <c r="D17" t="s">
        <v>111</v>
      </c>
      <c r="E17" s="2">
        <v>22514742</v>
      </c>
      <c r="F17" s="2">
        <f t="shared" si="0"/>
        <v>45029484</v>
      </c>
      <c r="G17" s="2">
        <v>47965</v>
      </c>
      <c r="H17" s="2">
        <v>43141</v>
      </c>
      <c r="I17" s="2">
        <f t="shared" si="1"/>
        <v>91106</v>
      </c>
      <c r="J17" s="2">
        <v>31587</v>
      </c>
      <c r="K17" s="2">
        <f t="shared" si="2"/>
        <v>63174</v>
      </c>
      <c r="L17" s="3">
        <f t="shared" si="3"/>
        <v>0.20232521429737016</v>
      </c>
      <c r="M17" s="3">
        <f t="shared" si="4"/>
        <v>0.14029474554938273</v>
      </c>
    </row>
    <row r="18" spans="1:13">
      <c r="A18" t="s">
        <v>48</v>
      </c>
      <c r="B18" t="s">
        <v>121</v>
      </c>
      <c r="C18" t="s">
        <v>162</v>
      </c>
      <c r="D18" t="s">
        <v>111</v>
      </c>
      <c r="E18" s="2">
        <v>22560733</v>
      </c>
      <c r="F18" s="2">
        <f t="shared" si="0"/>
        <v>45121466</v>
      </c>
      <c r="G18" s="2">
        <v>56954</v>
      </c>
      <c r="H18" s="2">
        <v>52146</v>
      </c>
      <c r="I18" s="2">
        <f t="shared" si="1"/>
        <v>109100</v>
      </c>
      <c r="J18" s="2">
        <v>43297</v>
      </c>
      <c r="K18" s="2">
        <f t="shared" si="2"/>
        <v>86594</v>
      </c>
      <c r="L18" s="3">
        <f t="shared" si="3"/>
        <v>0.24179178930046288</v>
      </c>
      <c r="M18" s="3">
        <f t="shared" si="4"/>
        <v>0.19191309076704202</v>
      </c>
    </row>
    <row r="19" spans="1:13">
      <c r="A19" t="s">
        <v>49</v>
      </c>
      <c r="B19" t="s">
        <v>121</v>
      </c>
      <c r="C19" t="s">
        <v>162</v>
      </c>
      <c r="D19" t="s">
        <v>111</v>
      </c>
      <c r="E19" s="2">
        <v>25740062</v>
      </c>
      <c r="F19" s="2">
        <f t="shared" si="0"/>
        <v>51480124</v>
      </c>
      <c r="G19" s="2">
        <v>89317</v>
      </c>
      <c r="H19" s="2">
        <v>82712</v>
      </c>
      <c r="I19" s="2">
        <f t="shared" si="1"/>
        <v>172029</v>
      </c>
      <c r="J19" s="2">
        <v>61883</v>
      </c>
      <c r="K19" s="2">
        <f t="shared" si="2"/>
        <v>123766</v>
      </c>
      <c r="L19" s="3">
        <f t="shared" si="3"/>
        <v>0.33416586176055052</v>
      </c>
      <c r="M19" s="3">
        <f t="shared" si="4"/>
        <v>0.24041511632722562</v>
      </c>
    </row>
    <row r="20" spans="1:13">
      <c r="A20" t="s">
        <v>53</v>
      </c>
      <c r="B20" t="s">
        <v>122</v>
      </c>
      <c r="C20" t="s">
        <v>164</v>
      </c>
      <c r="D20" t="s">
        <v>112</v>
      </c>
      <c r="E20" s="2">
        <v>23680142</v>
      </c>
      <c r="F20" s="2">
        <f t="shared" si="0"/>
        <v>47360284</v>
      </c>
      <c r="G20" s="2">
        <v>1478288</v>
      </c>
      <c r="H20" s="2">
        <v>1381962</v>
      </c>
      <c r="I20" s="2">
        <f t="shared" si="1"/>
        <v>2860250</v>
      </c>
      <c r="J20" s="2">
        <v>1276188</v>
      </c>
      <c r="K20" s="2">
        <f t="shared" si="2"/>
        <v>2552376</v>
      </c>
      <c r="L20" s="3">
        <f t="shared" si="3"/>
        <v>6.0393430073181147</v>
      </c>
      <c r="M20" s="3">
        <f t="shared" si="4"/>
        <v>5.3892751149887532</v>
      </c>
    </row>
    <row r="21" spans="1:13">
      <c r="A21" t="s">
        <v>54</v>
      </c>
      <c r="B21" t="s">
        <v>122</v>
      </c>
      <c r="C21" t="s">
        <v>164</v>
      </c>
      <c r="D21" t="s">
        <v>112</v>
      </c>
      <c r="E21" s="2">
        <v>14694908</v>
      </c>
      <c r="F21" s="2">
        <f t="shared" si="0"/>
        <v>29389816</v>
      </c>
      <c r="G21" s="2">
        <v>547607</v>
      </c>
      <c r="H21" s="2">
        <v>510349</v>
      </c>
      <c r="I21" s="2">
        <f t="shared" si="1"/>
        <v>1057956</v>
      </c>
      <c r="J21" s="2">
        <v>470723</v>
      </c>
      <c r="K21" s="2">
        <f t="shared" si="2"/>
        <v>941446</v>
      </c>
      <c r="L21" s="3">
        <f t="shared" si="3"/>
        <v>3.599736725129548</v>
      </c>
      <c r="M21" s="3">
        <f t="shared" si="4"/>
        <v>3.2033068869842536</v>
      </c>
    </row>
    <row r="22" spans="1:13">
      <c r="A22" t="s">
        <v>55</v>
      </c>
      <c r="B22" t="s">
        <v>122</v>
      </c>
      <c r="C22" t="s">
        <v>164</v>
      </c>
      <c r="D22" t="s">
        <v>112</v>
      </c>
      <c r="E22" s="2">
        <v>19330455</v>
      </c>
      <c r="F22" s="2">
        <f t="shared" si="0"/>
        <v>38660910</v>
      </c>
      <c r="G22" s="2">
        <v>3349809</v>
      </c>
      <c r="H22" s="2">
        <v>3138533</v>
      </c>
      <c r="I22" s="2">
        <f t="shared" si="1"/>
        <v>6488342</v>
      </c>
      <c r="J22" s="2">
        <v>2921304</v>
      </c>
      <c r="K22" s="2">
        <f t="shared" si="2"/>
        <v>5842608</v>
      </c>
      <c r="L22" s="3">
        <f t="shared" si="3"/>
        <v>16.782693423408812</v>
      </c>
      <c r="M22" s="3">
        <f t="shared" si="4"/>
        <v>15.112443033544738</v>
      </c>
    </row>
    <row r="23" spans="1:13">
      <c r="A23" t="s">
        <v>59</v>
      </c>
      <c r="B23" t="s">
        <v>123</v>
      </c>
      <c r="C23" t="s">
        <v>166</v>
      </c>
      <c r="D23" t="s">
        <v>112</v>
      </c>
      <c r="E23" s="2">
        <v>16968826</v>
      </c>
      <c r="F23" s="2">
        <f t="shared" si="0"/>
        <v>33937652</v>
      </c>
      <c r="G23" s="2">
        <v>4266575</v>
      </c>
      <c r="H23" s="2">
        <v>3986766</v>
      </c>
      <c r="I23" s="2">
        <f t="shared" si="1"/>
        <v>8253341</v>
      </c>
      <c r="J23" s="2">
        <v>3715548</v>
      </c>
      <c r="K23" s="2">
        <f t="shared" si="2"/>
        <v>7431096</v>
      </c>
      <c r="L23" s="3">
        <f t="shared" si="3"/>
        <v>24.31912791138291</v>
      </c>
      <c r="M23" s="3">
        <f t="shared" si="4"/>
        <v>21.89631739991912</v>
      </c>
    </row>
    <row r="24" spans="1:13">
      <c r="A24" t="s">
        <v>60</v>
      </c>
      <c r="B24" t="s">
        <v>123</v>
      </c>
      <c r="C24" t="s">
        <v>166</v>
      </c>
      <c r="D24" t="s">
        <v>111</v>
      </c>
      <c r="E24" s="2">
        <v>22379024</v>
      </c>
      <c r="F24" s="2">
        <f t="shared" si="0"/>
        <v>44758048</v>
      </c>
      <c r="G24" s="2">
        <v>142669</v>
      </c>
      <c r="H24" s="2">
        <v>131401</v>
      </c>
      <c r="I24" s="2">
        <f t="shared" si="1"/>
        <v>274070</v>
      </c>
      <c r="J24" s="2">
        <v>116111</v>
      </c>
      <c r="K24" s="2">
        <f t="shared" si="2"/>
        <v>232222</v>
      </c>
      <c r="L24" s="3">
        <f t="shared" si="3"/>
        <v>0.61233680253437328</v>
      </c>
      <c r="M24" s="3">
        <f t="shared" si="4"/>
        <v>0.51883853379843548</v>
      </c>
    </row>
    <row r="25" spans="1:13">
      <c r="A25" t="s">
        <v>61</v>
      </c>
      <c r="B25" t="s">
        <v>123</v>
      </c>
      <c r="C25" t="s">
        <v>166</v>
      </c>
      <c r="D25" t="s">
        <v>112</v>
      </c>
      <c r="E25" s="2">
        <v>24096832</v>
      </c>
      <c r="F25" s="2">
        <f t="shared" si="0"/>
        <v>48193664</v>
      </c>
      <c r="G25" s="2">
        <v>2751164</v>
      </c>
      <c r="H25" s="2">
        <v>2581438</v>
      </c>
      <c r="I25" s="2">
        <f t="shared" si="1"/>
        <v>5332602</v>
      </c>
      <c r="J25" s="2">
        <v>2403569</v>
      </c>
      <c r="K25" s="2">
        <f t="shared" si="2"/>
        <v>4807138</v>
      </c>
      <c r="L25" s="3">
        <f t="shared" si="3"/>
        <v>11.064944138714997</v>
      </c>
      <c r="M25" s="3">
        <f t="shared" si="4"/>
        <v>9.9746265401194645</v>
      </c>
    </row>
    <row r="26" spans="1:13">
      <c r="A26" t="s">
        <v>65</v>
      </c>
      <c r="B26" t="s">
        <v>124</v>
      </c>
      <c r="C26" t="s">
        <v>165</v>
      </c>
      <c r="D26" t="s">
        <v>112</v>
      </c>
      <c r="E26" s="2">
        <v>21749091</v>
      </c>
      <c r="F26" s="2">
        <f t="shared" si="0"/>
        <v>43498182</v>
      </c>
      <c r="G26" s="2">
        <v>7266692</v>
      </c>
      <c r="H26" s="2">
        <v>6845150</v>
      </c>
      <c r="I26" s="2">
        <f t="shared" si="1"/>
        <v>14111842</v>
      </c>
      <c r="J26" s="2">
        <v>6404564</v>
      </c>
      <c r="K26" s="2">
        <f t="shared" si="2"/>
        <v>12809128</v>
      </c>
      <c r="L26" s="3">
        <f t="shared" si="3"/>
        <v>32.442371959361424</v>
      </c>
      <c r="M26" s="3">
        <f t="shared" si="4"/>
        <v>29.447501966863811</v>
      </c>
    </row>
    <row r="27" spans="1:13">
      <c r="A27" t="s">
        <v>66</v>
      </c>
      <c r="B27" t="s">
        <v>124</v>
      </c>
      <c r="C27" t="s">
        <v>165</v>
      </c>
      <c r="D27" t="s">
        <v>112</v>
      </c>
      <c r="E27" s="2">
        <v>16513434</v>
      </c>
      <c r="F27" s="2">
        <f t="shared" si="0"/>
        <v>33026868</v>
      </c>
      <c r="G27" s="2">
        <v>312611</v>
      </c>
      <c r="H27" s="2">
        <v>292061</v>
      </c>
      <c r="I27" s="2">
        <f t="shared" si="1"/>
        <v>604672</v>
      </c>
      <c r="J27" s="2">
        <v>266381</v>
      </c>
      <c r="K27" s="2">
        <f t="shared" si="2"/>
        <v>532762</v>
      </c>
      <c r="L27" s="3">
        <f t="shared" si="3"/>
        <v>1.8308487501751605</v>
      </c>
      <c r="M27" s="3">
        <f t="shared" si="4"/>
        <v>1.6131169325532171</v>
      </c>
    </row>
    <row r="28" spans="1:13">
      <c r="A28" t="s">
        <v>67</v>
      </c>
      <c r="B28" t="s">
        <v>124</v>
      </c>
      <c r="C28" t="s">
        <v>165</v>
      </c>
      <c r="D28" t="s">
        <v>111</v>
      </c>
      <c r="E28" s="2">
        <v>22860680</v>
      </c>
      <c r="F28" s="2">
        <f t="shared" si="0"/>
        <v>45721360</v>
      </c>
      <c r="G28" s="2">
        <v>43344</v>
      </c>
      <c r="H28" s="2">
        <v>38704</v>
      </c>
      <c r="I28" s="2">
        <f t="shared" si="1"/>
        <v>82048</v>
      </c>
      <c r="J28" s="2">
        <v>28767</v>
      </c>
      <c r="K28" s="2">
        <f t="shared" si="2"/>
        <v>57534</v>
      </c>
      <c r="L28" s="3">
        <f t="shared" si="3"/>
        <v>0.17945222976744349</v>
      </c>
      <c r="M28" s="3">
        <f t="shared" si="4"/>
        <v>0.12583615185550034</v>
      </c>
    </row>
    <row r="29" spans="1:13">
      <c r="A29" t="s">
        <v>71</v>
      </c>
      <c r="B29" t="s">
        <v>125</v>
      </c>
      <c r="C29" t="s">
        <v>167</v>
      </c>
      <c r="D29" t="s">
        <v>112</v>
      </c>
      <c r="E29" s="2">
        <v>24433782</v>
      </c>
      <c r="F29" s="2">
        <f t="shared" si="0"/>
        <v>48867564</v>
      </c>
      <c r="G29" s="2">
        <v>6076357</v>
      </c>
      <c r="H29" s="2">
        <v>5734506</v>
      </c>
      <c r="I29" s="2">
        <f t="shared" si="1"/>
        <v>11810863</v>
      </c>
      <c r="J29" s="2">
        <v>5350964</v>
      </c>
      <c r="K29" s="2">
        <f t="shared" si="2"/>
        <v>10701928</v>
      </c>
      <c r="L29" s="3">
        <f t="shared" si="3"/>
        <v>24.16912576202898</v>
      </c>
      <c r="M29" s="3">
        <f t="shared" si="4"/>
        <v>21.899859792479116</v>
      </c>
    </row>
    <row r="30" spans="1:13">
      <c r="A30" t="s">
        <v>72</v>
      </c>
      <c r="B30" t="s">
        <v>125</v>
      </c>
      <c r="C30" t="s">
        <v>167</v>
      </c>
      <c r="D30" t="s">
        <v>112</v>
      </c>
      <c r="E30" s="2">
        <v>16576339</v>
      </c>
      <c r="F30" s="2">
        <f t="shared" si="0"/>
        <v>33152678</v>
      </c>
      <c r="G30" s="2">
        <v>4678340</v>
      </c>
      <c r="H30" s="2">
        <v>4423815</v>
      </c>
      <c r="I30" s="2">
        <f t="shared" si="1"/>
        <v>9102155</v>
      </c>
      <c r="J30" s="2">
        <v>4131803</v>
      </c>
      <c r="K30" s="2">
        <f t="shared" si="2"/>
        <v>8263606</v>
      </c>
      <c r="L30" s="3">
        <f t="shared" si="3"/>
        <v>27.455263191709584</v>
      </c>
      <c r="M30" s="3">
        <f t="shared" si="4"/>
        <v>24.925907946260029</v>
      </c>
    </row>
    <row r="31" spans="1:13">
      <c r="A31" t="s">
        <v>73</v>
      </c>
      <c r="B31" t="s">
        <v>125</v>
      </c>
      <c r="C31" t="s">
        <v>167</v>
      </c>
      <c r="D31" t="s">
        <v>112</v>
      </c>
      <c r="E31" s="2">
        <v>13993768</v>
      </c>
      <c r="F31" s="2">
        <f t="shared" si="0"/>
        <v>27987536</v>
      </c>
      <c r="G31" s="2">
        <v>4395786</v>
      </c>
      <c r="H31" s="2">
        <v>4180720</v>
      </c>
      <c r="I31" s="2">
        <f t="shared" si="1"/>
        <v>8576506</v>
      </c>
      <c r="J31" s="2">
        <v>3922958</v>
      </c>
      <c r="K31" s="2">
        <f t="shared" si="2"/>
        <v>7845916</v>
      </c>
      <c r="L31" s="3">
        <f t="shared" si="3"/>
        <v>30.644019537839988</v>
      </c>
      <c r="M31" s="3">
        <f t="shared" si="4"/>
        <v>28.0336075315812</v>
      </c>
    </row>
    <row r="32" spans="1:13">
      <c r="A32" t="s">
        <v>77</v>
      </c>
      <c r="B32" t="s">
        <v>126</v>
      </c>
      <c r="C32" t="s">
        <v>169</v>
      </c>
      <c r="D32" t="s">
        <v>112</v>
      </c>
      <c r="E32" s="2">
        <v>25180378</v>
      </c>
      <c r="F32" s="2">
        <f t="shared" si="0"/>
        <v>50360756</v>
      </c>
      <c r="G32" s="2">
        <v>5942755</v>
      </c>
      <c r="H32" s="2">
        <v>5596004</v>
      </c>
      <c r="I32" s="2">
        <f t="shared" si="1"/>
        <v>11538759</v>
      </c>
      <c r="J32" s="2">
        <v>5229823</v>
      </c>
      <c r="K32" s="2">
        <f t="shared" si="2"/>
        <v>10459646</v>
      </c>
      <c r="L32" s="3">
        <f t="shared" si="3"/>
        <v>22.912203700834038</v>
      </c>
      <c r="M32" s="3">
        <f t="shared" si="4"/>
        <v>20.769438012407914</v>
      </c>
    </row>
    <row r="33" spans="1:13">
      <c r="A33" t="s">
        <v>78</v>
      </c>
      <c r="B33" t="s">
        <v>126</v>
      </c>
      <c r="C33" t="s">
        <v>169</v>
      </c>
      <c r="D33" t="s">
        <v>112</v>
      </c>
      <c r="E33" s="2">
        <v>22331784</v>
      </c>
      <c r="F33" s="2">
        <f t="shared" si="0"/>
        <v>44663568</v>
      </c>
      <c r="G33" s="2">
        <v>5969130</v>
      </c>
      <c r="H33" s="2">
        <v>5650076</v>
      </c>
      <c r="I33" s="2">
        <f t="shared" si="1"/>
        <v>11619206</v>
      </c>
      <c r="J33" s="2">
        <v>5282734</v>
      </c>
      <c r="K33" s="2">
        <f t="shared" si="2"/>
        <v>10565468</v>
      </c>
      <c r="L33" s="3">
        <f t="shared" si="3"/>
        <v>26.014952499988357</v>
      </c>
      <c r="M33" s="3">
        <f t="shared" si="4"/>
        <v>23.655673904064269</v>
      </c>
    </row>
    <row r="34" spans="1:13">
      <c r="A34" t="s">
        <v>79</v>
      </c>
      <c r="B34" t="s">
        <v>126</v>
      </c>
      <c r="C34" t="s">
        <v>169</v>
      </c>
      <c r="D34" t="s">
        <v>112</v>
      </c>
      <c r="E34" s="2">
        <v>22783147</v>
      </c>
      <c r="F34" s="2">
        <f t="shared" si="0"/>
        <v>45566294</v>
      </c>
      <c r="G34" s="2">
        <v>5689464</v>
      </c>
      <c r="H34" s="2">
        <v>5334846</v>
      </c>
      <c r="I34" s="2">
        <f t="shared" si="1"/>
        <v>11024310</v>
      </c>
      <c r="J34" s="2">
        <v>5020469</v>
      </c>
      <c r="K34" s="2">
        <f t="shared" si="2"/>
        <v>10040938</v>
      </c>
      <c r="L34" s="3">
        <f t="shared" si="3"/>
        <v>24.194001820731788</v>
      </c>
      <c r="M34" s="3">
        <f t="shared" si="4"/>
        <v>22.03588907186527</v>
      </c>
    </row>
    <row r="35" spans="1:13">
      <c r="A35" t="s">
        <v>83</v>
      </c>
      <c r="B35" t="s">
        <v>127</v>
      </c>
      <c r="C35" t="s">
        <v>168</v>
      </c>
      <c r="D35" t="s">
        <v>112</v>
      </c>
      <c r="E35" s="2">
        <v>23731765</v>
      </c>
      <c r="F35" s="2">
        <f t="shared" si="0"/>
        <v>47463530</v>
      </c>
      <c r="G35" s="2">
        <v>9899730</v>
      </c>
      <c r="H35" s="2">
        <v>9317245</v>
      </c>
      <c r="I35" s="2">
        <f t="shared" si="1"/>
        <v>19216975</v>
      </c>
      <c r="J35" s="2">
        <v>8694141</v>
      </c>
      <c r="K35" s="2">
        <f t="shared" si="2"/>
        <v>17388282</v>
      </c>
      <c r="L35" s="3">
        <f t="shared" si="3"/>
        <v>40.487875638411218</v>
      </c>
      <c r="M35" s="3">
        <f t="shared" si="4"/>
        <v>36.635037469821569</v>
      </c>
    </row>
    <row r="36" spans="1:13">
      <c r="A36" t="s">
        <v>84</v>
      </c>
      <c r="B36" t="s">
        <v>127</v>
      </c>
      <c r="C36" t="s">
        <v>168</v>
      </c>
      <c r="D36" t="s">
        <v>112</v>
      </c>
      <c r="E36" s="2">
        <v>21872177</v>
      </c>
      <c r="F36" s="2">
        <f t="shared" si="0"/>
        <v>43744354</v>
      </c>
      <c r="G36" s="2">
        <v>7943063</v>
      </c>
      <c r="H36" s="2">
        <v>7482678</v>
      </c>
      <c r="I36" s="2">
        <f t="shared" si="1"/>
        <v>15425741</v>
      </c>
      <c r="J36" s="2">
        <v>6986814</v>
      </c>
      <c r="K36" s="2">
        <f t="shared" si="2"/>
        <v>13973628</v>
      </c>
      <c r="L36" s="3">
        <f t="shared" si="3"/>
        <v>35.263387361943899</v>
      </c>
      <c r="M36" s="3">
        <f t="shared" si="4"/>
        <v>31.943843541500232</v>
      </c>
    </row>
    <row r="37" spans="1:13">
      <c r="A37" t="s">
        <v>85</v>
      </c>
      <c r="B37" t="s">
        <v>127</v>
      </c>
      <c r="C37" t="s">
        <v>168</v>
      </c>
      <c r="D37" t="s">
        <v>112</v>
      </c>
      <c r="E37" s="2">
        <v>26270686</v>
      </c>
      <c r="F37" s="2">
        <f t="shared" si="0"/>
        <v>52541372</v>
      </c>
      <c r="G37" s="2">
        <v>6551788</v>
      </c>
      <c r="H37" s="2">
        <v>6174999</v>
      </c>
      <c r="I37" s="2">
        <f t="shared" si="1"/>
        <v>12726787</v>
      </c>
      <c r="J37" s="2">
        <v>5783181</v>
      </c>
      <c r="K37" s="2">
        <f t="shared" si="2"/>
        <v>11566362</v>
      </c>
      <c r="L37" s="3">
        <f t="shared" si="3"/>
        <v>24.222410865098841</v>
      </c>
      <c r="M37" s="3">
        <f t="shared" si="4"/>
        <v>22.013817987090249</v>
      </c>
    </row>
    <row r="38" spans="1:13">
      <c r="A38" t="s">
        <v>19</v>
      </c>
      <c r="B38" t="s">
        <v>128</v>
      </c>
      <c r="C38" t="s">
        <v>146</v>
      </c>
      <c r="D38" t="s">
        <v>111</v>
      </c>
      <c r="E38" s="2">
        <v>19521781</v>
      </c>
      <c r="F38" s="2">
        <f t="shared" si="0"/>
        <v>39043562</v>
      </c>
      <c r="G38" s="2">
        <v>15386</v>
      </c>
      <c r="H38" s="2">
        <v>14298</v>
      </c>
      <c r="I38" s="2">
        <f t="shared" si="1"/>
        <v>29684</v>
      </c>
      <c r="J38" s="2">
        <v>11318</v>
      </c>
      <c r="K38" s="2">
        <f t="shared" si="2"/>
        <v>22636</v>
      </c>
      <c r="L38" s="3">
        <f t="shared" si="3"/>
        <v>7.6027899298737128E-2</v>
      </c>
      <c r="M38" s="3">
        <f t="shared" si="4"/>
        <v>5.797626763664647E-2</v>
      </c>
    </row>
    <row r="39" spans="1:13">
      <c r="A39" t="s">
        <v>21</v>
      </c>
      <c r="B39" t="s">
        <v>128</v>
      </c>
      <c r="C39" t="s">
        <v>146</v>
      </c>
      <c r="D39" t="s">
        <v>111</v>
      </c>
      <c r="E39">
        <v>20933203</v>
      </c>
      <c r="F39" s="2">
        <f t="shared" si="0"/>
        <v>41866406</v>
      </c>
      <c r="G39">
        <v>13957</v>
      </c>
      <c r="H39">
        <v>12265</v>
      </c>
      <c r="I39" s="2">
        <f>H39+J39</f>
        <v>21600</v>
      </c>
      <c r="J39">
        <v>9335</v>
      </c>
      <c r="K39" s="2">
        <f t="shared" si="2"/>
        <v>18670</v>
      </c>
      <c r="L39" s="3">
        <f t="shared" si="3"/>
        <v>5.1592677909825843E-2</v>
      </c>
      <c r="M39" s="3">
        <f t="shared" si="4"/>
        <v>4.459422669335409E-2</v>
      </c>
    </row>
    <row r="40" spans="1:13">
      <c r="A40" t="s">
        <v>22</v>
      </c>
      <c r="B40" t="s">
        <v>128</v>
      </c>
      <c r="C40" t="s">
        <v>146</v>
      </c>
      <c r="D40" t="s">
        <v>111</v>
      </c>
      <c r="E40" s="2">
        <v>16682321</v>
      </c>
      <c r="F40" s="2">
        <f t="shared" si="0"/>
        <v>33364642</v>
      </c>
      <c r="G40" s="2">
        <v>9134</v>
      </c>
      <c r="H40" s="2">
        <v>8286</v>
      </c>
      <c r="I40" s="2">
        <f t="shared" si="1"/>
        <v>17420</v>
      </c>
      <c r="J40" s="2">
        <v>6512</v>
      </c>
      <c r="K40" s="2">
        <f t="shared" si="2"/>
        <v>13024</v>
      </c>
      <c r="L40" s="3">
        <f t="shared" si="3"/>
        <v>5.2210960333397248E-2</v>
      </c>
      <c r="M40" s="3">
        <f t="shared" si="4"/>
        <v>3.903533567061801E-2</v>
      </c>
    </row>
    <row r="41" spans="1:13">
      <c r="A41" t="s">
        <v>26</v>
      </c>
      <c r="B41" t="s">
        <v>129</v>
      </c>
      <c r="C41" t="s">
        <v>148</v>
      </c>
      <c r="D41" t="s">
        <v>111</v>
      </c>
      <c r="E41">
        <v>23331541</v>
      </c>
      <c r="F41" s="2">
        <f t="shared" si="0"/>
        <v>46663082</v>
      </c>
      <c r="G41">
        <v>12184</v>
      </c>
      <c r="H41">
        <v>10603</v>
      </c>
      <c r="I41" s="2">
        <f t="shared" si="1"/>
        <v>22787</v>
      </c>
      <c r="J41">
        <v>8135</v>
      </c>
      <c r="K41" s="2">
        <f t="shared" si="2"/>
        <v>16270</v>
      </c>
      <c r="L41" s="3">
        <f t="shared" si="3"/>
        <v>4.8833036789125928E-2</v>
      </c>
      <c r="M41" s="3">
        <f t="shared" si="4"/>
        <v>3.4866963995220032E-2</v>
      </c>
    </row>
    <row r="42" spans="1:13">
      <c r="A42" t="s">
        <v>27</v>
      </c>
      <c r="B42" t="s">
        <v>129</v>
      </c>
      <c r="C42" t="s">
        <v>148</v>
      </c>
      <c r="D42" t="s">
        <v>111</v>
      </c>
      <c r="E42">
        <v>20324553</v>
      </c>
      <c r="F42" s="2">
        <f t="shared" si="0"/>
        <v>40649106</v>
      </c>
      <c r="G42">
        <v>9018</v>
      </c>
      <c r="H42">
        <v>8191</v>
      </c>
      <c r="I42" s="2">
        <f t="shared" si="1"/>
        <v>17209</v>
      </c>
      <c r="J42">
        <v>6152</v>
      </c>
      <c r="K42" s="2">
        <f t="shared" si="2"/>
        <v>12304</v>
      </c>
      <c r="L42" s="3">
        <f t="shared" si="3"/>
        <v>4.2335494414071494E-2</v>
      </c>
      <c r="M42" s="3">
        <f t="shared" si="4"/>
        <v>3.0268808371824954E-2</v>
      </c>
    </row>
    <row r="43" spans="1:13">
      <c r="A43" t="s">
        <v>28</v>
      </c>
      <c r="B43" t="s">
        <v>129</v>
      </c>
      <c r="C43" t="s">
        <v>148</v>
      </c>
      <c r="D43" t="s">
        <v>111</v>
      </c>
      <c r="E43">
        <v>20375524</v>
      </c>
      <c r="F43" s="2">
        <f t="shared" si="0"/>
        <v>40751048</v>
      </c>
      <c r="G43">
        <v>11782</v>
      </c>
      <c r="H43">
        <v>10558</v>
      </c>
      <c r="I43" s="2">
        <f t="shared" si="1"/>
        <v>22340</v>
      </c>
      <c r="J43">
        <v>7976</v>
      </c>
      <c r="K43" s="2">
        <f t="shared" si="2"/>
        <v>15952</v>
      </c>
      <c r="L43" s="3">
        <f t="shared" si="3"/>
        <v>5.4820676022859588E-2</v>
      </c>
      <c r="M43" s="3">
        <f t="shared" si="4"/>
        <v>3.9145005546851214E-2</v>
      </c>
    </row>
    <row r="44" spans="1:13">
      <c r="A44" t="s">
        <v>32</v>
      </c>
      <c r="B44" t="s">
        <v>130</v>
      </c>
      <c r="C44" t="s">
        <v>147</v>
      </c>
      <c r="D44" t="s">
        <v>111</v>
      </c>
      <c r="E44">
        <v>19311139</v>
      </c>
      <c r="F44" s="2">
        <f t="shared" si="0"/>
        <v>38622278</v>
      </c>
      <c r="G44">
        <v>10458</v>
      </c>
      <c r="H44">
        <v>9582</v>
      </c>
      <c r="I44" s="2">
        <f t="shared" si="1"/>
        <v>20040</v>
      </c>
      <c r="J44">
        <v>7231</v>
      </c>
      <c r="K44" s="2">
        <f t="shared" si="2"/>
        <v>14462</v>
      </c>
      <c r="L44" s="3">
        <f t="shared" si="3"/>
        <v>5.1887151762513857E-2</v>
      </c>
      <c r="M44" s="3">
        <f t="shared" si="4"/>
        <v>3.7444710019434897E-2</v>
      </c>
    </row>
    <row r="45" spans="1:13">
      <c r="A45" t="s">
        <v>33</v>
      </c>
      <c r="B45" t="s">
        <v>130</v>
      </c>
      <c r="C45" t="s">
        <v>147</v>
      </c>
      <c r="D45" t="s">
        <v>111</v>
      </c>
      <c r="E45">
        <v>19322072</v>
      </c>
      <c r="F45" s="2">
        <f t="shared" si="0"/>
        <v>38644144</v>
      </c>
      <c r="G45">
        <v>9705</v>
      </c>
      <c r="H45">
        <v>8704</v>
      </c>
      <c r="I45" s="2">
        <f t="shared" si="1"/>
        <v>18409</v>
      </c>
      <c r="J45">
        <v>6586</v>
      </c>
      <c r="K45" s="2">
        <f t="shared" si="2"/>
        <v>13172</v>
      </c>
      <c r="L45" s="3">
        <f t="shared" si="3"/>
        <v>4.7637230624127683E-2</v>
      </c>
      <c r="M45" s="3">
        <f t="shared" si="4"/>
        <v>3.4085371382530816E-2</v>
      </c>
    </row>
    <row r="46" spans="1:13">
      <c r="A46" t="s">
        <v>34</v>
      </c>
      <c r="B46" t="s">
        <v>130</v>
      </c>
      <c r="C46" t="s">
        <v>147</v>
      </c>
      <c r="D46" t="s">
        <v>111</v>
      </c>
      <c r="E46">
        <v>20402549</v>
      </c>
      <c r="F46" s="2">
        <f t="shared" si="0"/>
        <v>40805098</v>
      </c>
      <c r="G46">
        <v>10993</v>
      </c>
      <c r="H46">
        <v>9731</v>
      </c>
      <c r="I46" s="2">
        <f t="shared" si="1"/>
        <v>20724</v>
      </c>
      <c r="J46">
        <v>6368</v>
      </c>
      <c r="K46" s="2">
        <f t="shared" si="2"/>
        <v>12736</v>
      </c>
      <c r="L46" s="3">
        <f t="shared" si="3"/>
        <v>5.0787771665197323E-2</v>
      </c>
      <c r="M46" s="3">
        <f t="shared" si="4"/>
        <v>3.1211786331207931E-2</v>
      </c>
    </row>
    <row r="47" spans="1:13">
      <c r="A47" t="s">
        <v>38</v>
      </c>
      <c r="B47" t="s">
        <v>131</v>
      </c>
      <c r="C47" t="s">
        <v>149</v>
      </c>
      <c r="D47" t="s">
        <v>111</v>
      </c>
      <c r="E47">
        <v>15506412</v>
      </c>
      <c r="F47" s="2">
        <f t="shared" si="0"/>
        <v>31012824</v>
      </c>
      <c r="G47">
        <v>9062</v>
      </c>
      <c r="H47">
        <v>8148</v>
      </c>
      <c r="I47" s="2">
        <f t="shared" si="1"/>
        <v>17210</v>
      </c>
      <c r="J47">
        <v>6440</v>
      </c>
      <c r="K47" s="2">
        <f t="shared" si="2"/>
        <v>12880</v>
      </c>
      <c r="L47" s="3">
        <f t="shared" si="3"/>
        <v>5.5493172759758999E-2</v>
      </c>
      <c r="M47" s="3">
        <f t="shared" si="4"/>
        <v>4.1531206574415801E-2</v>
      </c>
    </row>
    <row r="48" spans="1:13">
      <c r="A48" t="s">
        <v>39</v>
      </c>
      <c r="B48" t="s">
        <v>131</v>
      </c>
      <c r="C48" t="s">
        <v>149</v>
      </c>
      <c r="D48" t="s">
        <v>111</v>
      </c>
      <c r="E48">
        <v>24765795</v>
      </c>
      <c r="F48" s="2">
        <f t="shared" si="0"/>
        <v>49531590</v>
      </c>
      <c r="G48">
        <v>12066</v>
      </c>
      <c r="H48">
        <v>11068</v>
      </c>
      <c r="I48" s="2">
        <f t="shared" si="1"/>
        <v>23134</v>
      </c>
      <c r="J48">
        <v>8853</v>
      </c>
      <c r="K48" s="2">
        <f t="shared" si="2"/>
        <v>17706</v>
      </c>
      <c r="L48" s="3">
        <f t="shared" si="3"/>
        <v>4.6705546904510842E-2</v>
      </c>
      <c r="M48" s="3">
        <f t="shared" si="4"/>
        <v>3.5746883958298128E-2</v>
      </c>
    </row>
    <row r="49" spans="1:13">
      <c r="A49" t="s">
        <v>40</v>
      </c>
      <c r="B49" t="s">
        <v>131</v>
      </c>
      <c r="C49" t="s">
        <v>149</v>
      </c>
      <c r="D49" t="s">
        <v>111</v>
      </c>
      <c r="E49">
        <v>16323379</v>
      </c>
      <c r="F49" s="2">
        <f t="shared" si="0"/>
        <v>32646758</v>
      </c>
      <c r="G49">
        <v>16282</v>
      </c>
      <c r="H49">
        <v>14936</v>
      </c>
      <c r="I49" s="2">
        <f t="shared" si="1"/>
        <v>31218</v>
      </c>
      <c r="J49">
        <v>9989</v>
      </c>
      <c r="K49" s="2">
        <f t="shared" si="2"/>
        <v>19978</v>
      </c>
      <c r="L49" s="3">
        <f t="shared" si="3"/>
        <v>9.5623583818031793E-2</v>
      </c>
      <c r="M49" s="3">
        <f t="shared" si="4"/>
        <v>6.1194437744783114E-2</v>
      </c>
    </row>
    <row r="50" spans="1:13">
      <c r="A50" t="s">
        <v>44</v>
      </c>
      <c r="B50" t="s">
        <v>132</v>
      </c>
      <c r="C50" t="s">
        <v>151</v>
      </c>
      <c r="D50" t="s">
        <v>111</v>
      </c>
      <c r="E50">
        <v>19370757</v>
      </c>
      <c r="F50" s="2">
        <f t="shared" si="0"/>
        <v>38741514</v>
      </c>
      <c r="G50">
        <v>37762</v>
      </c>
      <c r="H50">
        <v>33508</v>
      </c>
      <c r="I50" s="2">
        <f t="shared" si="1"/>
        <v>71270</v>
      </c>
      <c r="J50">
        <v>17573</v>
      </c>
      <c r="K50" s="2">
        <f t="shared" si="2"/>
        <v>35146</v>
      </c>
      <c r="L50" s="3">
        <f t="shared" si="3"/>
        <v>0.18396286732624853</v>
      </c>
      <c r="M50" s="3">
        <f t="shared" si="4"/>
        <v>9.0719221762990465E-2</v>
      </c>
    </row>
    <row r="51" spans="1:13">
      <c r="A51" t="s">
        <v>45</v>
      </c>
      <c r="B51" t="s">
        <v>132</v>
      </c>
      <c r="C51" t="s">
        <v>151</v>
      </c>
      <c r="D51" t="s">
        <v>111</v>
      </c>
      <c r="E51">
        <v>12214791</v>
      </c>
      <c r="F51" s="2">
        <f t="shared" si="0"/>
        <v>24429582</v>
      </c>
      <c r="G51">
        <v>8341</v>
      </c>
      <c r="H51">
        <v>7444</v>
      </c>
      <c r="I51" s="2">
        <f t="shared" si="1"/>
        <v>15785</v>
      </c>
      <c r="J51">
        <v>5652</v>
      </c>
      <c r="K51" s="2">
        <f t="shared" si="2"/>
        <v>11304</v>
      </c>
      <c r="L51" s="3">
        <f t="shared" si="3"/>
        <v>6.4614286073335192E-2</v>
      </c>
      <c r="M51" s="3">
        <f t="shared" si="4"/>
        <v>4.6271770020461254E-2</v>
      </c>
    </row>
    <row r="52" spans="1:13">
      <c r="A52" t="s">
        <v>46</v>
      </c>
      <c r="B52" t="s">
        <v>132</v>
      </c>
      <c r="C52" t="s">
        <v>151</v>
      </c>
      <c r="D52" t="s">
        <v>111</v>
      </c>
      <c r="E52">
        <v>22876669</v>
      </c>
      <c r="F52" s="2">
        <f t="shared" si="0"/>
        <v>45753338</v>
      </c>
      <c r="G52">
        <v>18380</v>
      </c>
      <c r="H52">
        <v>16634</v>
      </c>
      <c r="I52" s="2">
        <f t="shared" si="1"/>
        <v>35014</v>
      </c>
      <c r="J52">
        <v>12509</v>
      </c>
      <c r="K52" s="2">
        <f t="shared" si="2"/>
        <v>25018</v>
      </c>
      <c r="L52" s="3">
        <f t="shared" si="3"/>
        <v>7.6527749734893666E-2</v>
      </c>
      <c r="M52" s="3">
        <f t="shared" si="4"/>
        <v>5.4680163445123935E-2</v>
      </c>
    </row>
    <row r="53" spans="1:13">
      <c r="A53" t="s">
        <v>50</v>
      </c>
      <c r="B53" t="s">
        <v>133</v>
      </c>
      <c r="C53" t="s">
        <v>150</v>
      </c>
      <c r="D53" t="s">
        <v>111</v>
      </c>
      <c r="E53">
        <v>20027706</v>
      </c>
      <c r="F53" s="2">
        <f t="shared" si="0"/>
        <v>40055412</v>
      </c>
      <c r="G53">
        <v>15262</v>
      </c>
      <c r="H53">
        <v>13693</v>
      </c>
      <c r="I53" s="2">
        <f t="shared" si="1"/>
        <v>28955</v>
      </c>
      <c r="J53">
        <v>10008</v>
      </c>
      <c r="K53" s="2">
        <f t="shared" si="2"/>
        <v>20016</v>
      </c>
      <c r="L53" s="3">
        <f t="shared" si="3"/>
        <v>7.2287360319749056E-2</v>
      </c>
      <c r="M53" s="3">
        <f t="shared" si="4"/>
        <v>4.9970775484721022E-2</v>
      </c>
    </row>
    <row r="54" spans="1:13">
      <c r="A54" t="s">
        <v>51</v>
      </c>
      <c r="B54" t="s">
        <v>133</v>
      </c>
      <c r="C54" t="s">
        <v>150</v>
      </c>
      <c r="D54" t="s">
        <v>111</v>
      </c>
      <c r="E54">
        <v>21763485</v>
      </c>
      <c r="F54" s="2">
        <f t="shared" si="0"/>
        <v>43526970</v>
      </c>
      <c r="G54">
        <v>16771</v>
      </c>
      <c r="H54">
        <v>15160</v>
      </c>
      <c r="I54" s="2">
        <f t="shared" si="1"/>
        <v>31931</v>
      </c>
      <c r="J54">
        <v>11483</v>
      </c>
      <c r="K54" s="2">
        <f t="shared" si="2"/>
        <v>22966</v>
      </c>
      <c r="L54" s="3">
        <f t="shared" si="3"/>
        <v>7.3359115049818527E-2</v>
      </c>
      <c r="M54" s="3">
        <f t="shared" si="4"/>
        <v>5.2762689431403102E-2</v>
      </c>
    </row>
    <row r="55" spans="1:13">
      <c r="A55" t="s">
        <v>52</v>
      </c>
      <c r="B55" t="s">
        <v>133</v>
      </c>
      <c r="C55" t="s">
        <v>150</v>
      </c>
      <c r="D55" t="s">
        <v>111</v>
      </c>
      <c r="E55">
        <v>19159408</v>
      </c>
      <c r="F55" s="2">
        <f t="shared" si="0"/>
        <v>38318816</v>
      </c>
      <c r="G55">
        <v>13893</v>
      </c>
      <c r="H55">
        <v>12264</v>
      </c>
      <c r="I55" s="2">
        <f t="shared" si="1"/>
        <v>26157</v>
      </c>
      <c r="J55">
        <v>9358</v>
      </c>
      <c r="K55" s="2">
        <f t="shared" si="2"/>
        <v>18716</v>
      </c>
      <c r="L55" s="3">
        <f t="shared" si="3"/>
        <v>6.8261503695730058E-2</v>
      </c>
      <c r="M55" s="3">
        <f t="shared" si="4"/>
        <v>4.8842845248663218E-2</v>
      </c>
    </row>
    <row r="56" spans="1:13">
      <c r="A56" t="s">
        <v>56</v>
      </c>
      <c r="B56" t="s">
        <v>134</v>
      </c>
      <c r="C56" t="s">
        <v>152</v>
      </c>
      <c r="D56" t="s">
        <v>112</v>
      </c>
      <c r="E56">
        <v>18052778</v>
      </c>
      <c r="F56" s="2">
        <f t="shared" si="0"/>
        <v>36105556</v>
      </c>
      <c r="G56">
        <v>526107</v>
      </c>
      <c r="H56">
        <v>490749</v>
      </c>
      <c r="I56" s="2">
        <f t="shared" si="1"/>
        <v>1016856</v>
      </c>
      <c r="J56">
        <v>465337</v>
      </c>
      <c r="K56" s="2">
        <f t="shared" si="2"/>
        <v>930674</v>
      </c>
      <c r="L56" s="3">
        <f t="shared" si="3"/>
        <v>2.8163421718253003</v>
      </c>
      <c r="M56" s="3">
        <f t="shared" si="4"/>
        <v>2.577647606368394</v>
      </c>
    </row>
    <row r="57" spans="1:13">
      <c r="A57" t="s">
        <v>57</v>
      </c>
      <c r="B57" t="s">
        <v>134</v>
      </c>
      <c r="C57" t="s">
        <v>152</v>
      </c>
      <c r="D57" t="s">
        <v>112</v>
      </c>
      <c r="E57">
        <v>18981905</v>
      </c>
      <c r="F57" s="2">
        <f t="shared" si="0"/>
        <v>37963810</v>
      </c>
      <c r="G57">
        <v>688129</v>
      </c>
      <c r="H57">
        <v>640853</v>
      </c>
      <c r="I57" s="2">
        <f t="shared" si="1"/>
        <v>1328982</v>
      </c>
      <c r="J57">
        <v>609072</v>
      </c>
      <c r="K57" s="2">
        <f t="shared" si="2"/>
        <v>1218144</v>
      </c>
      <c r="L57" s="3">
        <f t="shared" si="3"/>
        <v>3.5006549658740784</v>
      </c>
      <c r="M57" s="3">
        <f t="shared" si="4"/>
        <v>3.2086979678804632</v>
      </c>
    </row>
    <row r="58" spans="1:13">
      <c r="A58" t="s">
        <v>58</v>
      </c>
      <c r="B58" t="s">
        <v>134</v>
      </c>
      <c r="C58" t="s">
        <v>152</v>
      </c>
      <c r="D58" t="s">
        <v>111</v>
      </c>
      <c r="E58">
        <v>19322788</v>
      </c>
      <c r="F58" s="2">
        <f t="shared" si="0"/>
        <v>38645576</v>
      </c>
      <c r="G58">
        <v>136312</v>
      </c>
      <c r="H58">
        <v>126880</v>
      </c>
      <c r="I58" s="2">
        <f t="shared" si="1"/>
        <v>263192</v>
      </c>
      <c r="J58">
        <v>97994</v>
      </c>
      <c r="K58" s="2">
        <f t="shared" si="2"/>
        <v>195988</v>
      </c>
      <c r="L58" s="3">
        <f t="shared" si="3"/>
        <v>0.6810404378498589</v>
      </c>
      <c r="M58" s="3">
        <f t="shared" si="4"/>
        <v>0.50714213704564781</v>
      </c>
    </row>
    <row r="59" spans="1:13">
      <c r="A59" t="s">
        <v>62</v>
      </c>
      <c r="B59" t="s">
        <v>135</v>
      </c>
      <c r="C59" t="s">
        <v>154</v>
      </c>
      <c r="D59" t="s">
        <v>111</v>
      </c>
      <c r="E59">
        <v>18263786</v>
      </c>
      <c r="F59" s="2">
        <f t="shared" si="0"/>
        <v>36527572</v>
      </c>
      <c r="G59">
        <v>24635</v>
      </c>
      <c r="H59">
        <v>22766</v>
      </c>
      <c r="I59" s="2">
        <f t="shared" si="1"/>
        <v>47401</v>
      </c>
      <c r="J59">
        <v>16907</v>
      </c>
      <c r="K59" s="2">
        <f t="shared" si="2"/>
        <v>33814</v>
      </c>
      <c r="L59" s="3">
        <f t="shared" si="3"/>
        <v>0.12976772723902918</v>
      </c>
      <c r="M59" s="3">
        <f t="shared" si="4"/>
        <v>9.2571167883811173E-2</v>
      </c>
    </row>
    <row r="60" spans="1:13">
      <c r="A60" t="s">
        <v>63</v>
      </c>
      <c r="B60" t="s">
        <v>135</v>
      </c>
      <c r="C60" t="s">
        <v>154</v>
      </c>
      <c r="D60" t="s">
        <v>111</v>
      </c>
      <c r="E60">
        <v>19993530</v>
      </c>
      <c r="F60" s="2">
        <f t="shared" si="0"/>
        <v>39987060</v>
      </c>
      <c r="G60">
        <v>13716</v>
      </c>
      <c r="H60">
        <v>12423</v>
      </c>
      <c r="I60" s="2">
        <f t="shared" si="1"/>
        <v>26139</v>
      </c>
      <c r="J60">
        <v>9405</v>
      </c>
      <c r="K60" s="2">
        <f t="shared" si="2"/>
        <v>18810</v>
      </c>
      <c r="L60" s="3">
        <f t="shared" si="3"/>
        <v>6.5368646757225965E-2</v>
      </c>
      <c r="M60" s="3">
        <f t="shared" si="4"/>
        <v>4.70402175103646E-2</v>
      </c>
    </row>
    <row r="61" spans="1:13">
      <c r="A61" t="s">
        <v>64</v>
      </c>
      <c r="B61" t="s">
        <v>135</v>
      </c>
      <c r="C61" t="s">
        <v>154</v>
      </c>
      <c r="D61" t="s">
        <v>111</v>
      </c>
      <c r="E61">
        <v>19307175</v>
      </c>
      <c r="F61" s="2">
        <f t="shared" si="0"/>
        <v>38614350</v>
      </c>
      <c r="G61">
        <v>20281</v>
      </c>
      <c r="H61">
        <v>18727</v>
      </c>
      <c r="I61" s="2">
        <f t="shared" si="1"/>
        <v>39008</v>
      </c>
      <c r="J61">
        <v>14149</v>
      </c>
      <c r="K61" s="2">
        <f t="shared" si="2"/>
        <v>28298</v>
      </c>
      <c r="L61" s="3">
        <f t="shared" si="3"/>
        <v>0.10101943966426988</v>
      </c>
      <c r="M61" s="3">
        <f t="shared" si="4"/>
        <v>7.3283636782698655E-2</v>
      </c>
    </row>
    <row r="62" spans="1:13">
      <c r="A62" t="s">
        <v>68</v>
      </c>
      <c r="B62" t="s">
        <v>136</v>
      </c>
      <c r="C62" t="s">
        <v>153</v>
      </c>
      <c r="D62" t="s">
        <v>111</v>
      </c>
      <c r="E62">
        <v>18094905</v>
      </c>
      <c r="F62" s="2">
        <f t="shared" si="0"/>
        <v>36189810</v>
      </c>
      <c r="G62">
        <v>14174</v>
      </c>
      <c r="H62">
        <v>12446</v>
      </c>
      <c r="I62" s="2">
        <f t="shared" si="1"/>
        <v>26620</v>
      </c>
      <c r="J62">
        <v>10983</v>
      </c>
      <c r="K62" s="2">
        <f t="shared" si="2"/>
        <v>21966</v>
      </c>
      <c r="L62" s="3">
        <f t="shared" si="3"/>
        <v>7.3556617180360995E-2</v>
      </c>
      <c r="M62" s="3">
        <f t="shared" si="4"/>
        <v>6.069664361321598E-2</v>
      </c>
    </row>
    <row r="63" spans="1:13">
      <c r="A63" t="s">
        <v>69</v>
      </c>
      <c r="B63" t="s">
        <v>136</v>
      </c>
      <c r="C63" t="s">
        <v>153</v>
      </c>
      <c r="D63" t="s">
        <v>112</v>
      </c>
      <c r="E63">
        <v>22104922</v>
      </c>
      <c r="F63" s="2">
        <f t="shared" si="0"/>
        <v>44209844</v>
      </c>
      <c r="G63">
        <v>697174</v>
      </c>
      <c r="H63">
        <v>648209</v>
      </c>
      <c r="I63" s="2">
        <f t="shared" si="1"/>
        <v>1345383</v>
      </c>
      <c r="J63">
        <v>613192</v>
      </c>
      <c r="K63" s="2">
        <f t="shared" si="2"/>
        <v>1226384</v>
      </c>
      <c r="L63" s="3">
        <f t="shared" si="3"/>
        <v>3.0431751806226686</v>
      </c>
      <c r="M63" s="3">
        <f t="shared" si="4"/>
        <v>2.7740066216926711</v>
      </c>
    </row>
    <row r="64" spans="1:13">
      <c r="A64" s="4" t="s">
        <v>70</v>
      </c>
      <c r="B64" t="s">
        <v>136</v>
      </c>
      <c r="C64" t="s">
        <v>153</v>
      </c>
      <c r="D64" s="4" t="s">
        <v>113</v>
      </c>
      <c r="E64" s="4" t="s">
        <v>114</v>
      </c>
      <c r="F64" s="4" t="s">
        <v>114</v>
      </c>
      <c r="G64" s="4" t="s">
        <v>114</v>
      </c>
      <c r="H64" s="4" t="s">
        <v>114</v>
      </c>
      <c r="I64" s="4" t="s">
        <v>114</v>
      </c>
      <c r="J64" s="4" t="s">
        <v>114</v>
      </c>
      <c r="K64" s="4" t="s">
        <v>114</v>
      </c>
      <c r="L64" s="4" t="s">
        <v>114</v>
      </c>
      <c r="M64" s="4" t="s">
        <v>114</v>
      </c>
    </row>
    <row r="65" spans="1:13">
      <c r="A65" t="s">
        <v>74</v>
      </c>
      <c r="B65" t="s">
        <v>137</v>
      </c>
      <c r="C65" t="s">
        <v>155</v>
      </c>
      <c r="D65" t="s">
        <v>112</v>
      </c>
      <c r="E65">
        <v>15659916</v>
      </c>
      <c r="F65" s="2">
        <f t="shared" si="0"/>
        <v>31319832</v>
      </c>
      <c r="G65">
        <v>2390138</v>
      </c>
      <c r="H65">
        <v>2221934</v>
      </c>
      <c r="I65" s="2">
        <f t="shared" si="1"/>
        <v>4612072</v>
      </c>
      <c r="J65">
        <v>2112991</v>
      </c>
      <c r="K65" s="2">
        <f t="shared" si="2"/>
        <v>4225982</v>
      </c>
      <c r="L65" s="3">
        <f t="shared" si="3"/>
        <v>14.72572394385768</v>
      </c>
      <c r="M65" s="3">
        <f t="shared" si="4"/>
        <v>13.492990639285676</v>
      </c>
    </row>
    <row r="66" spans="1:13">
      <c r="A66" t="s">
        <v>75</v>
      </c>
      <c r="B66" t="s">
        <v>137</v>
      </c>
      <c r="C66" t="s">
        <v>155</v>
      </c>
      <c r="D66" t="s">
        <v>112</v>
      </c>
      <c r="E66">
        <v>21439783</v>
      </c>
      <c r="F66" s="2">
        <f t="shared" si="0"/>
        <v>42879566</v>
      </c>
      <c r="G66">
        <v>746358</v>
      </c>
      <c r="H66">
        <v>699399</v>
      </c>
      <c r="I66" s="2">
        <f t="shared" si="1"/>
        <v>1445757</v>
      </c>
      <c r="J66">
        <v>661368</v>
      </c>
      <c r="K66" s="2">
        <f t="shared" si="2"/>
        <v>1322736</v>
      </c>
      <c r="L66" s="3">
        <f t="shared" si="3"/>
        <v>3.3716689203430836</v>
      </c>
      <c r="M66" s="3">
        <f t="shared" si="4"/>
        <v>3.0847700277563441</v>
      </c>
    </row>
    <row r="67" spans="1:13">
      <c r="A67" t="s">
        <v>76</v>
      </c>
      <c r="B67" t="s">
        <v>137</v>
      </c>
      <c r="C67" t="s">
        <v>155</v>
      </c>
      <c r="D67" t="s">
        <v>112</v>
      </c>
      <c r="E67" s="2">
        <v>17775020</v>
      </c>
      <c r="F67" s="2">
        <f>E67*2</f>
        <v>35550040</v>
      </c>
      <c r="G67" s="2">
        <v>7844523</v>
      </c>
      <c r="H67" s="2">
        <v>7332033</v>
      </c>
      <c r="I67" s="2">
        <f>G67+H67</f>
        <v>15176556</v>
      </c>
      <c r="J67" s="2">
        <v>6925626</v>
      </c>
      <c r="K67" s="2">
        <f>J67*2</f>
        <v>13851252</v>
      </c>
      <c r="L67" s="3">
        <f>(I67/F67)*100</f>
        <v>42.690686142687881</v>
      </c>
      <c r="M67" s="3">
        <f>(K67/F67)*100</f>
        <v>38.962690337338579</v>
      </c>
    </row>
    <row r="68" spans="1:13">
      <c r="A68" t="s">
        <v>80</v>
      </c>
      <c r="B68" t="s">
        <v>138</v>
      </c>
      <c r="C68" t="s">
        <v>157</v>
      </c>
      <c r="D68" t="s">
        <v>111</v>
      </c>
      <c r="E68">
        <v>17914603</v>
      </c>
      <c r="F68" s="2">
        <f t="shared" si="0"/>
        <v>35829206</v>
      </c>
      <c r="G68">
        <v>11348</v>
      </c>
      <c r="H68">
        <v>10428</v>
      </c>
      <c r="I68" s="2">
        <f t="shared" si="1"/>
        <v>21776</v>
      </c>
      <c r="J68">
        <v>8287</v>
      </c>
      <c r="K68" s="2">
        <f t="shared" ref="K68:K72" si="5">J68*2</f>
        <v>16574</v>
      </c>
      <c r="L68" s="3">
        <f t="shared" ref="L68:L72" si="6">(I68/F68)*100</f>
        <v>6.0777232964637849E-2</v>
      </c>
      <c r="M68" s="3">
        <f t="shared" ref="M68:M72" si="7">(K68/F68)*100</f>
        <v>4.6258351357269821E-2</v>
      </c>
    </row>
    <row r="69" spans="1:13">
      <c r="A69" t="s">
        <v>81</v>
      </c>
      <c r="B69" t="s">
        <v>138</v>
      </c>
      <c r="C69" t="s">
        <v>157</v>
      </c>
      <c r="D69" t="s">
        <v>111</v>
      </c>
      <c r="E69">
        <v>18744141</v>
      </c>
      <c r="F69" s="2">
        <f t="shared" si="0"/>
        <v>37488282</v>
      </c>
      <c r="G69">
        <v>8798</v>
      </c>
      <c r="H69">
        <v>7916</v>
      </c>
      <c r="I69" s="2">
        <f t="shared" si="1"/>
        <v>16714</v>
      </c>
      <c r="J69">
        <v>5906</v>
      </c>
      <c r="K69" s="2">
        <f t="shared" si="5"/>
        <v>11812</v>
      </c>
      <c r="L69" s="3">
        <f t="shared" si="6"/>
        <v>4.4584598461994071E-2</v>
      </c>
      <c r="M69" s="3">
        <f t="shared" si="7"/>
        <v>3.1508512446635988E-2</v>
      </c>
    </row>
    <row r="70" spans="1:13">
      <c r="A70" t="s">
        <v>82</v>
      </c>
      <c r="B70" t="s">
        <v>138</v>
      </c>
      <c r="C70" t="s">
        <v>157</v>
      </c>
      <c r="D70" t="s">
        <v>111</v>
      </c>
      <c r="E70">
        <v>18017230</v>
      </c>
      <c r="F70" s="2">
        <f t="shared" si="0"/>
        <v>36034460</v>
      </c>
      <c r="G70">
        <v>9883</v>
      </c>
      <c r="H70">
        <v>9136</v>
      </c>
      <c r="I70" s="2">
        <f t="shared" si="1"/>
        <v>19019</v>
      </c>
      <c r="J70">
        <v>6832</v>
      </c>
      <c r="K70" s="2">
        <f t="shared" si="5"/>
        <v>13664</v>
      </c>
      <c r="L70" s="3">
        <f t="shared" si="6"/>
        <v>5.2780033334757899E-2</v>
      </c>
      <c r="M70" s="3">
        <f t="shared" si="7"/>
        <v>3.7919258398766066E-2</v>
      </c>
    </row>
    <row r="71" spans="1:13">
      <c r="A71" t="s">
        <v>86</v>
      </c>
      <c r="B71" t="s">
        <v>139</v>
      </c>
      <c r="C71" t="s">
        <v>156</v>
      </c>
      <c r="D71" t="s">
        <v>111</v>
      </c>
      <c r="E71">
        <v>21766737</v>
      </c>
      <c r="F71" s="2">
        <f t="shared" si="0"/>
        <v>43533474</v>
      </c>
      <c r="G71">
        <v>18757</v>
      </c>
      <c r="H71">
        <v>16817</v>
      </c>
      <c r="I71" s="2">
        <f t="shared" si="1"/>
        <v>35574</v>
      </c>
      <c r="J71">
        <v>13456</v>
      </c>
      <c r="K71" s="2">
        <f t="shared" si="5"/>
        <v>26912</v>
      </c>
      <c r="L71" s="3">
        <f t="shared" si="6"/>
        <v>8.1716428144466488E-2</v>
      </c>
      <c r="M71" s="3">
        <f t="shared" si="7"/>
        <v>6.1819095806597009E-2</v>
      </c>
    </row>
    <row r="72" spans="1:13">
      <c r="A72" t="s">
        <v>87</v>
      </c>
      <c r="B72" t="s">
        <v>139</v>
      </c>
      <c r="C72" t="s">
        <v>156</v>
      </c>
      <c r="D72" t="s">
        <v>112</v>
      </c>
      <c r="E72">
        <v>19960787</v>
      </c>
      <c r="F72" s="2">
        <f t="shared" si="0"/>
        <v>39921574</v>
      </c>
      <c r="G72">
        <v>2371784</v>
      </c>
      <c r="H72">
        <v>2205904</v>
      </c>
      <c r="I72" s="2">
        <f t="shared" si="1"/>
        <v>4577688</v>
      </c>
      <c r="J72">
        <v>2092066</v>
      </c>
      <c r="K72" s="2">
        <f t="shared" si="5"/>
        <v>4184132</v>
      </c>
      <c r="L72" s="3">
        <f t="shared" si="6"/>
        <v>11.466702189648133</v>
      </c>
      <c r="M72" s="3">
        <f t="shared" si="7"/>
        <v>10.480879336070267</v>
      </c>
    </row>
    <row r="73" spans="1:13">
      <c r="A73" s="4" t="s">
        <v>88</v>
      </c>
      <c r="B73" t="s">
        <v>139</v>
      </c>
      <c r="C73" t="s">
        <v>156</v>
      </c>
      <c r="D73" s="4" t="s">
        <v>113</v>
      </c>
      <c r="E73" s="4" t="s">
        <v>113</v>
      </c>
      <c r="F73" s="4" t="s">
        <v>113</v>
      </c>
      <c r="G73" s="4" t="s">
        <v>113</v>
      </c>
      <c r="H73" s="4" t="s">
        <v>113</v>
      </c>
      <c r="I73" s="4" t="s">
        <v>113</v>
      </c>
      <c r="J73" s="4" t="s">
        <v>113</v>
      </c>
      <c r="K73" s="4" t="s">
        <v>113</v>
      </c>
      <c r="L73" s="4" t="s">
        <v>113</v>
      </c>
      <c r="M73" s="4" t="s">
        <v>113</v>
      </c>
    </row>
    <row r="74" spans="1:13">
      <c r="A74" t="s">
        <v>9</v>
      </c>
      <c r="B74" t="s">
        <v>140</v>
      </c>
      <c r="C74" t="s">
        <v>143</v>
      </c>
      <c r="D74" t="s">
        <v>111</v>
      </c>
      <c r="E74" s="2">
        <v>25833817</v>
      </c>
      <c r="F74" s="2">
        <f t="shared" ref="F74:F81" si="8">E74*2</f>
        <v>51667634</v>
      </c>
      <c r="G74" s="2">
        <v>32389</v>
      </c>
      <c r="H74" s="2">
        <v>28905</v>
      </c>
      <c r="I74" s="2">
        <f t="shared" ref="I74:I81" si="9">G74+H74</f>
        <v>61294</v>
      </c>
      <c r="J74" s="2">
        <v>19346</v>
      </c>
      <c r="K74" s="2">
        <f t="shared" ref="K74:K81" si="10">J74*2</f>
        <v>38692</v>
      </c>
      <c r="L74" s="3">
        <f t="shared" ref="L74:L81" si="11">(I74/F74)*100</f>
        <v>0.11863132730250431</v>
      </c>
      <c r="M74" s="3">
        <f t="shared" ref="M74:M81" si="12">(K74/F74)*100</f>
        <v>7.4886339869946444E-2</v>
      </c>
    </row>
    <row r="75" spans="1:13">
      <c r="A75" t="s">
        <v>12</v>
      </c>
      <c r="B75" t="s">
        <v>141</v>
      </c>
      <c r="C75" t="s">
        <v>145</v>
      </c>
      <c r="D75" t="s">
        <v>111</v>
      </c>
      <c r="E75" s="2">
        <v>21734980</v>
      </c>
      <c r="F75" s="2">
        <f t="shared" si="8"/>
        <v>43469960</v>
      </c>
      <c r="G75" s="2">
        <v>12590</v>
      </c>
      <c r="H75" s="2">
        <v>11620</v>
      </c>
      <c r="I75" s="2">
        <f t="shared" si="9"/>
        <v>24210</v>
      </c>
      <c r="J75" s="2">
        <v>7730</v>
      </c>
      <c r="K75" s="2">
        <f t="shared" si="10"/>
        <v>15460</v>
      </c>
      <c r="L75" s="3">
        <f t="shared" si="11"/>
        <v>5.5693633028417788E-2</v>
      </c>
      <c r="M75" s="3">
        <f t="shared" si="12"/>
        <v>3.5564790029712474E-2</v>
      </c>
    </row>
    <row r="76" spans="1:13">
      <c r="A76" t="s">
        <v>6</v>
      </c>
      <c r="B76" t="s">
        <v>140</v>
      </c>
      <c r="C76" t="s">
        <v>143</v>
      </c>
      <c r="D76" t="s">
        <v>111</v>
      </c>
      <c r="E76" s="2">
        <v>24582761</v>
      </c>
      <c r="F76" s="2">
        <f t="shared" si="8"/>
        <v>49165522</v>
      </c>
      <c r="G76" s="2">
        <v>20758</v>
      </c>
      <c r="H76" s="2">
        <v>19229</v>
      </c>
      <c r="I76" s="2">
        <f t="shared" si="9"/>
        <v>39987</v>
      </c>
      <c r="J76" s="2">
        <v>13791</v>
      </c>
      <c r="K76" s="2">
        <f t="shared" si="10"/>
        <v>27582</v>
      </c>
      <c r="L76" s="3">
        <f t="shared" si="11"/>
        <v>8.1331385030347078E-2</v>
      </c>
      <c r="M76" s="3">
        <f t="shared" si="12"/>
        <v>5.6100289141646865E-2</v>
      </c>
    </row>
    <row r="77" spans="1:13">
      <c r="A77" t="s">
        <v>8</v>
      </c>
      <c r="B77" t="s">
        <v>140</v>
      </c>
      <c r="C77" t="s">
        <v>143</v>
      </c>
      <c r="D77" t="s">
        <v>111</v>
      </c>
      <c r="E77" s="2">
        <v>20754768</v>
      </c>
      <c r="F77" s="2">
        <f t="shared" si="8"/>
        <v>41509536</v>
      </c>
      <c r="G77" s="2">
        <v>15869</v>
      </c>
      <c r="H77" s="2">
        <v>14424</v>
      </c>
      <c r="I77" s="2">
        <f t="shared" si="9"/>
        <v>30293</v>
      </c>
      <c r="J77" s="2">
        <v>10446</v>
      </c>
      <c r="K77" s="2">
        <f t="shared" si="10"/>
        <v>20892</v>
      </c>
      <c r="L77" s="3">
        <f t="shared" si="11"/>
        <v>7.2978411514886612E-2</v>
      </c>
      <c r="M77" s="3">
        <f t="shared" si="12"/>
        <v>5.0330603550952729E-2</v>
      </c>
    </row>
    <row r="78" spans="1:13">
      <c r="A78" t="s">
        <v>10</v>
      </c>
      <c r="B78" t="s">
        <v>141</v>
      </c>
      <c r="C78" t="s">
        <v>145</v>
      </c>
      <c r="D78" t="s">
        <v>111</v>
      </c>
      <c r="E78" s="2">
        <v>23204920</v>
      </c>
      <c r="F78" s="2">
        <f t="shared" si="8"/>
        <v>46409840</v>
      </c>
      <c r="G78" s="2">
        <v>12204</v>
      </c>
      <c r="H78" s="2">
        <v>10939</v>
      </c>
      <c r="I78" s="2">
        <f t="shared" si="9"/>
        <v>23143</v>
      </c>
      <c r="J78" s="2">
        <v>8497</v>
      </c>
      <c r="K78" s="2">
        <f t="shared" si="10"/>
        <v>16994</v>
      </c>
      <c r="L78" s="3">
        <f t="shared" si="11"/>
        <v>4.9866580018375413E-2</v>
      </c>
      <c r="M78" s="3">
        <f t="shared" si="12"/>
        <v>3.6617234620933838E-2</v>
      </c>
    </row>
    <row r="79" spans="1:13">
      <c r="A79" t="s">
        <v>11</v>
      </c>
      <c r="B79" t="s">
        <v>141</v>
      </c>
      <c r="C79" t="s">
        <v>145</v>
      </c>
      <c r="D79" t="s">
        <v>111</v>
      </c>
      <c r="E79" s="2">
        <v>16518206</v>
      </c>
      <c r="F79" s="2">
        <f t="shared" si="8"/>
        <v>33036412</v>
      </c>
      <c r="G79" s="2">
        <v>3992</v>
      </c>
      <c r="H79" s="2">
        <v>2953</v>
      </c>
      <c r="I79" s="2">
        <f t="shared" si="9"/>
        <v>6945</v>
      </c>
      <c r="J79" s="2">
        <v>2426</v>
      </c>
      <c r="K79" s="2">
        <f t="shared" si="10"/>
        <v>4852</v>
      </c>
      <c r="L79" s="3">
        <f t="shared" si="11"/>
        <v>2.102225871259869E-2</v>
      </c>
      <c r="M79" s="3">
        <f t="shared" si="12"/>
        <v>1.4686824949392203E-2</v>
      </c>
    </row>
    <row r="80" spans="1:13">
      <c r="A80" t="s">
        <v>13</v>
      </c>
      <c r="B80" t="s">
        <v>142</v>
      </c>
      <c r="C80" t="s">
        <v>144</v>
      </c>
      <c r="D80" t="s">
        <v>111</v>
      </c>
      <c r="E80" s="2">
        <v>16980253</v>
      </c>
      <c r="F80" s="2">
        <f t="shared" si="8"/>
        <v>33960506</v>
      </c>
      <c r="G80" s="2">
        <v>26543</v>
      </c>
      <c r="H80" s="2">
        <v>24320</v>
      </c>
      <c r="I80" s="2">
        <f t="shared" si="9"/>
        <v>50863</v>
      </c>
      <c r="J80" s="2">
        <v>17461</v>
      </c>
      <c r="K80" s="2">
        <f t="shared" si="10"/>
        <v>34922</v>
      </c>
      <c r="L80" s="3">
        <f t="shared" si="11"/>
        <v>0.14977103109123285</v>
      </c>
      <c r="M80" s="3">
        <f t="shared" si="12"/>
        <v>0.10283121223223235</v>
      </c>
    </row>
    <row r="81" spans="1:13">
      <c r="A81" t="s">
        <v>14</v>
      </c>
      <c r="B81" t="s">
        <v>142</v>
      </c>
      <c r="C81" t="s">
        <v>144</v>
      </c>
      <c r="D81" t="s">
        <v>111</v>
      </c>
      <c r="E81" s="2">
        <v>21475035</v>
      </c>
      <c r="F81" s="2">
        <f t="shared" si="8"/>
        <v>42950070</v>
      </c>
      <c r="G81" s="2">
        <v>20863</v>
      </c>
      <c r="H81" s="2">
        <v>16255</v>
      </c>
      <c r="I81" s="2">
        <f t="shared" si="9"/>
        <v>37118</v>
      </c>
      <c r="J81" s="2">
        <v>11740</v>
      </c>
      <c r="K81" s="2">
        <f t="shared" si="10"/>
        <v>23480</v>
      </c>
      <c r="L81" s="3">
        <f t="shared" si="11"/>
        <v>8.6421279406529494E-2</v>
      </c>
      <c r="M81" s="3">
        <f t="shared" si="12"/>
        <v>5.4668129760906091E-2</v>
      </c>
    </row>
    <row r="82" spans="1:13">
      <c r="A82" s="4" t="s">
        <v>115</v>
      </c>
      <c r="B82" s="4" t="s">
        <v>142</v>
      </c>
      <c r="C82" s="4" t="s">
        <v>144</v>
      </c>
      <c r="D82" s="4" t="s">
        <v>113</v>
      </c>
      <c r="E82" s="4" t="s">
        <v>114</v>
      </c>
      <c r="F82" s="4" t="s">
        <v>114</v>
      </c>
      <c r="G82" s="4" t="s">
        <v>114</v>
      </c>
      <c r="H82" s="4" t="s">
        <v>114</v>
      </c>
      <c r="I82" s="4" t="s">
        <v>114</v>
      </c>
      <c r="J82" s="4" t="s">
        <v>114</v>
      </c>
      <c r="K82" s="4" t="s">
        <v>114</v>
      </c>
      <c r="L82" s="4" t="s">
        <v>114</v>
      </c>
      <c r="M82" s="4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36221-725E-564C-AF36-5250634B8A42}">
  <dimension ref="A1:H82"/>
  <sheetViews>
    <sheetView zoomScale="70" zoomScaleNormal="70" workbookViewId="0">
      <selection activeCell="I71" sqref="I71"/>
    </sheetView>
  </sheetViews>
  <sheetFormatPr baseColWidth="10" defaultRowHeight="15"/>
  <cols>
    <col min="4" max="4" width="10.83203125" style="1"/>
  </cols>
  <sheetData>
    <row r="1" spans="1:8">
      <c r="A1" t="s">
        <v>95</v>
      </c>
      <c r="B1" t="s">
        <v>1</v>
      </c>
      <c r="C1" t="s">
        <v>89</v>
      </c>
      <c r="D1" s="1" t="s">
        <v>2</v>
      </c>
      <c r="E1" t="s">
        <v>0</v>
      </c>
      <c r="F1" t="s">
        <v>180</v>
      </c>
      <c r="G1" t="s">
        <v>100</v>
      </c>
      <c r="H1" t="s">
        <v>182</v>
      </c>
    </row>
    <row r="2" spans="1:8">
      <c r="A2" s="6" t="s">
        <v>83</v>
      </c>
      <c r="B2">
        <v>1314</v>
      </c>
      <c r="C2" t="s">
        <v>92</v>
      </c>
      <c r="D2" s="1">
        <v>11</v>
      </c>
      <c r="E2" t="s">
        <v>127</v>
      </c>
      <c r="F2" t="s">
        <v>173</v>
      </c>
      <c r="G2">
        <v>18.031348239543256</v>
      </c>
      <c r="H2" t="s">
        <v>144</v>
      </c>
    </row>
    <row r="3" spans="1:8">
      <c r="A3" s="6" t="s">
        <v>88</v>
      </c>
      <c r="B3" t="s">
        <v>20</v>
      </c>
      <c r="C3" t="s">
        <v>92</v>
      </c>
      <c r="D3" s="1">
        <v>11</v>
      </c>
      <c r="E3" t="s">
        <v>139</v>
      </c>
      <c r="F3" t="s">
        <v>176</v>
      </c>
      <c r="G3">
        <v>22.735646178493884</v>
      </c>
      <c r="H3" t="s">
        <v>144</v>
      </c>
    </row>
    <row r="4" spans="1:8">
      <c r="A4" s="6" t="s">
        <v>84</v>
      </c>
      <c r="B4">
        <v>1314</v>
      </c>
      <c r="C4" t="s">
        <v>92</v>
      </c>
      <c r="D4" s="1">
        <v>11</v>
      </c>
      <c r="E4" t="s">
        <v>127</v>
      </c>
      <c r="F4" t="s">
        <v>173</v>
      </c>
      <c r="G4">
        <v>24.029387443353151</v>
      </c>
      <c r="H4" t="s">
        <v>144</v>
      </c>
    </row>
    <row r="5" spans="1:8">
      <c r="A5" s="6" t="s">
        <v>73</v>
      </c>
      <c r="B5">
        <v>1314</v>
      </c>
      <c r="C5" t="s">
        <v>90</v>
      </c>
      <c r="D5" s="1">
        <v>11</v>
      </c>
      <c r="E5" t="s">
        <v>125</v>
      </c>
      <c r="F5" t="s">
        <v>171</v>
      </c>
      <c r="G5">
        <v>24.053296437261483</v>
      </c>
      <c r="H5" t="s">
        <v>144</v>
      </c>
    </row>
    <row r="6" spans="1:8">
      <c r="A6" s="6" t="s">
        <v>76</v>
      </c>
      <c r="B6" t="s">
        <v>20</v>
      </c>
      <c r="C6" t="s">
        <v>90</v>
      </c>
      <c r="D6" s="1">
        <v>11</v>
      </c>
      <c r="E6" t="s">
        <v>137</v>
      </c>
      <c r="F6" t="s">
        <v>174</v>
      </c>
      <c r="G6">
        <v>27.617953136582145</v>
      </c>
      <c r="H6" t="s">
        <v>144</v>
      </c>
    </row>
    <row r="7" spans="1:8">
      <c r="A7" s="7" t="s">
        <v>65</v>
      </c>
      <c r="B7">
        <v>1314</v>
      </c>
      <c r="C7" t="s">
        <v>92</v>
      </c>
      <c r="D7" s="1" t="s">
        <v>99</v>
      </c>
      <c r="E7" t="s">
        <v>124</v>
      </c>
      <c r="F7" t="s">
        <v>173</v>
      </c>
      <c r="G7">
        <v>30.057992818555139</v>
      </c>
      <c r="H7" t="s">
        <v>145</v>
      </c>
    </row>
    <row r="8" spans="1:8">
      <c r="A8" s="7" t="s">
        <v>72</v>
      </c>
      <c r="B8">
        <v>1314</v>
      </c>
      <c r="C8" t="s">
        <v>90</v>
      </c>
      <c r="D8" s="1">
        <v>11</v>
      </c>
      <c r="E8" t="s">
        <v>125</v>
      </c>
      <c r="F8" t="s">
        <v>171</v>
      </c>
      <c r="G8">
        <v>35.279828515684926</v>
      </c>
      <c r="H8" t="s">
        <v>183</v>
      </c>
    </row>
    <row r="9" spans="1:8">
      <c r="A9" s="7" t="s">
        <v>74</v>
      </c>
      <c r="B9" t="s">
        <v>20</v>
      </c>
      <c r="C9" t="s">
        <v>90</v>
      </c>
      <c r="D9" s="1">
        <v>11</v>
      </c>
      <c r="E9" t="s">
        <v>137</v>
      </c>
      <c r="F9" t="s">
        <v>174</v>
      </c>
      <c r="G9">
        <v>36.60383488591529</v>
      </c>
      <c r="H9" t="s">
        <v>183</v>
      </c>
    </row>
    <row r="10" spans="1:8">
      <c r="A10" s="7" t="s">
        <v>79</v>
      </c>
      <c r="B10">
        <v>1314</v>
      </c>
      <c r="C10" t="s">
        <v>91</v>
      </c>
      <c r="D10" s="1">
        <v>11</v>
      </c>
      <c r="E10" t="s">
        <v>126</v>
      </c>
      <c r="F10" t="s">
        <v>172</v>
      </c>
      <c r="G10">
        <v>37.274082583715341</v>
      </c>
      <c r="H10" t="s">
        <v>183</v>
      </c>
    </row>
    <row r="11" spans="1:8">
      <c r="A11" s="7" t="s">
        <v>78</v>
      </c>
      <c r="B11">
        <v>1314</v>
      </c>
      <c r="C11" t="s">
        <v>91</v>
      </c>
      <c r="D11" s="1">
        <v>11</v>
      </c>
      <c r="E11" t="s">
        <v>126</v>
      </c>
      <c r="F11" t="s">
        <v>172</v>
      </c>
      <c r="G11">
        <v>38.076223374500103</v>
      </c>
      <c r="H11" t="s">
        <v>183</v>
      </c>
    </row>
    <row r="12" spans="1:8" hidden="1">
      <c r="A12" s="5" t="s">
        <v>34</v>
      </c>
      <c r="B12" t="s">
        <v>20</v>
      </c>
      <c r="C12" t="s">
        <v>92</v>
      </c>
      <c r="D12" s="1" t="s">
        <v>97</v>
      </c>
      <c r="E12" t="s">
        <v>130</v>
      </c>
      <c r="F12" t="s">
        <v>176</v>
      </c>
      <c r="G12">
        <v>82.922634235630014</v>
      </c>
      <c r="H12" t="s">
        <v>143</v>
      </c>
    </row>
    <row r="13" spans="1:8" hidden="1">
      <c r="A13" s="5" t="s">
        <v>17</v>
      </c>
      <c r="B13">
        <v>1314</v>
      </c>
      <c r="C13" t="s">
        <v>90</v>
      </c>
      <c r="D13" s="1" t="s">
        <v>97</v>
      </c>
      <c r="E13" t="s">
        <v>116</v>
      </c>
      <c r="F13" t="s">
        <v>171</v>
      </c>
      <c r="G13">
        <v>82.946237221582081</v>
      </c>
      <c r="H13" t="s">
        <v>143</v>
      </c>
    </row>
    <row r="14" spans="1:8" hidden="1">
      <c r="A14" s="5" t="s">
        <v>31</v>
      </c>
      <c r="B14">
        <v>1314</v>
      </c>
      <c r="C14" t="s">
        <v>92</v>
      </c>
      <c r="D14" s="1" t="s">
        <v>97</v>
      </c>
      <c r="E14" t="s">
        <v>120</v>
      </c>
      <c r="F14" t="s">
        <v>173</v>
      </c>
      <c r="G14">
        <v>83.165789060735506</v>
      </c>
      <c r="H14" t="s">
        <v>143</v>
      </c>
    </row>
    <row r="15" spans="1:8" hidden="1">
      <c r="A15" s="5" t="s">
        <v>25</v>
      </c>
      <c r="B15">
        <v>1314</v>
      </c>
      <c r="C15" t="s">
        <v>91</v>
      </c>
      <c r="D15" s="1" t="s">
        <v>97</v>
      </c>
      <c r="E15" t="s">
        <v>118</v>
      </c>
      <c r="F15" t="s">
        <v>172</v>
      </c>
      <c r="G15">
        <v>83.317525082845961</v>
      </c>
      <c r="H15" t="s">
        <v>143</v>
      </c>
    </row>
    <row r="16" spans="1:8" hidden="1">
      <c r="A16" s="5" t="s">
        <v>24</v>
      </c>
      <c r="B16">
        <v>1314</v>
      </c>
      <c r="C16" t="s">
        <v>91</v>
      </c>
      <c r="D16" s="1" t="s">
        <v>97</v>
      </c>
      <c r="E16" t="s">
        <v>118</v>
      </c>
      <c r="F16" t="s">
        <v>172</v>
      </c>
      <c r="G16">
        <v>83.658830720533345</v>
      </c>
      <c r="H16" t="s">
        <v>143</v>
      </c>
    </row>
    <row r="17" spans="1:8" hidden="1">
      <c r="A17" s="5" t="s">
        <v>18</v>
      </c>
      <c r="B17">
        <v>1314</v>
      </c>
      <c r="C17" t="s">
        <v>90</v>
      </c>
      <c r="D17" s="1" t="s">
        <v>97</v>
      </c>
      <c r="E17" t="s">
        <v>116</v>
      </c>
      <c r="F17" t="s">
        <v>171</v>
      </c>
      <c r="G17">
        <v>83.89726097422492</v>
      </c>
      <c r="H17" t="s">
        <v>143</v>
      </c>
    </row>
    <row r="18" spans="1:8" hidden="1">
      <c r="A18" s="5" t="s">
        <v>23</v>
      </c>
      <c r="B18">
        <v>1314</v>
      </c>
      <c r="C18" t="s">
        <v>91</v>
      </c>
      <c r="D18" s="1" t="s">
        <v>97</v>
      </c>
      <c r="E18" t="s">
        <v>118</v>
      </c>
      <c r="F18" t="s">
        <v>172</v>
      </c>
      <c r="G18">
        <v>83.905366970280909</v>
      </c>
      <c r="H18" t="s">
        <v>143</v>
      </c>
    </row>
    <row r="19" spans="1:8" hidden="1">
      <c r="A19" s="5" t="s">
        <v>30</v>
      </c>
      <c r="B19">
        <v>1314</v>
      </c>
      <c r="C19" t="s">
        <v>92</v>
      </c>
      <c r="D19" s="1" t="s">
        <v>97</v>
      </c>
      <c r="E19" t="s">
        <v>120</v>
      </c>
      <c r="F19" t="s">
        <v>173</v>
      </c>
      <c r="G19">
        <v>84.110155873180545</v>
      </c>
      <c r="H19" t="s">
        <v>143</v>
      </c>
    </row>
    <row r="20" spans="1:8" hidden="1">
      <c r="A20" s="5" t="s">
        <v>29</v>
      </c>
      <c r="B20">
        <v>1314</v>
      </c>
      <c r="C20" t="s">
        <v>92</v>
      </c>
      <c r="D20" s="1" t="s">
        <v>97</v>
      </c>
      <c r="E20" t="s">
        <v>120</v>
      </c>
      <c r="F20" t="s">
        <v>173</v>
      </c>
      <c r="G20">
        <v>84.394048987580945</v>
      </c>
      <c r="H20" t="s">
        <v>143</v>
      </c>
    </row>
    <row r="21" spans="1:8" hidden="1">
      <c r="A21" s="5" t="s">
        <v>33</v>
      </c>
      <c r="B21" t="s">
        <v>20</v>
      </c>
      <c r="C21" t="s">
        <v>92</v>
      </c>
      <c r="D21" s="1" t="s">
        <v>97</v>
      </c>
      <c r="E21" t="s">
        <v>130</v>
      </c>
      <c r="F21" t="s">
        <v>176</v>
      </c>
      <c r="G21">
        <v>84.916449689485148</v>
      </c>
      <c r="H21" t="s">
        <v>143</v>
      </c>
    </row>
    <row r="22" spans="1:8" hidden="1">
      <c r="A22" s="5" t="s">
        <v>32</v>
      </c>
      <c r="B22" t="s">
        <v>20</v>
      </c>
      <c r="C22" t="s">
        <v>92</v>
      </c>
      <c r="D22" s="1" t="s">
        <v>97</v>
      </c>
      <c r="E22" t="s">
        <v>130</v>
      </c>
      <c r="F22" t="s">
        <v>176</v>
      </c>
      <c r="G22">
        <v>85.281930813861038</v>
      </c>
      <c r="H22" t="s">
        <v>143</v>
      </c>
    </row>
    <row r="23" spans="1:8" hidden="1">
      <c r="A23" s="5" t="s">
        <v>26</v>
      </c>
      <c r="B23" t="s">
        <v>20</v>
      </c>
      <c r="C23" t="s">
        <v>91</v>
      </c>
      <c r="D23" s="1" t="s">
        <v>97</v>
      </c>
      <c r="E23" t="s">
        <v>129</v>
      </c>
      <c r="F23" t="s">
        <v>175</v>
      </c>
      <c r="G23">
        <v>85.510343327944909</v>
      </c>
      <c r="H23" t="s">
        <v>143</v>
      </c>
    </row>
    <row r="24" spans="1:8" hidden="1">
      <c r="A24" s="5" t="s">
        <v>27</v>
      </c>
      <c r="B24" t="s">
        <v>20</v>
      </c>
      <c r="C24" t="s">
        <v>91</v>
      </c>
      <c r="D24" s="1" t="s">
        <v>97</v>
      </c>
      <c r="E24" t="s">
        <v>129</v>
      </c>
      <c r="F24" t="s">
        <v>175</v>
      </c>
      <c r="G24">
        <v>86.181520809847925</v>
      </c>
      <c r="H24" t="s">
        <v>143</v>
      </c>
    </row>
    <row r="25" spans="1:8" hidden="1">
      <c r="A25" s="5" t="s">
        <v>28</v>
      </c>
      <c r="B25" t="s">
        <v>20</v>
      </c>
      <c r="C25" t="s">
        <v>91</v>
      </c>
      <c r="D25" s="1" t="s">
        <v>97</v>
      </c>
      <c r="E25" t="s">
        <v>129</v>
      </c>
      <c r="F25" t="s">
        <v>175</v>
      </c>
      <c r="G25">
        <v>86.925951585674781</v>
      </c>
      <c r="H25" t="s">
        <v>143</v>
      </c>
    </row>
    <row r="26" spans="1:8" hidden="1">
      <c r="A26" s="5" t="s">
        <v>19</v>
      </c>
      <c r="B26" t="s">
        <v>20</v>
      </c>
      <c r="C26" t="s">
        <v>90</v>
      </c>
      <c r="D26" s="1" t="s">
        <v>97</v>
      </c>
      <c r="E26" t="s">
        <v>128</v>
      </c>
      <c r="F26" t="s">
        <v>174</v>
      </c>
      <c r="G26">
        <v>87.197357300612154</v>
      </c>
      <c r="H26" t="s">
        <v>143</v>
      </c>
    </row>
    <row r="27" spans="1:8" hidden="1">
      <c r="A27" s="5" t="s">
        <v>22</v>
      </c>
      <c r="B27" t="s">
        <v>20</v>
      </c>
      <c r="C27" t="s">
        <v>90</v>
      </c>
      <c r="D27" s="1" t="s">
        <v>97</v>
      </c>
      <c r="E27" t="s">
        <v>128</v>
      </c>
      <c r="F27" t="s">
        <v>174</v>
      </c>
      <c r="G27">
        <v>87.247877814163658</v>
      </c>
      <c r="H27" t="s">
        <v>143</v>
      </c>
    </row>
    <row r="28" spans="1:8" hidden="1">
      <c r="A28" s="5" t="s">
        <v>21</v>
      </c>
      <c r="B28" t="s">
        <v>20</v>
      </c>
      <c r="C28" t="s">
        <v>90</v>
      </c>
      <c r="D28" s="1" t="s">
        <v>97</v>
      </c>
      <c r="E28" t="s">
        <v>128</v>
      </c>
      <c r="F28" t="s">
        <v>174</v>
      </c>
      <c r="G28">
        <v>87.274564202493849</v>
      </c>
      <c r="H28" t="s">
        <v>143</v>
      </c>
    </row>
    <row r="29" spans="1:8">
      <c r="A29" s="7" t="s">
        <v>71</v>
      </c>
      <c r="B29">
        <v>1314</v>
      </c>
      <c r="C29" t="s">
        <v>90</v>
      </c>
      <c r="D29" s="1">
        <v>11</v>
      </c>
      <c r="E29" t="s">
        <v>125</v>
      </c>
      <c r="F29" t="s">
        <v>171</v>
      </c>
      <c r="G29">
        <v>43.478519788327041</v>
      </c>
      <c r="H29" t="s">
        <v>183</v>
      </c>
    </row>
    <row r="30" spans="1:8">
      <c r="A30" t="s">
        <v>85</v>
      </c>
      <c r="B30">
        <v>1314</v>
      </c>
      <c r="C30" t="s">
        <v>92</v>
      </c>
      <c r="D30" s="1">
        <v>11</v>
      </c>
      <c r="E30" t="s">
        <v>127</v>
      </c>
      <c r="F30" t="s">
        <v>173</v>
      </c>
      <c r="G30">
        <v>43.558840956144842</v>
      </c>
    </row>
    <row r="31" spans="1:8">
      <c r="A31" s="6" t="s">
        <v>59</v>
      </c>
      <c r="B31">
        <v>1314</v>
      </c>
      <c r="C31" t="s">
        <v>91</v>
      </c>
      <c r="D31" s="1" t="s">
        <v>99</v>
      </c>
      <c r="E31" t="s">
        <v>123</v>
      </c>
      <c r="F31" t="s">
        <v>172</v>
      </c>
      <c r="G31">
        <v>45.111206716246635</v>
      </c>
      <c r="H31" t="s">
        <v>145</v>
      </c>
    </row>
    <row r="32" spans="1:8">
      <c r="A32" s="7" t="s">
        <v>77</v>
      </c>
      <c r="B32">
        <v>1314</v>
      </c>
      <c r="C32" t="s">
        <v>91</v>
      </c>
      <c r="D32" s="1">
        <v>11</v>
      </c>
      <c r="E32" t="s">
        <v>126</v>
      </c>
      <c r="F32" t="s">
        <v>172</v>
      </c>
      <c r="G32">
        <v>46.617527050775095</v>
      </c>
      <c r="H32" t="s">
        <v>145</v>
      </c>
    </row>
    <row r="33" spans="1:8">
      <c r="A33" s="7" t="s">
        <v>55</v>
      </c>
      <c r="B33">
        <v>1314</v>
      </c>
      <c r="C33" t="s">
        <v>90</v>
      </c>
      <c r="D33" s="1" t="s">
        <v>99</v>
      </c>
      <c r="E33" t="s">
        <v>122</v>
      </c>
      <c r="F33" t="s">
        <v>171</v>
      </c>
      <c r="G33">
        <v>54.683636503232748</v>
      </c>
      <c r="H33" t="s">
        <v>145</v>
      </c>
    </row>
    <row r="34" spans="1:8">
      <c r="A34" s="6" t="s">
        <v>87</v>
      </c>
      <c r="B34" t="s">
        <v>20</v>
      </c>
      <c r="C34" t="s">
        <v>92</v>
      </c>
      <c r="D34" s="1">
        <v>11</v>
      </c>
      <c r="E34" t="s">
        <v>139</v>
      </c>
      <c r="F34" t="s">
        <v>176</v>
      </c>
      <c r="G34">
        <v>59.4159173419214</v>
      </c>
      <c r="H34" t="s">
        <v>144</v>
      </c>
    </row>
    <row r="35" spans="1:8">
      <c r="A35" s="7" t="s">
        <v>61</v>
      </c>
      <c r="B35">
        <v>1314</v>
      </c>
      <c r="C35" t="s">
        <v>91</v>
      </c>
      <c r="D35" s="1" t="s">
        <v>99</v>
      </c>
      <c r="E35" t="s">
        <v>123</v>
      </c>
      <c r="F35" t="s">
        <v>172</v>
      </c>
      <c r="G35">
        <v>65.284895815553355</v>
      </c>
      <c r="H35" t="s">
        <v>145</v>
      </c>
    </row>
    <row r="36" spans="1:8">
      <c r="A36" s="7" t="s">
        <v>75</v>
      </c>
      <c r="B36" t="s">
        <v>20</v>
      </c>
      <c r="C36" t="s">
        <v>90</v>
      </c>
      <c r="D36" s="1">
        <v>11</v>
      </c>
      <c r="E36" t="s">
        <v>137</v>
      </c>
      <c r="F36" t="s">
        <v>174</v>
      </c>
      <c r="G36">
        <v>72.981979002335521</v>
      </c>
      <c r="H36" t="s">
        <v>145</v>
      </c>
    </row>
    <row r="37" spans="1:8">
      <c r="A37" t="s">
        <v>53</v>
      </c>
      <c r="B37">
        <v>1314</v>
      </c>
      <c r="C37" t="s">
        <v>90</v>
      </c>
      <c r="D37" s="1" t="s">
        <v>99</v>
      </c>
      <c r="E37" t="s">
        <v>122</v>
      </c>
      <c r="F37" t="s">
        <v>171</v>
      </c>
      <c r="G37">
        <v>73.242324850003598</v>
      </c>
    </row>
    <row r="38" spans="1:8">
      <c r="A38" s="7" t="s">
        <v>57</v>
      </c>
      <c r="B38" t="s">
        <v>20</v>
      </c>
      <c r="C38" t="s">
        <v>90</v>
      </c>
      <c r="D38" s="1" t="s">
        <v>99</v>
      </c>
      <c r="E38" t="s">
        <v>134</v>
      </c>
      <c r="F38" t="s">
        <v>174</v>
      </c>
      <c r="G38">
        <v>74.465825822275818</v>
      </c>
      <c r="H38" t="s">
        <v>145</v>
      </c>
    </row>
    <row r="39" spans="1:8">
      <c r="A39" s="7" t="s">
        <v>69</v>
      </c>
      <c r="B39" t="s">
        <v>20</v>
      </c>
      <c r="C39" t="s">
        <v>92</v>
      </c>
      <c r="D39" s="1" t="s">
        <v>99</v>
      </c>
      <c r="E39" t="s">
        <v>136</v>
      </c>
      <c r="F39" t="s">
        <v>176</v>
      </c>
      <c r="G39">
        <v>76.102061918093568</v>
      </c>
      <c r="H39" t="s">
        <v>145</v>
      </c>
    </row>
    <row r="40" spans="1:8">
      <c r="A40" s="7" t="s">
        <v>56</v>
      </c>
      <c r="B40" t="s">
        <v>20</v>
      </c>
      <c r="C40" t="s">
        <v>90</v>
      </c>
      <c r="D40" s="1" t="s">
        <v>99</v>
      </c>
      <c r="E40" t="s">
        <v>134</v>
      </c>
      <c r="F40" t="s">
        <v>174</v>
      </c>
      <c r="G40">
        <v>76.993369804132499</v>
      </c>
      <c r="H40" t="s">
        <v>145</v>
      </c>
    </row>
    <row r="41" spans="1:8">
      <c r="A41" s="7" t="s">
        <v>54</v>
      </c>
      <c r="B41">
        <v>1314</v>
      </c>
      <c r="C41" t="s">
        <v>90</v>
      </c>
      <c r="D41" s="1" t="s">
        <v>99</v>
      </c>
      <c r="E41" t="s">
        <v>122</v>
      </c>
      <c r="F41" t="s">
        <v>171</v>
      </c>
      <c r="G41">
        <v>78.37255664868232</v>
      </c>
      <c r="H41" t="s">
        <v>145</v>
      </c>
    </row>
    <row r="42" spans="1:8">
      <c r="A42" s="7" t="s">
        <v>58</v>
      </c>
      <c r="B42" t="s">
        <v>20</v>
      </c>
      <c r="C42" t="s">
        <v>90</v>
      </c>
      <c r="D42" s="1" t="s">
        <v>99</v>
      </c>
      <c r="E42" t="s">
        <v>134</v>
      </c>
      <c r="F42" t="s">
        <v>174</v>
      </c>
      <c r="G42">
        <v>80.098740074230463</v>
      </c>
      <c r="H42" t="s">
        <v>145</v>
      </c>
    </row>
    <row r="43" spans="1:8">
      <c r="A43" s="11" t="s">
        <v>66</v>
      </c>
      <c r="B43">
        <v>1314</v>
      </c>
      <c r="C43" t="s">
        <v>92</v>
      </c>
      <c r="D43" s="1" t="s">
        <v>99</v>
      </c>
      <c r="E43" t="s">
        <v>124</v>
      </c>
      <c r="F43" t="s">
        <v>173</v>
      </c>
      <c r="G43">
        <v>81.776131061182852</v>
      </c>
      <c r="H43" t="s">
        <v>149</v>
      </c>
    </row>
    <row r="44" spans="1:8">
      <c r="A44" t="s">
        <v>44</v>
      </c>
      <c r="B44" t="s">
        <v>20</v>
      </c>
      <c r="C44" t="s">
        <v>91</v>
      </c>
      <c r="D44" s="1" t="s">
        <v>98</v>
      </c>
      <c r="E44" t="s">
        <v>132</v>
      </c>
      <c r="F44" t="s">
        <v>175</v>
      </c>
      <c r="G44">
        <v>82.562298784448657</v>
      </c>
    </row>
    <row r="45" spans="1:8">
      <c r="A45" t="s">
        <v>16</v>
      </c>
      <c r="B45">
        <v>1314</v>
      </c>
      <c r="C45" t="s">
        <v>90</v>
      </c>
      <c r="D45" s="1" t="s">
        <v>97</v>
      </c>
      <c r="E45" t="s">
        <v>116</v>
      </c>
      <c r="F45" t="s">
        <v>171</v>
      </c>
      <c r="G45">
        <v>82.869475597753677</v>
      </c>
    </row>
    <row r="46" spans="1:8">
      <c r="A46" t="s">
        <v>35</v>
      </c>
      <c r="B46">
        <v>1314</v>
      </c>
      <c r="C46" t="s">
        <v>90</v>
      </c>
      <c r="D46" s="1" t="s">
        <v>98</v>
      </c>
      <c r="E46" t="s">
        <v>117</v>
      </c>
      <c r="F46" t="s">
        <v>171</v>
      </c>
      <c r="G46">
        <v>84.098686123778293</v>
      </c>
    </row>
    <row r="47" spans="1:8">
      <c r="A47" s="9" t="s">
        <v>43</v>
      </c>
      <c r="B47">
        <v>1314</v>
      </c>
      <c r="C47" t="s">
        <v>91</v>
      </c>
      <c r="D47" s="1" t="s">
        <v>98</v>
      </c>
      <c r="E47" t="s">
        <v>119</v>
      </c>
      <c r="F47" t="s">
        <v>172</v>
      </c>
      <c r="G47">
        <v>84.107674089788176</v>
      </c>
      <c r="H47" t="s">
        <v>147</v>
      </c>
    </row>
    <row r="48" spans="1:8">
      <c r="A48" t="s">
        <v>60</v>
      </c>
      <c r="B48">
        <v>1314</v>
      </c>
      <c r="C48" t="s">
        <v>91</v>
      </c>
      <c r="D48" s="1" t="s">
        <v>99</v>
      </c>
      <c r="E48" t="s">
        <v>123</v>
      </c>
      <c r="F48" t="s">
        <v>172</v>
      </c>
      <c r="G48">
        <v>84.1764303729543</v>
      </c>
    </row>
    <row r="49" spans="1:8">
      <c r="A49" s="11" t="s">
        <v>67</v>
      </c>
      <c r="B49">
        <v>1314</v>
      </c>
      <c r="C49" t="s">
        <v>92</v>
      </c>
      <c r="D49" s="1" t="s">
        <v>99</v>
      </c>
      <c r="E49" t="s">
        <v>124</v>
      </c>
      <c r="F49" t="s">
        <v>173</v>
      </c>
      <c r="G49">
        <v>84.324826824097997</v>
      </c>
      <c r="H49" t="s">
        <v>149</v>
      </c>
    </row>
    <row r="50" spans="1:8">
      <c r="A50" s="11" t="s">
        <v>49</v>
      </c>
      <c r="B50">
        <v>1314</v>
      </c>
      <c r="C50" t="s">
        <v>92</v>
      </c>
      <c r="D50" s="1" t="s">
        <v>98</v>
      </c>
      <c r="E50" t="s">
        <v>121</v>
      </c>
      <c r="F50" t="s">
        <v>173</v>
      </c>
      <c r="G50">
        <v>84.514091226410045</v>
      </c>
      <c r="H50" t="s">
        <v>149</v>
      </c>
    </row>
    <row r="51" spans="1:8">
      <c r="A51" t="s">
        <v>47</v>
      </c>
      <c r="B51">
        <v>1314</v>
      </c>
      <c r="C51" t="s">
        <v>92</v>
      </c>
      <c r="D51" s="1" t="s">
        <v>98</v>
      </c>
      <c r="E51" t="s">
        <v>121</v>
      </c>
      <c r="F51" t="s">
        <v>173</v>
      </c>
      <c r="G51">
        <v>84.603191902148637</v>
      </c>
    </row>
    <row r="52" spans="1:8">
      <c r="A52" s="9" t="s">
        <v>41</v>
      </c>
      <c r="B52">
        <v>1314</v>
      </c>
      <c r="C52" t="s">
        <v>91</v>
      </c>
      <c r="D52" s="1" t="s">
        <v>98</v>
      </c>
      <c r="E52" t="s">
        <v>119</v>
      </c>
      <c r="F52" t="s">
        <v>172</v>
      </c>
      <c r="G52">
        <v>84.810995092024697</v>
      </c>
      <c r="H52" t="s">
        <v>147</v>
      </c>
    </row>
    <row r="53" spans="1:8">
      <c r="A53" s="10" t="s">
        <v>9</v>
      </c>
      <c r="B53" t="s">
        <v>7</v>
      </c>
      <c r="C53" t="s">
        <v>90</v>
      </c>
      <c r="D53" s="1" t="s">
        <v>96</v>
      </c>
      <c r="E53" t="s">
        <v>140</v>
      </c>
      <c r="F53" t="s">
        <v>177</v>
      </c>
      <c r="G53">
        <v>85.144929299534994</v>
      </c>
      <c r="H53" t="s">
        <v>148</v>
      </c>
    </row>
    <row r="54" spans="1:8">
      <c r="A54" t="s">
        <v>36</v>
      </c>
      <c r="B54">
        <v>1314</v>
      </c>
      <c r="C54" t="s">
        <v>90</v>
      </c>
      <c r="D54" s="1" t="s">
        <v>98</v>
      </c>
      <c r="E54" t="s">
        <v>117</v>
      </c>
      <c r="F54" t="s">
        <v>171</v>
      </c>
      <c r="G54">
        <v>85.403061292128086</v>
      </c>
    </row>
    <row r="55" spans="1:8">
      <c r="A55" s="9" t="s">
        <v>12</v>
      </c>
      <c r="B55" t="s">
        <v>7</v>
      </c>
      <c r="C55" t="s">
        <v>91</v>
      </c>
      <c r="D55" s="1" t="s">
        <v>96</v>
      </c>
      <c r="E55" t="s">
        <v>141</v>
      </c>
      <c r="F55" t="s">
        <v>178</v>
      </c>
      <c r="G55">
        <v>85.522204077714051</v>
      </c>
      <c r="H55" t="s">
        <v>147</v>
      </c>
    </row>
    <row r="56" spans="1:8">
      <c r="A56" t="s">
        <v>48</v>
      </c>
      <c r="B56">
        <v>1314</v>
      </c>
      <c r="C56" t="s">
        <v>92</v>
      </c>
      <c r="D56" s="1" t="s">
        <v>98</v>
      </c>
      <c r="E56" t="s">
        <v>121</v>
      </c>
      <c r="F56" t="s">
        <v>173</v>
      </c>
      <c r="G56">
        <v>85.574724917845231</v>
      </c>
    </row>
    <row r="57" spans="1:8">
      <c r="A57" s="12" t="s">
        <v>62</v>
      </c>
      <c r="B57" t="s">
        <v>20</v>
      </c>
      <c r="C57" t="s">
        <v>91</v>
      </c>
      <c r="D57" s="1" t="s">
        <v>99</v>
      </c>
      <c r="E57" t="s">
        <v>135</v>
      </c>
      <c r="F57" t="s">
        <v>175</v>
      </c>
      <c r="G57">
        <v>85.67785598130088</v>
      </c>
    </row>
    <row r="58" spans="1:8">
      <c r="A58" t="s">
        <v>40</v>
      </c>
      <c r="B58" t="s">
        <v>20</v>
      </c>
      <c r="C58" t="s">
        <v>90</v>
      </c>
      <c r="D58" s="1" t="s">
        <v>98</v>
      </c>
      <c r="E58" t="s">
        <v>131</v>
      </c>
      <c r="F58" t="s">
        <v>174</v>
      </c>
      <c r="G58">
        <v>85.897800148510299</v>
      </c>
    </row>
    <row r="59" spans="1:8">
      <c r="A59" s="10" t="s">
        <v>15</v>
      </c>
      <c r="B59" t="s">
        <v>7</v>
      </c>
      <c r="C59" t="s">
        <v>92</v>
      </c>
      <c r="D59" s="1" t="s">
        <v>96</v>
      </c>
      <c r="E59" t="s">
        <v>142</v>
      </c>
      <c r="F59" t="s">
        <v>179</v>
      </c>
      <c r="G59">
        <v>85.908160808631621</v>
      </c>
      <c r="H59" t="s">
        <v>148</v>
      </c>
    </row>
    <row r="60" spans="1:8">
      <c r="A60" s="11" t="s">
        <v>70</v>
      </c>
      <c r="B60" t="s">
        <v>20</v>
      </c>
      <c r="C60" t="s">
        <v>92</v>
      </c>
      <c r="D60" s="1" t="s">
        <v>99</v>
      </c>
      <c r="E60" t="s">
        <v>136</v>
      </c>
      <c r="F60" t="s">
        <v>176</v>
      </c>
      <c r="G60">
        <v>85.976386481653563</v>
      </c>
      <c r="H60" t="s">
        <v>149</v>
      </c>
    </row>
    <row r="61" spans="1:8">
      <c r="A61" s="8" t="s">
        <v>81</v>
      </c>
      <c r="B61" t="s">
        <v>20</v>
      </c>
      <c r="C61" t="s">
        <v>91</v>
      </c>
      <c r="D61" s="1">
        <v>11</v>
      </c>
      <c r="E61" t="s">
        <v>138</v>
      </c>
      <c r="F61" t="s">
        <v>175</v>
      </c>
      <c r="G61">
        <v>85.988398149387635</v>
      </c>
      <c r="H61" t="s">
        <v>145</v>
      </c>
    </row>
    <row r="62" spans="1:8">
      <c r="A62" s="10" t="s">
        <v>13</v>
      </c>
      <c r="B62" t="s">
        <v>7</v>
      </c>
      <c r="C62" t="s">
        <v>92</v>
      </c>
      <c r="D62" s="1" t="s">
        <v>96</v>
      </c>
      <c r="E62" t="s">
        <v>142</v>
      </c>
      <c r="F62" t="s">
        <v>179</v>
      </c>
      <c r="G62">
        <v>86.125836743734553</v>
      </c>
      <c r="H62" t="s">
        <v>148</v>
      </c>
    </row>
    <row r="63" spans="1:8">
      <c r="A63" t="s">
        <v>37</v>
      </c>
      <c r="B63">
        <v>1314</v>
      </c>
      <c r="C63" t="s">
        <v>90</v>
      </c>
      <c r="D63" s="1" t="s">
        <v>98</v>
      </c>
      <c r="E63" t="s">
        <v>117</v>
      </c>
      <c r="F63" t="s">
        <v>171</v>
      </c>
      <c r="G63">
        <v>86.393331750671479</v>
      </c>
    </row>
    <row r="64" spans="1:8">
      <c r="A64" s="9" t="s">
        <v>14</v>
      </c>
      <c r="B64" t="s">
        <v>7</v>
      </c>
      <c r="C64" t="s">
        <v>92</v>
      </c>
      <c r="D64" s="1" t="s">
        <v>96</v>
      </c>
      <c r="E64" t="s">
        <v>142</v>
      </c>
      <c r="F64" t="s">
        <v>179</v>
      </c>
      <c r="G64">
        <v>86.798623405893466</v>
      </c>
      <c r="H64" t="s">
        <v>148</v>
      </c>
    </row>
    <row r="65" spans="1:8">
      <c r="A65" t="s">
        <v>64</v>
      </c>
      <c r="B65" t="s">
        <v>20</v>
      </c>
      <c r="C65" t="s">
        <v>91</v>
      </c>
      <c r="D65" s="1" t="s">
        <v>99</v>
      </c>
      <c r="E65" t="s">
        <v>135</v>
      </c>
      <c r="F65" t="s">
        <v>175</v>
      </c>
      <c r="G65">
        <v>87.032780168533023</v>
      </c>
    </row>
    <row r="66" spans="1:8">
      <c r="A66" t="s">
        <v>42</v>
      </c>
      <c r="B66">
        <v>1314</v>
      </c>
      <c r="C66" t="s">
        <v>91</v>
      </c>
      <c r="D66" s="1" t="s">
        <v>98</v>
      </c>
      <c r="E66" t="s">
        <v>119</v>
      </c>
      <c r="F66" t="s">
        <v>172</v>
      </c>
      <c r="G66">
        <v>87.105999016739915</v>
      </c>
    </row>
    <row r="67" spans="1:8">
      <c r="A67" t="s">
        <v>51</v>
      </c>
      <c r="B67" t="s">
        <v>20</v>
      </c>
      <c r="C67" t="s">
        <v>92</v>
      </c>
      <c r="D67" s="1" t="s">
        <v>98</v>
      </c>
      <c r="E67" t="s">
        <v>133</v>
      </c>
      <c r="F67" t="s">
        <v>176</v>
      </c>
      <c r="G67">
        <v>87.22280698797961</v>
      </c>
    </row>
    <row r="68" spans="1:8">
      <c r="A68" s="8" t="s">
        <v>82</v>
      </c>
      <c r="B68" t="s">
        <v>20</v>
      </c>
      <c r="C68" t="s">
        <v>91</v>
      </c>
      <c r="D68" s="1">
        <v>11</v>
      </c>
      <c r="E68" t="s">
        <v>138</v>
      </c>
      <c r="F68" t="s">
        <v>175</v>
      </c>
      <c r="G68">
        <v>87.434528794829802</v>
      </c>
      <c r="H68" t="s">
        <v>145</v>
      </c>
    </row>
    <row r="69" spans="1:8">
      <c r="A69" t="s">
        <v>63</v>
      </c>
      <c r="B69" t="s">
        <v>20</v>
      </c>
      <c r="C69" t="s">
        <v>91</v>
      </c>
      <c r="D69" s="1" t="s">
        <v>99</v>
      </c>
      <c r="E69" t="s">
        <v>135</v>
      </c>
      <c r="F69" t="s">
        <v>175</v>
      </c>
      <c r="G69">
        <v>87.479319685199428</v>
      </c>
    </row>
    <row r="70" spans="1:8">
      <c r="A70" t="s">
        <v>50</v>
      </c>
      <c r="B70" t="s">
        <v>20</v>
      </c>
      <c r="C70" t="s">
        <v>92</v>
      </c>
      <c r="D70" s="1" t="s">
        <v>98</v>
      </c>
      <c r="E70" t="s">
        <v>133</v>
      </c>
      <c r="F70" t="s">
        <v>176</v>
      </c>
      <c r="G70">
        <v>87.540126978158668</v>
      </c>
    </row>
    <row r="71" spans="1:8">
      <c r="A71" t="s">
        <v>80</v>
      </c>
      <c r="B71" t="s">
        <v>20</v>
      </c>
      <c r="C71" t="s">
        <v>91</v>
      </c>
      <c r="D71" s="1">
        <v>11</v>
      </c>
      <c r="E71" t="s">
        <v>138</v>
      </c>
      <c r="F71" t="s">
        <v>175</v>
      </c>
      <c r="G71">
        <v>87.690113634248959</v>
      </c>
    </row>
    <row r="72" spans="1:8">
      <c r="A72" s="11" t="s">
        <v>86</v>
      </c>
      <c r="B72" t="s">
        <v>20</v>
      </c>
      <c r="C72" t="s">
        <v>92</v>
      </c>
      <c r="D72" s="1">
        <v>11</v>
      </c>
      <c r="E72" t="s">
        <v>139</v>
      </c>
      <c r="F72" t="s">
        <v>176</v>
      </c>
      <c r="G72">
        <v>87.698092421009449</v>
      </c>
      <c r="H72" t="s">
        <v>149</v>
      </c>
    </row>
    <row r="73" spans="1:8">
      <c r="A73" t="s">
        <v>39</v>
      </c>
      <c r="B73" t="s">
        <v>20</v>
      </c>
      <c r="C73" t="s">
        <v>90</v>
      </c>
      <c r="D73" s="1" t="s">
        <v>98</v>
      </c>
      <c r="E73" t="s">
        <v>131</v>
      </c>
      <c r="F73" t="s">
        <v>174</v>
      </c>
      <c r="G73">
        <v>87.735446245675959</v>
      </c>
    </row>
    <row r="74" spans="1:8">
      <c r="A74" s="10" t="s">
        <v>6</v>
      </c>
      <c r="B74" t="s">
        <v>7</v>
      </c>
      <c r="C74" t="s">
        <v>90</v>
      </c>
      <c r="D74" s="1" t="s">
        <v>96</v>
      </c>
      <c r="E74" t="s">
        <v>140</v>
      </c>
      <c r="F74" t="s">
        <v>177</v>
      </c>
      <c r="G74">
        <v>88.120343788436401</v>
      </c>
      <c r="H74" t="s">
        <v>148</v>
      </c>
    </row>
    <row r="75" spans="1:8">
      <c r="A75" s="11" t="s">
        <v>68</v>
      </c>
      <c r="B75" t="s">
        <v>20</v>
      </c>
      <c r="C75" t="s">
        <v>92</v>
      </c>
      <c r="D75" s="1" t="s">
        <v>99</v>
      </c>
      <c r="E75" t="s">
        <v>136</v>
      </c>
      <c r="F75" t="s">
        <v>176</v>
      </c>
      <c r="G75">
        <v>88.146726725788071</v>
      </c>
      <c r="H75" t="s">
        <v>149</v>
      </c>
    </row>
    <row r="76" spans="1:8">
      <c r="A76" t="s">
        <v>52</v>
      </c>
      <c r="B76" t="s">
        <v>20</v>
      </c>
      <c r="C76" t="s">
        <v>92</v>
      </c>
      <c r="D76" s="1" t="s">
        <v>98</v>
      </c>
      <c r="E76" t="s">
        <v>133</v>
      </c>
      <c r="F76" t="s">
        <v>176</v>
      </c>
      <c r="G76">
        <v>88.258501985903081</v>
      </c>
    </row>
    <row r="77" spans="1:8">
      <c r="A77" t="s">
        <v>38</v>
      </c>
      <c r="B77" t="s">
        <v>20</v>
      </c>
      <c r="C77" t="s">
        <v>90</v>
      </c>
      <c r="D77" s="1" t="s">
        <v>98</v>
      </c>
      <c r="E77" t="s">
        <v>131</v>
      </c>
      <c r="F77" t="s">
        <v>174</v>
      </c>
      <c r="G77">
        <v>88.262652060737778</v>
      </c>
    </row>
    <row r="78" spans="1:8">
      <c r="A78" s="9" t="s">
        <v>46</v>
      </c>
      <c r="B78" t="s">
        <v>20</v>
      </c>
      <c r="C78" t="s">
        <v>91</v>
      </c>
      <c r="D78" s="1" t="s">
        <v>98</v>
      </c>
      <c r="E78" t="s">
        <v>132</v>
      </c>
      <c r="F78" t="s">
        <v>175</v>
      </c>
      <c r="G78">
        <v>88.309332338691434</v>
      </c>
      <c r="H78" t="s">
        <v>147</v>
      </c>
    </row>
    <row r="79" spans="1:8">
      <c r="A79" s="9" t="s">
        <v>45</v>
      </c>
      <c r="B79" t="s">
        <v>20</v>
      </c>
      <c r="C79" t="s">
        <v>91</v>
      </c>
      <c r="D79" s="1" t="s">
        <v>98</v>
      </c>
      <c r="E79" t="s">
        <v>132</v>
      </c>
      <c r="F79" t="s">
        <v>175</v>
      </c>
      <c r="G79">
        <v>88.451243971373643</v>
      </c>
      <c r="H79" t="s">
        <v>147</v>
      </c>
    </row>
    <row r="80" spans="1:8">
      <c r="A80" s="10" t="s">
        <v>8</v>
      </c>
      <c r="B80" t="s">
        <v>7</v>
      </c>
      <c r="C80" t="s">
        <v>90</v>
      </c>
      <c r="D80" s="1" t="s">
        <v>96</v>
      </c>
      <c r="E80" t="s">
        <v>140</v>
      </c>
      <c r="F80" t="s">
        <v>177</v>
      </c>
      <c r="G80">
        <v>88.705416985628631</v>
      </c>
      <c r="H80" t="s">
        <v>148</v>
      </c>
    </row>
    <row r="81" spans="1:8">
      <c r="A81" s="10" t="s">
        <v>10</v>
      </c>
      <c r="B81" t="s">
        <v>7</v>
      </c>
      <c r="C81" t="s">
        <v>91</v>
      </c>
      <c r="D81" s="1" t="s">
        <v>96</v>
      </c>
      <c r="E81" t="s">
        <v>141</v>
      </c>
      <c r="F81" t="s">
        <v>178</v>
      </c>
      <c r="G81">
        <v>89.283869968716701</v>
      </c>
      <c r="H81" t="s">
        <v>148</v>
      </c>
    </row>
    <row r="82" spans="1:8">
      <c r="A82" s="9" t="s">
        <v>11</v>
      </c>
      <c r="B82" t="s">
        <v>7</v>
      </c>
      <c r="C82" t="s">
        <v>91</v>
      </c>
      <c r="D82" s="1" t="s">
        <v>96</v>
      </c>
      <c r="E82" t="s">
        <v>141</v>
      </c>
      <c r="F82" t="s">
        <v>178</v>
      </c>
      <c r="G82">
        <v>90.333299054490169</v>
      </c>
      <c r="H82" t="s">
        <v>147</v>
      </c>
    </row>
  </sheetData>
  <sortState ref="A2:H88">
    <sortCondition ref="G2:G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Me_wheat</vt:lpstr>
      <vt:lpstr>easier_Pst</vt:lpstr>
      <vt:lpstr>Pilar_Pst</vt:lpstr>
      <vt:lpstr>Heatmap_clustering_help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Badgami</dc:creator>
  <cp:lastModifiedBy>Microsoft Office User</cp:lastModifiedBy>
  <dcterms:created xsi:type="dcterms:W3CDTF">2019-05-29T19:19:18Z</dcterms:created>
  <dcterms:modified xsi:type="dcterms:W3CDTF">2019-07-20T15:40:33Z</dcterms:modified>
</cp:coreProperties>
</file>