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\Google Drive\EarthArtAustralia\"/>
    </mc:Choice>
  </mc:AlternateContent>
  <bookViews>
    <workbookView xWindow="0" yWindow="0" windowWidth="24200" windowHeight="11130" activeTab="1" xr2:uid="{00000000-000D-0000-FFFF-FFFF00000000}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0" i="1" l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26" i="1"/>
  <c r="X27" i="1"/>
  <c r="X28" i="1"/>
  <c r="X29" i="1"/>
  <c r="X49" i="1" s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W107" i="1" l="1"/>
  <c r="W52" i="1"/>
  <c r="W76" i="1" s="1"/>
  <c r="W53" i="1"/>
  <c r="W54" i="1"/>
  <c r="W55" i="1"/>
  <c r="W79" i="1" s="1"/>
  <c r="W56" i="1"/>
  <c r="W80" i="1" s="1"/>
  <c r="W57" i="1"/>
  <c r="W58" i="1"/>
  <c r="W59" i="1"/>
  <c r="W83" i="1" s="1"/>
  <c r="W60" i="1"/>
  <c r="W84" i="1" s="1"/>
  <c r="W61" i="1"/>
  <c r="W62" i="1"/>
  <c r="W63" i="1"/>
  <c r="W87" i="1" s="1"/>
  <c r="W64" i="1"/>
  <c r="W88" i="1" s="1"/>
  <c r="W65" i="1"/>
  <c r="W66" i="1"/>
  <c r="W67" i="1"/>
  <c r="W91" i="1" s="1"/>
  <c r="W68" i="1"/>
  <c r="W92" i="1" s="1"/>
  <c r="W69" i="1"/>
  <c r="W70" i="1"/>
  <c r="W71" i="1"/>
  <c r="W95" i="1" s="1"/>
  <c r="W72" i="1"/>
  <c r="W96" i="1" s="1"/>
  <c r="W73" i="1"/>
  <c r="W26" i="1"/>
  <c r="W27" i="1"/>
  <c r="W101" i="1" s="1"/>
  <c r="W28" i="1"/>
  <c r="W102" i="1" s="1"/>
  <c r="W29" i="1"/>
  <c r="W103" i="1" s="1"/>
  <c r="W30" i="1"/>
  <c r="W31" i="1"/>
  <c r="W105" i="1" s="1"/>
  <c r="W32" i="1"/>
  <c r="W106" i="1" s="1"/>
  <c r="W33" i="1"/>
  <c r="W34" i="1"/>
  <c r="W35" i="1"/>
  <c r="W109" i="1" s="1"/>
  <c r="W36" i="1"/>
  <c r="W110" i="1" s="1"/>
  <c r="W37" i="1"/>
  <c r="W38" i="1"/>
  <c r="W39" i="1"/>
  <c r="W113" i="1" s="1"/>
  <c r="W40" i="1"/>
  <c r="W114" i="1" s="1"/>
  <c r="W41" i="1"/>
  <c r="W42" i="1"/>
  <c r="W43" i="1"/>
  <c r="W117" i="1" s="1"/>
  <c r="W44" i="1"/>
  <c r="W118" i="1" s="1"/>
  <c r="W45" i="1"/>
  <c r="W46" i="1"/>
  <c r="W47" i="1"/>
  <c r="W121" i="1" s="1"/>
  <c r="W49" i="1"/>
  <c r="W94" i="1" l="1"/>
  <c r="W90" i="1"/>
  <c r="W86" i="1"/>
  <c r="W82" i="1"/>
  <c r="W78" i="1"/>
  <c r="W120" i="1"/>
  <c r="W116" i="1"/>
  <c r="W112" i="1"/>
  <c r="W108" i="1"/>
  <c r="W104" i="1"/>
  <c r="W100" i="1"/>
  <c r="W97" i="1"/>
  <c r="W93" i="1"/>
  <c r="W89" i="1"/>
  <c r="W85" i="1"/>
  <c r="W81" i="1"/>
  <c r="W77" i="1"/>
  <c r="W119" i="1"/>
  <c r="W115" i="1"/>
  <c r="W11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91" i="1" s="1"/>
  <c r="V68" i="1"/>
  <c r="V69" i="1"/>
  <c r="V70" i="1"/>
  <c r="V71" i="1"/>
  <c r="V95" i="1" s="1"/>
  <c r="V72" i="1"/>
  <c r="V73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117" i="1" s="1"/>
  <c r="V44" i="1"/>
  <c r="V45" i="1"/>
  <c r="V46" i="1"/>
  <c r="V47" i="1"/>
  <c r="V121" i="1" s="1"/>
  <c r="V109" i="1" l="1"/>
  <c r="V101" i="1"/>
  <c r="V87" i="1"/>
  <c r="V79" i="1"/>
  <c r="V120" i="1"/>
  <c r="V112" i="1"/>
  <c r="V104" i="1"/>
  <c r="V90" i="1"/>
  <c r="V82" i="1"/>
  <c r="V119" i="1"/>
  <c r="V115" i="1"/>
  <c r="V111" i="1"/>
  <c r="V107" i="1"/>
  <c r="V103" i="1"/>
  <c r="V97" i="1"/>
  <c r="V93" i="1"/>
  <c r="V89" i="1"/>
  <c r="V85" i="1"/>
  <c r="V81" i="1"/>
  <c r="V77" i="1"/>
  <c r="V113" i="1"/>
  <c r="V105" i="1"/>
  <c r="V83" i="1"/>
  <c r="V116" i="1"/>
  <c r="V108" i="1"/>
  <c r="V94" i="1"/>
  <c r="V86" i="1"/>
  <c r="V78" i="1"/>
  <c r="V118" i="1"/>
  <c r="V114" i="1"/>
  <c r="V110" i="1"/>
  <c r="V106" i="1"/>
  <c r="V102" i="1"/>
  <c r="V96" i="1"/>
  <c r="V92" i="1"/>
  <c r="V88" i="1"/>
  <c r="V84" i="1"/>
  <c r="V80" i="1"/>
  <c r="V76" i="1"/>
  <c r="V49" i="1"/>
  <c r="V100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116" i="1" s="1"/>
  <c r="U43" i="1"/>
  <c r="U44" i="1"/>
  <c r="U45" i="1"/>
  <c r="U46" i="1"/>
  <c r="U120" i="1" s="1"/>
  <c r="U47" i="1"/>
  <c r="U108" i="1" l="1"/>
  <c r="U100" i="1"/>
  <c r="U119" i="1"/>
  <c r="U111" i="1"/>
  <c r="U113" i="1"/>
  <c r="U93" i="1"/>
  <c r="U89" i="1"/>
  <c r="U81" i="1"/>
  <c r="U118" i="1"/>
  <c r="U110" i="1"/>
  <c r="U106" i="1"/>
  <c r="U102" i="1"/>
  <c r="U96" i="1"/>
  <c r="U92" i="1"/>
  <c r="U88" i="1"/>
  <c r="U84" i="1"/>
  <c r="U80" i="1"/>
  <c r="U76" i="1"/>
  <c r="U112" i="1"/>
  <c r="U104" i="1"/>
  <c r="U115" i="1"/>
  <c r="U107" i="1"/>
  <c r="U97" i="1"/>
  <c r="U85" i="1"/>
  <c r="U79" i="1"/>
  <c r="U114" i="1"/>
  <c r="U83" i="1"/>
  <c r="U117" i="1"/>
  <c r="U109" i="1"/>
  <c r="U105" i="1"/>
  <c r="U101" i="1"/>
  <c r="U78" i="1"/>
  <c r="U95" i="1"/>
  <c r="U87" i="1"/>
  <c r="U121" i="1"/>
  <c r="U90" i="1"/>
  <c r="U82" i="1"/>
  <c r="U77" i="1"/>
  <c r="U103" i="1"/>
  <c r="U91" i="1"/>
  <c r="U94" i="1"/>
  <c r="U86" i="1"/>
  <c r="U4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96" i="1" s="1"/>
  <c r="T73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117" i="1" s="1"/>
  <c r="T44" i="1"/>
  <c r="T45" i="1"/>
  <c r="T46" i="1"/>
  <c r="T47" i="1"/>
  <c r="T121" i="1" s="1"/>
  <c r="T113" i="1" l="1"/>
  <c r="T105" i="1"/>
  <c r="T116" i="1"/>
  <c r="T108" i="1"/>
  <c r="T100" i="1"/>
  <c r="T94" i="1"/>
  <c r="T90" i="1"/>
  <c r="T109" i="1"/>
  <c r="T101" i="1"/>
  <c r="T120" i="1"/>
  <c r="T112" i="1"/>
  <c r="T104" i="1"/>
  <c r="T118" i="1"/>
  <c r="T114" i="1"/>
  <c r="T110" i="1"/>
  <c r="T106" i="1"/>
  <c r="T102" i="1"/>
  <c r="T111" i="1"/>
  <c r="T86" i="1"/>
  <c r="T49" i="1"/>
  <c r="T81" i="1"/>
  <c r="T115" i="1"/>
  <c r="T103" i="1"/>
  <c r="T82" i="1"/>
  <c r="T119" i="1"/>
  <c r="T107" i="1"/>
  <c r="T78" i="1"/>
  <c r="T91" i="1"/>
  <c r="T83" i="1"/>
  <c r="T85" i="1"/>
  <c r="T76" i="1"/>
  <c r="T77" i="1"/>
  <c r="T84" i="1"/>
  <c r="T88" i="1"/>
  <c r="T93" i="1"/>
  <c r="T92" i="1"/>
  <c r="T97" i="1"/>
  <c r="T89" i="1"/>
  <c r="T80" i="1"/>
  <c r="T95" i="1"/>
  <c r="T87" i="1"/>
  <c r="T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93" i="1" s="1"/>
  <c r="S70" i="1"/>
  <c r="S71" i="1"/>
  <c r="S72" i="1"/>
  <c r="S73" i="1"/>
  <c r="S97" i="1" s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119" i="1" s="1"/>
  <c r="S46" i="1"/>
  <c r="S47" i="1"/>
  <c r="S115" i="1" l="1"/>
  <c r="S107" i="1"/>
  <c r="S89" i="1"/>
  <c r="S81" i="1"/>
  <c r="S114" i="1"/>
  <c r="S106" i="1"/>
  <c r="S96" i="1"/>
  <c r="S88" i="1"/>
  <c r="S80" i="1"/>
  <c r="S49" i="1"/>
  <c r="S111" i="1"/>
  <c r="S103" i="1"/>
  <c r="S85" i="1"/>
  <c r="S77" i="1"/>
  <c r="S118" i="1"/>
  <c r="S110" i="1"/>
  <c r="S102" i="1"/>
  <c r="S92" i="1"/>
  <c r="S84" i="1"/>
  <c r="S76" i="1"/>
  <c r="S120" i="1"/>
  <c r="S116" i="1"/>
  <c r="S112" i="1"/>
  <c r="S108" i="1"/>
  <c r="S104" i="1"/>
  <c r="S100" i="1"/>
  <c r="S94" i="1"/>
  <c r="S90" i="1"/>
  <c r="S86" i="1"/>
  <c r="S82" i="1"/>
  <c r="S78" i="1"/>
  <c r="S95" i="1"/>
  <c r="S87" i="1"/>
  <c r="S79" i="1"/>
  <c r="S117" i="1"/>
  <c r="S113" i="1"/>
  <c r="S109" i="1"/>
  <c r="S105" i="1"/>
  <c r="S101" i="1"/>
  <c r="S91" i="1"/>
  <c r="S83" i="1"/>
  <c r="S12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119" i="1" s="1"/>
  <c r="R46" i="1"/>
  <c r="R47" i="1"/>
  <c r="R115" i="1" l="1"/>
  <c r="R107" i="1"/>
  <c r="R114" i="1"/>
  <c r="R106" i="1"/>
  <c r="R102" i="1"/>
  <c r="R92" i="1"/>
  <c r="R84" i="1"/>
  <c r="R86" i="1"/>
  <c r="R117" i="1"/>
  <c r="R109" i="1"/>
  <c r="R105" i="1"/>
  <c r="R101" i="1"/>
  <c r="R95" i="1"/>
  <c r="R91" i="1"/>
  <c r="R87" i="1"/>
  <c r="R83" i="1"/>
  <c r="R79" i="1"/>
  <c r="R111" i="1"/>
  <c r="R103" i="1"/>
  <c r="R118" i="1"/>
  <c r="R110" i="1"/>
  <c r="R96" i="1"/>
  <c r="R88" i="1"/>
  <c r="R80" i="1"/>
  <c r="R121" i="1"/>
  <c r="R113" i="1"/>
  <c r="R49" i="1"/>
  <c r="R90" i="1"/>
  <c r="R78" i="1"/>
  <c r="R112" i="1"/>
  <c r="R104" i="1"/>
  <c r="R97" i="1"/>
  <c r="R93" i="1"/>
  <c r="R89" i="1"/>
  <c r="R85" i="1"/>
  <c r="R81" i="1"/>
  <c r="R77" i="1"/>
  <c r="R94" i="1"/>
  <c r="R82" i="1"/>
  <c r="R116" i="1"/>
  <c r="R76" i="1"/>
  <c r="R120" i="1"/>
  <c r="R108" i="1"/>
  <c r="R100" i="1"/>
  <c r="Q26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9" i="1" l="1"/>
  <c r="Q95" i="1"/>
  <c r="Q91" i="1"/>
  <c r="Q87" i="1"/>
  <c r="Q83" i="1"/>
  <c r="Q79" i="1"/>
  <c r="Q110" i="1"/>
  <c r="Q94" i="1"/>
  <c r="Q90" i="1"/>
  <c r="Q86" i="1"/>
  <c r="Q82" i="1"/>
  <c r="Q88" i="1"/>
  <c r="Q103" i="1"/>
  <c r="Q93" i="1"/>
  <c r="Q89" i="1"/>
  <c r="Q85" i="1"/>
  <c r="Q81" i="1"/>
  <c r="Q77" i="1"/>
  <c r="Q92" i="1"/>
  <c r="Q80" i="1"/>
  <c r="Q114" i="1"/>
  <c r="Q102" i="1"/>
  <c r="Q105" i="1"/>
  <c r="Q101" i="1"/>
  <c r="Q96" i="1"/>
  <c r="Q84" i="1"/>
  <c r="Q76" i="1"/>
  <c r="Q106" i="1"/>
  <c r="Q121" i="1"/>
  <c r="Q117" i="1"/>
  <c r="Q113" i="1"/>
  <c r="Q109" i="1"/>
  <c r="Q78" i="1"/>
  <c r="Q120" i="1"/>
  <c r="Q116" i="1"/>
  <c r="Q112" i="1"/>
  <c r="Q108" i="1"/>
  <c r="Q104" i="1"/>
  <c r="Q100" i="1"/>
  <c r="Q118" i="1"/>
  <c r="Q97" i="1"/>
  <c r="Q119" i="1"/>
  <c r="Q115" i="1"/>
  <c r="Q111" i="1"/>
  <c r="Q107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89" i="1" l="1"/>
  <c r="P93" i="1"/>
  <c r="P85" i="1"/>
  <c r="P96" i="1"/>
  <c r="P92" i="1"/>
  <c r="P88" i="1"/>
  <c r="P84" i="1"/>
  <c r="P80" i="1"/>
  <c r="P76" i="1"/>
  <c r="P77" i="1"/>
  <c r="P113" i="1"/>
  <c r="P95" i="1"/>
  <c r="P91" i="1"/>
  <c r="P87" i="1"/>
  <c r="P83" i="1"/>
  <c r="P79" i="1"/>
  <c r="P81" i="1"/>
  <c r="P112" i="1"/>
  <c r="P101" i="1"/>
  <c r="P49" i="1"/>
  <c r="P94" i="1"/>
  <c r="P90" i="1"/>
  <c r="P86" i="1"/>
  <c r="P82" i="1"/>
  <c r="P78" i="1"/>
  <c r="P116" i="1"/>
  <c r="P97" i="1"/>
  <c r="P119" i="1"/>
  <c r="P115" i="1"/>
  <c r="P111" i="1"/>
  <c r="P107" i="1"/>
  <c r="P103" i="1"/>
  <c r="P120" i="1"/>
  <c r="P108" i="1"/>
  <c r="P104" i="1"/>
  <c r="P100" i="1"/>
  <c r="P118" i="1"/>
  <c r="P114" i="1"/>
  <c r="P110" i="1"/>
  <c r="P106" i="1"/>
  <c r="P102" i="1"/>
  <c r="P121" i="1"/>
  <c r="P117" i="1"/>
  <c r="P109" i="1"/>
  <c r="P10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1" i="1" l="1"/>
  <c r="N102" i="1"/>
  <c r="N49" i="1"/>
  <c r="O100" i="1"/>
  <c r="O49" i="1"/>
  <c r="O115" i="1"/>
  <c r="O111" i="1"/>
  <c r="O107" i="1"/>
  <c r="O113" i="1"/>
  <c r="O119" i="1"/>
  <c r="O103" i="1"/>
  <c r="N109" i="1"/>
  <c r="N120" i="1"/>
  <c r="N116" i="1"/>
  <c r="N112" i="1"/>
  <c r="N108" i="1"/>
  <c r="N104" i="1"/>
  <c r="N100" i="1"/>
  <c r="O118" i="1"/>
  <c r="O114" i="1"/>
  <c r="O110" i="1"/>
  <c r="O106" i="1"/>
  <c r="O102" i="1"/>
  <c r="N117" i="1"/>
  <c r="N105" i="1"/>
  <c r="N115" i="1"/>
  <c r="N107" i="1"/>
  <c r="N103" i="1"/>
  <c r="O121" i="1"/>
  <c r="O117" i="1"/>
  <c r="O109" i="1"/>
  <c r="O105" i="1"/>
  <c r="O101" i="1"/>
  <c r="N121" i="1"/>
  <c r="N113" i="1"/>
  <c r="N119" i="1"/>
  <c r="N111" i="1"/>
  <c r="N118" i="1"/>
  <c r="N114" i="1"/>
  <c r="N110" i="1"/>
  <c r="N106" i="1"/>
  <c r="O120" i="1"/>
  <c r="O116" i="1"/>
  <c r="O112" i="1"/>
  <c r="O108" i="1"/>
  <c r="O104" i="1"/>
  <c r="L1" i="1" l="1"/>
  <c r="M52" i="1" l="1"/>
  <c r="M56" i="1"/>
  <c r="M60" i="1"/>
  <c r="M64" i="1"/>
  <c r="M68" i="1"/>
  <c r="M72" i="1"/>
  <c r="M53" i="1"/>
  <c r="M57" i="1"/>
  <c r="M61" i="1"/>
  <c r="M65" i="1"/>
  <c r="M69" i="1"/>
  <c r="M73" i="1"/>
  <c r="L68" i="1"/>
  <c r="M54" i="1"/>
  <c r="M58" i="1"/>
  <c r="M62" i="1"/>
  <c r="M66" i="1"/>
  <c r="M70" i="1"/>
  <c r="L71" i="1"/>
  <c r="M55" i="1"/>
  <c r="M59" i="1"/>
  <c r="M63" i="1"/>
  <c r="M67" i="1"/>
  <c r="M71" i="1"/>
  <c r="M31" i="1"/>
  <c r="L37" i="1"/>
  <c r="M27" i="1"/>
  <c r="M33" i="1"/>
  <c r="M37" i="1"/>
  <c r="M41" i="1"/>
  <c r="M45" i="1"/>
  <c r="M40" i="1"/>
  <c r="M28" i="1"/>
  <c r="M34" i="1"/>
  <c r="M38" i="1"/>
  <c r="M42" i="1"/>
  <c r="M46" i="1"/>
  <c r="M30" i="1"/>
  <c r="M35" i="1"/>
  <c r="M39" i="1"/>
  <c r="M47" i="1"/>
  <c r="M44" i="1"/>
  <c r="M29" i="1"/>
  <c r="M43" i="1"/>
  <c r="M26" i="1"/>
  <c r="M32" i="1"/>
  <c r="M36" i="1"/>
  <c r="L27" i="1"/>
  <c r="K1" i="1"/>
  <c r="L73" i="1" s="1"/>
  <c r="L34" i="1" l="1"/>
  <c r="L41" i="1"/>
  <c r="L64" i="1"/>
  <c r="L54" i="1"/>
  <c r="L57" i="1"/>
  <c r="L42" i="1"/>
  <c r="L55" i="1"/>
  <c r="L62" i="1"/>
  <c r="L65" i="1"/>
  <c r="M95" i="1"/>
  <c r="M79" i="1"/>
  <c r="L63" i="1"/>
  <c r="L70" i="1"/>
  <c r="M90" i="1"/>
  <c r="M91" i="1"/>
  <c r="M93" i="1"/>
  <c r="M77" i="1"/>
  <c r="M88" i="1"/>
  <c r="L29" i="1"/>
  <c r="K58" i="1"/>
  <c r="K56" i="1"/>
  <c r="L39" i="1"/>
  <c r="L36" i="1"/>
  <c r="M49" i="1"/>
  <c r="M87" i="1"/>
  <c r="M94" i="1"/>
  <c r="M86" i="1"/>
  <c r="M78" i="1"/>
  <c r="L60" i="1"/>
  <c r="L66" i="1"/>
  <c r="L58" i="1"/>
  <c r="L56" i="1"/>
  <c r="L69" i="1"/>
  <c r="L61" i="1"/>
  <c r="L53" i="1"/>
  <c r="M104" i="1"/>
  <c r="M82" i="1"/>
  <c r="M85" i="1"/>
  <c r="M96" i="1"/>
  <c r="M80" i="1"/>
  <c r="L43" i="1"/>
  <c r="L40" i="1"/>
  <c r="L30" i="1"/>
  <c r="M83" i="1"/>
  <c r="L67" i="1"/>
  <c r="L59" i="1"/>
  <c r="L72" i="1"/>
  <c r="M97" i="1"/>
  <c r="M89" i="1"/>
  <c r="M81" i="1"/>
  <c r="L52" i="1"/>
  <c r="M92" i="1"/>
  <c r="M84" i="1"/>
  <c r="M76" i="1"/>
  <c r="M112" i="1"/>
  <c r="M107" i="1"/>
  <c r="M106" i="1"/>
  <c r="M109" i="1"/>
  <c r="M115" i="1"/>
  <c r="M102" i="1"/>
  <c r="M105" i="1"/>
  <c r="M111" i="1"/>
  <c r="M114" i="1"/>
  <c r="M110" i="1"/>
  <c r="M117" i="1"/>
  <c r="M121" i="1"/>
  <c r="L38" i="1"/>
  <c r="L28" i="1"/>
  <c r="M118" i="1"/>
  <c r="M108" i="1"/>
  <c r="M120" i="1"/>
  <c r="M100" i="1"/>
  <c r="M113" i="1"/>
  <c r="L31" i="1"/>
  <c r="L47" i="1"/>
  <c r="L44" i="1"/>
  <c r="M116" i="1"/>
  <c r="L45" i="1"/>
  <c r="L46" i="1"/>
  <c r="L35" i="1"/>
  <c r="L26" i="1"/>
  <c r="L32" i="1"/>
  <c r="M119" i="1"/>
  <c r="M101" i="1"/>
  <c r="L33" i="1"/>
  <c r="M103" i="1"/>
  <c r="J1" i="1"/>
  <c r="K66" i="1" s="1"/>
  <c r="K67" i="1" l="1"/>
  <c r="K73" i="1"/>
  <c r="L93" i="1"/>
  <c r="L84" i="1"/>
  <c r="K72" i="1"/>
  <c r="K53" i="1"/>
  <c r="L97" i="1"/>
  <c r="L87" i="1"/>
  <c r="L76" i="1"/>
  <c r="L92" i="1"/>
  <c r="L96" i="1"/>
  <c r="L80" i="1"/>
  <c r="K68" i="1"/>
  <c r="K52" i="1"/>
  <c r="K63" i="1"/>
  <c r="K69" i="1"/>
  <c r="K70" i="1"/>
  <c r="K54" i="1"/>
  <c r="L94" i="1"/>
  <c r="L79" i="1"/>
  <c r="L83" i="1"/>
  <c r="L77" i="1"/>
  <c r="L82" i="1"/>
  <c r="K64" i="1"/>
  <c r="K57" i="1"/>
  <c r="K59" i="1"/>
  <c r="K65" i="1"/>
  <c r="L78" i="1"/>
  <c r="L88" i="1"/>
  <c r="L86" i="1"/>
  <c r="L107" i="1"/>
  <c r="L100" i="1"/>
  <c r="L49" i="1"/>
  <c r="L91" i="1"/>
  <c r="L95" i="1"/>
  <c r="L85" i="1"/>
  <c r="L90" i="1"/>
  <c r="K60" i="1"/>
  <c r="K71" i="1"/>
  <c r="K95" i="1" s="1"/>
  <c r="K55" i="1"/>
  <c r="K61" i="1"/>
  <c r="K62" i="1"/>
  <c r="L89" i="1"/>
  <c r="L81" i="1"/>
  <c r="L120" i="1"/>
  <c r="K28" i="1"/>
  <c r="L113" i="1"/>
  <c r="L116" i="1"/>
  <c r="K29" i="1"/>
  <c r="K33" i="1"/>
  <c r="K37" i="1"/>
  <c r="K41" i="1"/>
  <c r="K45" i="1"/>
  <c r="K30" i="1"/>
  <c r="K46" i="1"/>
  <c r="K34" i="1"/>
  <c r="K38" i="1"/>
  <c r="K26" i="1"/>
  <c r="K42" i="1"/>
  <c r="K35" i="1"/>
  <c r="L121" i="1"/>
  <c r="L115" i="1"/>
  <c r="L109" i="1"/>
  <c r="K39" i="1"/>
  <c r="L119" i="1"/>
  <c r="L105" i="1"/>
  <c r="K32" i="1"/>
  <c r="L102" i="1"/>
  <c r="K27" i="1"/>
  <c r="K43" i="1"/>
  <c r="K40" i="1"/>
  <c r="L114" i="1"/>
  <c r="L104" i="1"/>
  <c r="L110" i="1"/>
  <c r="K36" i="1"/>
  <c r="L101" i="1"/>
  <c r="L106" i="1"/>
  <c r="K31" i="1"/>
  <c r="K47" i="1"/>
  <c r="L118" i="1"/>
  <c r="K44" i="1"/>
  <c r="L117" i="1"/>
  <c r="L111" i="1"/>
  <c r="L108" i="1"/>
  <c r="L112" i="1"/>
  <c r="L103" i="1"/>
  <c r="I1" i="1"/>
  <c r="J59" i="1" s="1"/>
  <c r="J56" i="1" l="1"/>
  <c r="J26" i="1"/>
  <c r="J58" i="1"/>
  <c r="J63" i="1"/>
  <c r="J36" i="1"/>
  <c r="J65" i="1"/>
  <c r="J46" i="1"/>
  <c r="J33" i="1"/>
  <c r="J72" i="1"/>
  <c r="K77" i="1"/>
  <c r="K97" i="1"/>
  <c r="K76" i="1"/>
  <c r="K91" i="1"/>
  <c r="J37" i="1"/>
  <c r="J30" i="1"/>
  <c r="J35" i="1"/>
  <c r="J40" i="1"/>
  <c r="K86" i="1"/>
  <c r="K84" i="1"/>
  <c r="J70" i="1"/>
  <c r="J54" i="1"/>
  <c r="J61" i="1"/>
  <c r="J68" i="1"/>
  <c r="J52" i="1"/>
  <c r="K81" i="1"/>
  <c r="K94" i="1"/>
  <c r="K92" i="1"/>
  <c r="K80" i="1"/>
  <c r="K83" i="1"/>
  <c r="J27" i="1"/>
  <c r="J41" i="1"/>
  <c r="J38" i="1"/>
  <c r="K49" i="1"/>
  <c r="J39" i="1"/>
  <c r="J44" i="1"/>
  <c r="K85" i="1"/>
  <c r="J66" i="1"/>
  <c r="J73" i="1"/>
  <c r="J57" i="1"/>
  <c r="J64" i="1"/>
  <c r="J71" i="1"/>
  <c r="J55" i="1"/>
  <c r="K88" i="1"/>
  <c r="K93" i="1"/>
  <c r="K90" i="1"/>
  <c r="K78" i="1"/>
  <c r="K82" i="1"/>
  <c r="J42" i="1"/>
  <c r="J43" i="1"/>
  <c r="K79" i="1"/>
  <c r="J62" i="1"/>
  <c r="J69" i="1"/>
  <c r="J53" i="1"/>
  <c r="J60" i="1"/>
  <c r="J67" i="1"/>
  <c r="K89" i="1"/>
  <c r="K87" i="1"/>
  <c r="K96" i="1"/>
  <c r="K121" i="1"/>
  <c r="K112" i="1"/>
  <c r="K106" i="1"/>
  <c r="K100" i="1"/>
  <c r="K105" i="1"/>
  <c r="K114" i="1"/>
  <c r="K119" i="1"/>
  <c r="K109" i="1"/>
  <c r="K104" i="1"/>
  <c r="K107" i="1"/>
  <c r="K110" i="1"/>
  <c r="K103" i="1"/>
  <c r="K118" i="1"/>
  <c r="K117" i="1"/>
  <c r="K108" i="1"/>
  <c r="K115" i="1"/>
  <c r="J29" i="1"/>
  <c r="J28" i="1"/>
  <c r="J45" i="1"/>
  <c r="K101" i="1"/>
  <c r="J34" i="1"/>
  <c r="K113" i="1"/>
  <c r="K116" i="1"/>
  <c r="K120" i="1"/>
  <c r="K111" i="1"/>
  <c r="J31" i="1"/>
  <c r="J121" i="1" s="1"/>
  <c r="K102" i="1"/>
  <c r="J32" i="1"/>
  <c r="J47" i="1"/>
  <c r="J84" i="1" l="1"/>
  <c r="J100" i="1"/>
  <c r="J110" i="1"/>
  <c r="J120" i="1"/>
  <c r="J77" i="1"/>
  <c r="J49" i="1"/>
  <c r="J79" i="1"/>
  <c r="J97" i="1"/>
  <c r="J76" i="1"/>
  <c r="J82" i="1"/>
  <c r="J80" i="1"/>
  <c r="J94" i="1"/>
  <c r="J89" i="1"/>
  <c r="J81" i="1"/>
  <c r="J78" i="1"/>
  <c r="J87" i="1"/>
  <c r="J114" i="1"/>
  <c r="J93" i="1"/>
  <c r="J95" i="1"/>
  <c r="J90" i="1"/>
  <c r="J92" i="1"/>
  <c r="J83" i="1"/>
  <c r="J113" i="1"/>
  <c r="J112" i="1"/>
  <c r="J91" i="1"/>
  <c r="J86" i="1"/>
  <c r="J88" i="1"/>
  <c r="J85" i="1"/>
  <c r="J96" i="1"/>
  <c r="J109" i="1"/>
  <c r="J102" i="1"/>
  <c r="J115" i="1"/>
  <c r="J106" i="1"/>
  <c r="J104" i="1"/>
  <c r="J119" i="1"/>
  <c r="J105" i="1"/>
  <c r="J107" i="1"/>
  <c r="J117" i="1"/>
  <c r="J118" i="1"/>
  <c r="J116" i="1"/>
  <c r="J101" i="1"/>
  <c r="J111" i="1"/>
  <c r="J103" i="1"/>
  <c r="J108" i="1"/>
  <c r="H1" i="1"/>
  <c r="I52" i="1" l="1"/>
  <c r="I68" i="1"/>
  <c r="I63" i="1"/>
  <c r="I57" i="1"/>
  <c r="I73" i="1"/>
  <c r="I66" i="1"/>
  <c r="I53" i="1"/>
  <c r="I56" i="1"/>
  <c r="I72" i="1"/>
  <c r="I67" i="1"/>
  <c r="I61" i="1"/>
  <c r="I54" i="1"/>
  <c r="I70" i="1"/>
  <c r="I59" i="1"/>
  <c r="I62" i="1"/>
  <c r="I60" i="1"/>
  <c r="I55" i="1"/>
  <c r="I71" i="1"/>
  <c r="I65" i="1"/>
  <c r="I58" i="1"/>
  <c r="I64" i="1"/>
  <c r="I69" i="1"/>
  <c r="I28" i="1"/>
  <c r="I32" i="1"/>
  <c r="I36" i="1"/>
  <c r="I41" i="1"/>
  <c r="I45" i="1"/>
  <c r="I29" i="1"/>
  <c r="I33" i="1"/>
  <c r="I42" i="1"/>
  <c r="I38" i="1"/>
  <c r="I37" i="1"/>
  <c r="I46" i="1"/>
  <c r="I34" i="1"/>
  <c r="I30" i="1"/>
  <c r="I43" i="1"/>
  <c r="I26" i="1"/>
  <c r="I47" i="1"/>
  <c r="I40" i="1"/>
  <c r="I35" i="1"/>
  <c r="I27" i="1"/>
  <c r="I39" i="1"/>
  <c r="I31" i="1"/>
  <c r="I44" i="1"/>
  <c r="I118" i="1" s="1"/>
  <c r="I93" i="1" l="1"/>
  <c r="I95" i="1"/>
  <c r="I83" i="1"/>
  <c r="I90" i="1"/>
  <c r="I88" i="1"/>
  <c r="I79" i="1"/>
  <c r="I94" i="1"/>
  <c r="I96" i="1"/>
  <c r="I97" i="1"/>
  <c r="I76" i="1"/>
  <c r="I92" i="1"/>
  <c r="I82" i="1"/>
  <c r="I84" i="1"/>
  <c r="I78" i="1"/>
  <c r="I80" i="1"/>
  <c r="I81" i="1"/>
  <c r="I91" i="1"/>
  <c r="I49" i="1"/>
  <c r="I89" i="1"/>
  <c r="I86" i="1"/>
  <c r="I85" i="1"/>
  <c r="I77" i="1"/>
  <c r="I87" i="1"/>
  <c r="I109" i="1"/>
  <c r="I106" i="1"/>
  <c r="I105" i="1"/>
  <c r="I114" i="1"/>
  <c r="I104" i="1"/>
  <c r="I112" i="1"/>
  <c r="I119" i="1"/>
  <c r="I102" i="1"/>
  <c r="I111" i="1"/>
  <c r="I113" i="1"/>
  <c r="I121" i="1"/>
  <c r="I108" i="1"/>
  <c r="I116" i="1"/>
  <c r="I115" i="1"/>
  <c r="I117" i="1"/>
  <c r="I103" i="1"/>
  <c r="I101" i="1"/>
  <c r="I100" i="1"/>
  <c r="I120" i="1"/>
  <c r="I107" i="1"/>
  <c r="I110" i="1"/>
  <c r="G1" i="1"/>
  <c r="G72" i="1" l="1"/>
  <c r="H53" i="1"/>
  <c r="H69" i="1"/>
  <c r="H64" i="1"/>
  <c r="H58" i="1"/>
  <c r="H56" i="1"/>
  <c r="H67" i="1"/>
  <c r="H54" i="1"/>
  <c r="H57" i="1"/>
  <c r="H73" i="1"/>
  <c r="H68" i="1"/>
  <c r="H62" i="1"/>
  <c r="H55" i="1"/>
  <c r="H71" i="1"/>
  <c r="H60" i="1"/>
  <c r="H70" i="1"/>
  <c r="H61" i="1"/>
  <c r="H52" i="1"/>
  <c r="H72" i="1"/>
  <c r="H66" i="1"/>
  <c r="H59" i="1"/>
  <c r="H65" i="1"/>
  <c r="H63" i="1"/>
  <c r="H42" i="1"/>
  <c r="H39" i="1"/>
  <c r="H26" i="1"/>
  <c r="H37" i="1"/>
  <c r="H32" i="1"/>
  <c r="H45" i="1"/>
  <c r="H33" i="1"/>
  <c r="H46" i="1"/>
  <c r="H38" i="1"/>
  <c r="H40" i="1"/>
  <c r="H34" i="1"/>
  <c r="H43" i="1"/>
  <c r="H28" i="1"/>
  <c r="H41" i="1"/>
  <c r="H35" i="1"/>
  <c r="H47" i="1"/>
  <c r="H36" i="1"/>
  <c r="H29" i="1"/>
  <c r="H30" i="1"/>
  <c r="H31" i="1"/>
  <c r="H44" i="1"/>
  <c r="H27" i="1"/>
  <c r="F1" i="1"/>
  <c r="G58" i="1" s="1"/>
  <c r="H87" i="1" l="1"/>
  <c r="H96" i="1"/>
  <c r="G56" i="1"/>
  <c r="G63" i="1"/>
  <c r="G65" i="1"/>
  <c r="G66" i="1"/>
  <c r="H49" i="1"/>
  <c r="H84" i="1"/>
  <c r="H93" i="1"/>
  <c r="H89" i="1"/>
  <c r="H76" i="1"/>
  <c r="H95" i="1"/>
  <c r="H97" i="1"/>
  <c r="H80" i="1"/>
  <c r="H77" i="1"/>
  <c r="G61" i="1"/>
  <c r="G68" i="1"/>
  <c r="G52" i="1"/>
  <c r="G59" i="1"/>
  <c r="G62" i="1"/>
  <c r="H92" i="1"/>
  <c r="H83" i="1"/>
  <c r="H85" i="1"/>
  <c r="H79" i="1"/>
  <c r="H81" i="1"/>
  <c r="H82" i="1"/>
  <c r="G73" i="1"/>
  <c r="G57" i="1"/>
  <c r="G64" i="1"/>
  <c r="G71" i="1"/>
  <c r="G55" i="1"/>
  <c r="H91" i="1"/>
  <c r="F72" i="1"/>
  <c r="H90" i="1"/>
  <c r="H94" i="1"/>
  <c r="H86" i="1"/>
  <c r="H78" i="1"/>
  <c r="H88" i="1"/>
  <c r="G69" i="1"/>
  <c r="G53" i="1"/>
  <c r="G60" i="1"/>
  <c r="G67" i="1"/>
  <c r="G70" i="1"/>
  <c r="G54" i="1"/>
  <c r="G39" i="1"/>
  <c r="H101" i="1"/>
  <c r="H103" i="1"/>
  <c r="H105" i="1"/>
  <c r="H107" i="1"/>
  <c r="H109" i="1"/>
  <c r="H111" i="1"/>
  <c r="H113" i="1"/>
  <c r="H115" i="1"/>
  <c r="H117" i="1"/>
  <c r="H119" i="1"/>
  <c r="H121" i="1"/>
  <c r="H108" i="1"/>
  <c r="H118" i="1"/>
  <c r="H106" i="1"/>
  <c r="H102" i="1"/>
  <c r="H110" i="1"/>
  <c r="H116" i="1"/>
  <c r="H104" i="1"/>
  <c r="H112" i="1"/>
  <c r="H114" i="1"/>
  <c r="H120" i="1"/>
  <c r="F38" i="1"/>
  <c r="G47" i="1"/>
  <c r="G38" i="1"/>
  <c r="G34" i="1"/>
  <c r="G46" i="1"/>
  <c r="G42" i="1"/>
  <c r="G37" i="1"/>
  <c r="G33" i="1"/>
  <c r="G29" i="1"/>
  <c r="G43" i="1"/>
  <c r="G30" i="1"/>
  <c r="G45" i="1"/>
  <c r="G41" i="1"/>
  <c r="G36" i="1"/>
  <c r="G32" i="1"/>
  <c r="G28" i="1"/>
  <c r="H100" i="1"/>
  <c r="G44" i="1"/>
  <c r="G40" i="1"/>
  <c r="G35" i="1"/>
  <c r="G31" i="1"/>
  <c r="G27" i="1"/>
  <c r="G26" i="1"/>
  <c r="E1" i="1"/>
  <c r="F63" i="1" s="1"/>
  <c r="F56" i="1" l="1"/>
  <c r="G49" i="1"/>
  <c r="F69" i="1"/>
  <c r="F71" i="1"/>
  <c r="G82" i="1"/>
  <c r="G78" i="1"/>
  <c r="G77" i="1"/>
  <c r="F53" i="1"/>
  <c r="F55" i="1"/>
  <c r="G92" i="1"/>
  <c r="G80" i="1"/>
  <c r="G94" i="1"/>
  <c r="G93" i="1"/>
  <c r="F65" i="1"/>
  <c r="F70" i="1"/>
  <c r="F68" i="1"/>
  <c r="F52" i="1"/>
  <c r="F67" i="1"/>
  <c r="G81" i="1"/>
  <c r="G86" i="1"/>
  <c r="G85" i="1"/>
  <c r="G87" i="1"/>
  <c r="G88" i="1"/>
  <c r="G91" i="1"/>
  <c r="F61" i="1"/>
  <c r="F66" i="1"/>
  <c r="F64" i="1"/>
  <c r="F58" i="1"/>
  <c r="G79" i="1"/>
  <c r="G97" i="1"/>
  <c r="G83" i="1"/>
  <c r="F34" i="1"/>
  <c r="F43" i="1"/>
  <c r="G84" i="1"/>
  <c r="F73" i="1"/>
  <c r="F57" i="1"/>
  <c r="F62" i="1"/>
  <c r="F60" i="1"/>
  <c r="F54" i="1"/>
  <c r="F93" i="1" s="1"/>
  <c r="F59" i="1"/>
  <c r="G95" i="1"/>
  <c r="G89" i="1"/>
  <c r="G76" i="1"/>
  <c r="G90" i="1"/>
  <c r="G96" i="1"/>
  <c r="F29" i="1"/>
  <c r="F47" i="1"/>
  <c r="F30" i="1"/>
  <c r="F39" i="1"/>
  <c r="G101" i="1"/>
  <c r="G107" i="1"/>
  <c r="G113" i="1"/>
  <c r="G105" i="1"/>
  <c r="G115" i="1"/>
  <c r="G109" i="1"/>
  <c r="G119" i="1"/>
  <c r="G102" i="1"/>
  <c r="G104" i="1"/>
  <c r="G106" i="1"/>
  <c r="G108" i="1"/>
  <c r="G110" i="1"/>
  <c r="G112" i="1"/>
  <c r="G114" i="1"/>
  <c r="G116" i="1"/>
  <c r="G118" i="1"/>
  <c r="G120" i="1"/>
  <c r="G103" i="1"/>
  <c r="G111" i="1"/>
  <c r="G117" i="1"/>
  <c r="G121" i="1"/>
  <c r="F46" i="1"/>
  <c r="F42" i="1"/>
  <c r="F37" i="1"/>
  <c r="F33" i="1"/>
  <c r="F26" i="1"/>
  <c r="F45" i="1"/>
  <c r="F41" i="1"/>
  <c r="F36" i="1"/>
  <c r="F32" i="1"/>
  <c r="F28" i="1"/>
  <c r="F44" i="1"/>
  <c r="F40" i="1"/>
  <c r="F35" i="1"/>
  <c r="F31" i="1"/>
  <c r="F27" i="1"/>
  <c r="G100" i="1"/>
  <c r="D1" i="1"/>
  <c r="E27" i="1" s="1"/>
  <c r="F84" i="1" l="1"/>
  <c r="E73" i="1"/>
  <c r="B73" i="1" s="1"/>
  <c r="E57" i="1"/>
  <c r="B57" i="1" s="1"/>
  <c r="E67" i="1"/>
  <c r="B67" i="1" s="1"/>
  <c r="E62" i="1"/>
  <c r="B62" i="1" s="1"/>
  <c r="E64" i="1"/>
  <c r="B64" i="1" s="1"/>
  <c r="F96" i="1"/>
  <c r="F82" i="1"/>
  <c r="F92" i="1"/>
  <c r="F87" i="1"/>
  <c r="F86" i="1"/>
  <c r="E58" i="1"/>
  <c r="B58" i="1" s="1"/>
  <c r="E63" i="1"/>
  <c r="B63" i="1" s="1"/>
  <c r="E69" i="1"/>
  <c r="B69" i="1" s="1"/>
  <c r="E53" i="1"/>
  <c r="B53" i="1" s="1"/>
  <c r="E60" i="1"/>
  <c r="B60" i="1" s="1"/>
  <c r="F88" i="1"/>
  <c r="F94" i="1"/>
  <c r="E38" i="1"/>
  <c r="B38" i="1" s="1"/>
  <c r="F83" i="1"/>
  <c r="F81" i="1"/>
  <c r="E70" i="1"/>
  <c r="B70" i="1" s="1"/>
  <c r="E54" i="1"/>
  <c r="B54" i="1" s="1"/>
  <c r="E59" i="1"/>
  <c r="B59" i="1" s="1"/>
  <c r="E65" i="1"/>
  <c r="B65" i="1" s="1"/>
  <c r="E72" i="1"/>
  <c r="B72" i="1" s="1"/>
  <c r="E56" i="1"/>
  <c r="B56" i="1" s="1"/>
  <c r="F90" i="1"/>
  <c r="F91" i="1"/>
  <c r="F89" i="1"/>
  <c r="F49" i="1"/>
  <c r="F78" i="1"/>
  <c r="F97" i="1"/>
  <c r="E66" i="1"/>
  <c r="B66" i="1" s="1"/>
  <c r="E71" i="1"/>
  <c r="B71" i="1" s="1"/>
  <c r="E55" i="1"/>
  <c r="B55" i="1" s="1"/>
  <c r="E61" i="1"/>
  <c r="B61" i="1" s="1"/>
  <c r="E68" i="1"/>
  <c r="B68" i="1" s="1"/>
  <c r="E52" i="1"/>
  <c r="E96" i="1" s="1"/>
  <c r="B96" i="1" s="1"/>
  <c r="F85" i="1"/>
  <c r="F77" i="1"/>
  <c r="F95" i="1"/>
  <c r="F76" i="1"/>
  <c r="F80" i="1"/>
  <c r="F79" i="1"/>
  <c r="F110" i="1"/>
  <c r="F112" i="1"/>
  <c r="F117" i="1"/>
  <c r="F107" i="1"/>
  <c r="E34" i="1"/>
  <c r="B34" i="1" s="1"/>
  <c r="F121" i="1"/>
  <c r="F103" i="1"/>
  <c r="B27" i="1"/>
  <c r="E92" i="1"/>
  <c r="B92" i="1" s="1"/>
  <c r="E83" i="1"/>
  <c r="B83" i="1" s="1"/>
  <c r="E47" i="1"/>
  <c r="B47" i="1" s="1"/>
  <c r="E30" i="1"/>
  <c r="B30" i="1" s="1"/>
  <c r="F109" i="1"/>
  <c r="E39" i="1"/>
  <c r="B39" i="1" s="1"/>
  <c r="E43" i="1"/>
  <c r="B43" i="1" s="1"/>
  <c r="F108" i="1"/>
  <c r="F101" i="1"/>
  <c r="F105" i="1"/>
  <c r="F106" i="1"/>
  <c r="F120" i="1"/>
  <c r="F118" i="1"/>
  <c r="F102" i="1"/>
  <c r="F104" i="1"/>
  <c r="F119" i="1"/>
  <c r="F116" i="1"/>
  <c r="F115" i="1"/>
  <c r="F113" i="1"/>
  <c r="F111" i="1"/>
  <c r="F114" i="1"/>
  <c r="E46" i="1"/>
  <c r="B46" i="1" s="1"/>
  <c r="E42" i="1"/>
  <c r="E37" i="1"/>
  <c r="B37" i="1" s="1"/>
  <c r="E33" i="1"/>
  <c r="B33" i="1" s="1"/>
  <c r="E29" i="1"/>
  <c r="B29" i="1" s="1"/>
  <c r="E45" i="1"/>
  <c r="B45" i="1" s="1"/>
  <c r="E41" i="1"/>
  <c r="B41" i="1" s="1"/>
  <c r="E36" i="1"/>
  <c r="B36" i="1" s="1"/>
  <c r="E32" i="1"/>
  <c r="B32" i="1" s="1"/>
  <c r="E28" i="1"/>
  <c r="B28" i="1" s="1"/>
  <c r="E44" i="1"/>
  <c r="B44" i="1" s="1"/>
  <c r="E40" i="1"/>
  <c r="B40" i="1" s="1"/>
  <c r="E35" i="1"/>
  <c r="B35" i="1" s="1"/>
  <c r="E31" i="1"/>
  <c r="B31" i="1" s="1"/>
  <c r="F100" i="1"/>
  <c r="E26" i="1"/>
  <c r="E80" i="1" l="1"/>
  <c r="B80" i="1" s="1"/>
  <c r="E93" i="1"/>
  <c r="B93" i="1" s="1"/>
  <c r="E90" i="1"/>
  <c r="B90" i="1" s="1"/>
  <c r="E91" i="1"/>
  <c r="B91" i="1" s="1"/>
  <c r="B26" i="1"/>
  <c r="E49" i="1"/>
  <c r="E94" i="1"/>
  <c r="B94" i="1" s="1"/>
  <c r="E82" i="1"/>
  <c r="B82" i="1" s="1"/>
  <c r="E79" i="1"/>
  <c r="B79" i="1" s="1"/>
  <c r="E86" i="1"/>
  <c r="B86" i="1" s="1"/>
  <c r="E81" i="1"/>
  <c r="B81" i="1" s="1"/>
  <c r="B52" i="1"/>
  <c r="C65" i="1" s="1"/>
  <c r="E77" i="1"/>
  <c r="B77" i="1" s="1"/>
  <c r="E84" i="1"/>
  <c r="B84" i="1" s="1"/>
  <c r="E87" i="1"/>
  <c r="B87" i="1" s="1"/>
  <c r="E88" i="1"/>
  <c r="B88" i="1" s="1"/>
  <c r="E89" i="1"/>
  <c r="B89" i="1" s="1"/>
  <c r="E85" i="1"/>
  <c r="B85" i="1" s="1"/>
  <c r="E97" i="1"/>
  <c r="B97" i="1" s="1"/>
  <c r="E95" i="1"/>
  <c r="B95" i="1" s="1"/>
  <c r="E78" i="1"/>
  <c r="B78" i="1" s="1"/>
  <c r="E106" i="1"/>
  <c r="B106" i="1" s="1"/>
  <c r="E113" i="1"/>
  <c r="B113" i="1" s="1"/>
  <c r="E105" i="1"/>
  <c r="E103" i="1"/>
  <c r="B103" i="1" s="1"/>
  <c r="E102" i="1"/>
  <c r="E110" i="1"/>
  <c r="B110" i="1" s="1"/>
  <c r="E115" i="1"/>
  <c r="B115" i="1" s="1"/>
  <c r="E119" i="1"/>
  <c r="E114" i="1"/>
  <c r="B114" i="1" s="1"/>
  <c r="E109" i="1"/>
  <c r="B109" i="1" s="1"/>
  <c r="E112" i="1"/>
  <c r="B112" i="1" s="1"/>
  <c r="E101" i="1"/>
  <c r="E121" i="1"/>
  <c r="B121" i="1" s="1"/>
  <c r="B42" i="1"/>
  <c r="C42" i="1" s="1"/>
  <c r="E117" i="1"/>
  <c r="B117" i="1" s="1"/>
  <c r="E118" i="1"/>
  <c r="B118" i="1" s="1"/>
  <c r="E107" i="1"/>
  <c r="B107" i="1" s="1"/>
  <c r="E116" i="1"/>
  <c r="E108" i="1"/>
  <c r="E111" i="1"/>
  <c r="B119" i="1"/>
  <c r="B108" i="1"/>
  <c r="B102" i="1"/>
  <c r="B105" i="1"/>
  <c r="B101" i="1"/>
  <c r="B116" i="1"/>
  <c r="B111" i="1"/>
  <c r="E120" i="1"/>
  <c r="B120" i="1" s="1"/>
  <c r="E104" i="1"/>
  <c r="B104" i="1" s="1"/>
  <c r="E100" i="1"/>
  <c r="B100" i="1" s="1"/>
  <c r="E76" i="1"/>
  <c r="B76" i="1" s="1"/>
  <c r="C52" i="1" l="1"/>
  <c r="C55" i="1"/>
  <c r="C61" i="1"/>
  <c r="C60" i="1"/>
  <c r="C58" i="1"/>
  <c r="C54" i="1"/>
  <c r="C68" i="1"/>
  <c r="C53" i="1"/>
  <c r="C59" i="1"/>
  <c r="C66" i="1"/>
  <c r="C67" i="1"/>
  <c r="C57" i="1"/>
  <c r="C63" i="1"/>
  <c r="C71" i="1"/>
  <c r="C69" i="1"/>
  <c r="C73" i="1"/>
  <c r="C64" i="1"/>
  <c r="C56" i="1"/>
  <c r="C72" i="1"/>
  <c r="C70" i="1"/>
  <c r="C62" i="1"/>
  <c r="C27" i="1"/>
  <c r="C32" i="1"/>
  <c r="C30" i="1"/>
  <c r="C35" i="1"/>
  <c r="C44" i="1"/>
  <c r="C36" i="1"/>
  <c r="C37" i="1"/>
  <c r="C33" i="1"/>
  <c r="C39" i="1"/>
  <c r="C45" i="1"/>
  <c r="C34" i="1"/>
  <c r="C47" i="1"/>
  <c r="C26" i="1"/>
  <c r="C41" i="1"/>
  <c r="C46" i="1"/>
  <c r="C43" i="1"/>
  <c r="C38" i="1"/>
  <c r="C29" i="1"/>
  <c r="C28" i="1"/>
  <c r="C31" i="1"/>
  <c r="C40" i="1"/>
</calcChain>
</file>

<file path=xl/sharedStrings.xml><?xml version="1.0" encoding="utf-8"?>
<sst xmlns="http://schemas.openxmlformats.org/spreadsheetml/2006/main" count="143" uniqueCount="51">
  <si>
    <t>Store</t>
  </si>
  <si>
    <t>GrasshopperGeography</t>
  </si>
  <si>
    <t>https://www.etsy.com/au/shop/SaltAndPrinter</t>
  </si>
  <si>
    <t>SaltAndPrinter</t>
  </si>
  <si>
    <t>PositiveChangeArt</t>
  </si>
  <si>
    <t>https://www.etsy.com/au/shop/PositiveChangeArt</t>
  </si>
  <si>
    <t>https://www.etsy.com/au/shop/GalaDigitalPrints</t>
  </si>
  <si>
    <t>ScandinavianWalls</t>
  </si>
  <si>
    <t>https://www.etsy.com/au/shop/ScandinavianWalls</t>
  </si>
  <si>
    <t>MaperyPrints</t>
  </si>
  <si>
    <t>https://www.etsy.com/au/shop/MaperyPrints</t>
  </si>
  <si>
    <t>PrintsHomeDecor</t>
  </si>
  <si>
    <t>https://www.etsy.com/au/shop/PrintsHomeDecor</t>
  </si>
  <si>
    <t>blursbyaiShop</t>
  </si>
  <si>
    <t>https://www.etsy.com/au/shop/blursbyaiShop</t>
  </si>
  <si>
    <t>https://www.etsy.com/au/shop/ModernDigitalPrints</t>
  </si>
  <si>
    <t>ModernDigitalPrints</t>
  </si>
  <si>
    <t>PosterArtPrints</t>
  </si>
  <si>
    <t>https://www.etsy.com/au/shop/PosterArtPrints</t>
  </si>
  <si>
    <t>EncoreDesignStudios</t>
  </si>
  <si>
    <t>https://www.etsy.com/au/shop/EncoreDesignStudios</t>
  </si>
  <si>
    <t>ArtPosterShop</t>
  </si>
  <si>
    <t>https://www.etsy.com/au/shop/ArtPosterShop</t>
  </si>
  <si>
    <t>iLikeMaps</t>
  </si>
  <si>
    <t>https://www.etsy.com/au/shop/iLikeMaps</t>
  </si>
  <si>
    <t>https://www.etsy.com/au/shop/TheMapCollection</t>
  </si>
  <si>
    <t>TheMapCollection</t>
  </si>
  <si>
    <t>InkistPrints</t>
  </si>
  <si>
    <t>https://www.etsy.com/au/shop/InkistPrints</t>
  </si>
  <si>
    <t>CartoCreative</t>
  </si>
  <si>
    <t>https://www.etsy.com/au/shop/CartoCreative</t>
  </si>
  <si>
    <t>ArchTravel</t>
  </si>
  <si>
    <t>https://www.etsy.com/au/shop/ArchTravel</t>
  </si>
  <si>
    <t>https://www.etsy.com/au/shop/GrasshopperGeography</t>
  </si>
  <si>
    <t>https://www.etsy.com/shop/EarthArtAustralia</t>
  </si>
  <si>
    <t>GalaDigitalPrints</t>
  </si>
  <si>
    <t>RobertsMaps</t>
  </si>
  <si>
    <t>Rate per day</t>
  </si>
  <si>
    <t>Percent change</t>
  </si>
  <si>
    <t>Website</t>
  </si>
  <si>
    <t>Ranking percent change</t>
  </si>
  <si>
    <t>EARTHARTAUS</t>
  </si>
  <si>
    <t>https://www.etsy.com/au/shop/RobertsMaps</t>
  </si>
  <si>
    <t>Ranking rate</t>
  </si>
  <si>
    <t>Listings</t>
  </si>
  <si>
    <t>serenitywallart</t>
  </si>
  <si>
    <t>https://www.etsy.com/au/shop/serenitywallart</t>
  </si>
  <si>
    <t>LionartPrints</t>
  </si>
  <si>
    <t>https://www.etsy.com/au/shop/LionartPrints</t>
  </si>
  <si>
    <t>KRMaps</t>
  </si>
  <si>
    <t>https://www.etsy.com/shop/KRMaps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</si>
</sst>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4" fontId="2" fillId="0" borderId="0" xfId="0" applyNumberFormat="1" applyFont="1"/>
    <xf numFmtId="14" fontId="0" fillId="0" borderId="0" xfId="0" applyNumberFormat="1" applyFont="1"/>
    <xf numFmtId="0" fontId="0" fillId="0" borderId="0" xfId="0" applyFont="1"/>
    <xf numFmtId="14" fontId="2" fillId="2" borderId="0" xfId="0" applyNumberFormat="1" applyFont="1" applyFill="1"/>
    <xf numFmtId="0" fontId="2" fillId="2" borderId="0" xfId="0" applyFont="1" applyFill="1"/>
    <xf numFmtId="164" fontId="0" fillId="0" borderId="0" xfId="0" applyNumberFormat="1" applyFont="1"/>
    <xf numFmtId="164" fontId="0" fillId="0" borderId="0" xfId="0" applyNumberFormat="1"/>
    <xf numFmtId="10" fontId="0" fillId="0" borderId="0" xfId="0" applyNumberFormat="1" applyFont="1"/>
    <xf numFmtId="10" fontId="0" fillId="0" borderId="0" xfId="0" applyNumberFormat="1"/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1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0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2" borderId="0" xfId="1" applyNumberFormat="1" applyFont="1" applyFill="1"/>
    <xf numFmtId="1" fontId="3" fillId="0" borderId="0" xfId="1" applyNumberFormat="1" applyFont="1"/>
    <xf numFmtId="1" fontId="0" fillId="0" borderId="0" xfId="1" applyNumberFormat="1" applyFont="1"/>
    <xf numFmtId="10" fontId="2" fillId="0" borderId="0" xfId="0" applyNumberFormat="1" applyFont="1"/>
    <xf numFmtId="10" fontId="2" fillId="0" borderId="0" xfId="1" applyNumberFormat="1" applyFont="1" applyAlignment="1">
      <alignment horizontal="center"/>
    </xf>
    <xf numFmtId="1" fontId="2" fillId="0" borderId="0" xfId="1" applyNumberFormat="1" applyFont="1"/>
    <xf numFmtId="10" fontId="2" fillId="0" borderId="0" xfId="0" applyNumberFormat="1" applyFont="1" applyAlignment="1">
      <alignment horizontal="center"/>
    </xf>
    <xf numFmtId="0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4" fontId="2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4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Sheet1!$A$2:$C$2</c:f>
              <c:strCache>
                <c:ptCount val="3"/>
                <c:pt idx="0">
                  <c:v>InkistPrints</c:v>
                </c:pt>
                <c:pt idx="1">
                  <c:v>1578</c:v>
                </c:pt>
                <c:pt idx="2">
                  <c:v>https://www.etsy.com/au/shop/InkistPrints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Sheet1!$D$1:$F$1</c:f>
              <c:numCache>
                <c:formatCode>m/d/yyyy</c:formatCode>
                <c:ptCount val="3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</c:numCache>
            </c:numRef>
          </c:cat>
          <c:val>
            <c:numRef>
              <c:f>Sheet1!$D$2:$F$2</c:f>
              <c:numCache>
                <c:formatCode>General</c:formatCode>
                <c:ptCount val="3"/>
                <c:pt idx="0">
                  <c:v>25823</c:v>
                </c:pt>
                <c:pt idx="1">
                  <c:v>25847</c:v>
                </c:pt>
                <c:pt idx="2">
                  <c:v>25888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6-4FD1-A1C4-B906CA7701DE}"/>
            </c:ext>
          </c:extLst>
        </c:ser>
        <c:ser>
          <c:idx val="1"/>
          <c:order val="1"/>
          <c:tx>
            <c:strRef>
              <c:f>Sheet1!$A$3:$C$3</c:f>
              <c:strCache>
                <c:ptCount val="3"/>
                <c:pt idx="0">
                  <c:v>blursbyaiShop</c:v>
                </c:pt>
                <c:pt idx="1">
                  <c:v>1614</c:v>
                </c:pt>
                <c:pt idx="2">
                  <c:v>https://www.etsy.com/au/shop/blursbyaiShop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Sheet1!$D$1:$F$1</c:f>
              <c:numCache>
                <c:formatCode>m/d/yyyy</c:formatCode>
                <c:ptCount val="3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</c:numCache>
            </c:numRef>
          </c:cat>
          <c:val>
            <c:numRef>
              <c:f>Sheet1!$D$3:$F$3</c:f>
              <c:numCache>
                <c:formatCode>General</c:formatCode>
                <c:ptCount val="3"/>
                <c:pt idx="0">
                  <c:v>14956</c:v>
                </c:pt>
                <c:pt idx="1">
                  <c:v>14967</c:v>
                </c:pt>
                <c:pt idx="2">
                  <c:v>14979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6-4FD1-A1C4-B906CA7701DE}"/>
            </c:ext>
          </c:extLst>
        </c:ser>
        <c:ser>
          <c:idx val="2"/>
          <c:order val="2"/>
          <c:tx>
            <c:strRef>
              <c:f>Sheet1!$A$4:$C$4</c:f>
              <c:strCache>
                <c:ptCount val="3"/>
                <c:pt idx="0">
                  <c:v>CartoCreative</c:v>
                </c:pt>
                <c:pt idx="1">
                  <c:v>1694</c:v>
                </c:pt>
                <c:pt idx="2">
                  <c:v>https://www.etsy.com/au/shop/CartoCreative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Sheet1!$D$1:$F$1</c:f>
              <c:numCache>
                <c:formatCode>m/d/yyyy</c:formatCode>
                <c:ptCount val="3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</c:numCache>
            </c:numRef>
          </c:cat>
          <c:val>
            <c:numRef>
              <c:f>Sheet1!$D$4:$F$4</c:f>
              <c:numCache>
                <c:formatCode>General</c:formatCode>
                <c:ptCount val="3"/>
                <c:pt idx="0">
                  <c:v>9652</c:v>
                </c:pt>
                <c:pt idx="1">
                  <c:v>9663</c:v>
                </c:pt>
                <c:pt idx="2">
                  <c:v>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6-4FD1-A1C4-B906CA7701DE}"/>
            </c:ext>
          </c:extLst>
        </c:ser>
        <c:ser>
          <c:idx val="3"/>
          <c:order val="3"/>
          <c:tx>
            <c:strRef>
              <c:f>Sheet1!$A$5:$C$5</c:f>
              <c:strCache>
                <c:ptCount val="3"/>
                <c:pt idx="0">
                  <c:v>ScandinavianWalls</c:v>
                </c:pt>
                <c:pt idx="1">
                  <c:v>177</c:v>
                </c:pt>
                <c:pt idx="2">
                  <c:v>https://www.etsy.com/au/shop/ScandinavianWalls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Sheet1!$D$1:$F$1</c:f>
              <c:numCache>
                <c:formatCode>m/d/yyyy</c:formatCode>
                <c:ptCount val="3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</c:numCache>
            </c:numRef>
          </c:cat>
          <c:val>
            <c:numRef>
              <c:f>Sheet1!$D$5:$F$5</c:f>
              <c:numCache>
                <c:formatCode>General</c:formatCode>
                <c:ptCount val="3"/>
                <c:pt idx="0">
                  <c:v>8087</c:v>
                </c:pt>
                <c:pt idx="1">
                  <c:v>8092</c:v>
                </c:pt>
                <c:pt idx="2">
                  <c:v>8117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56-4FD1-A1C4-B906CA7701DE}"/>
            </c:ext>
          </c:extLst>
        </c:ser>
        <c:ser>
          <c:idx val="4"/>
          <c:order val="4"/>
          <c:tx>
            <c:strRef>
              <c:f>Sheet1!$A$6:$C$6</c:f>
              <c:strCache>
                <c:ptCount val="3"/>
                <c:pt idx="0">
                  <c:v>iLikeMaps</c:v>
                </c:pt>
                <c:pt idx="1">
                  <c:v>1806</c:v>
                </c:pt>
                <c:pt idx="2">
                  <c:v>https://www.etsy.com/au/shop/iLikeMaps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Sheet1!$D$1:$F$1</c:f>
              <c:numCache>
                <c:formatCode>m/d/yyyy</c:formatCode>
                <c:ptCount val="3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</c:numCache>
            </c:numRef>
          </c:cat>
          <c:val>
            <c:numRef>
              <c:f>Sheet1!$D$6:$F$6</c:f>
              <c:numCache>
                <c:formatCode>General</c:formatCode>
                <c:ptCount val="3"/>
                <c:pt idx="0">
                  <c:v>6994</c:v>
                </c:pt>
                <c:pt idx="1">
                  <c:v>6999</c:v>
                </c:pt>
                <c:pt idx="2">
                  <c:v>7004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56-4FD1-A1C4-B906CA7701DE}"/>
            </c:ext>
          </c:extLst>
        </c:ser>
        <c:ser>
          <c:idx val="5"/>
          <c:order val="5"/>
          <c:tx>
            <c:strRef>
              <c:f>Sheet1!$A$7:$C$7</c:f>
              <c:strCache>
                <c:ptCount val="3"/>
                <c:pt idx="0">
                  <c:v>RobertsMaps</c:v>
                </c:pt>
                <c:pt idx="1">
                  <c:v>500</c:v>
                </c:pt>
                <c:pt idx="2">
                  <c:v>https://www.etsy.com/au/shop/RobertsMaps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Sheet1!$D$1:$F$1</c:f>
              <c:numCache>
                <c:formatCode>m/d/yyyy</c:formatCode>
                <c:ptCount val="3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</c:numCache>
            </c:numRef>
          </c:cat>
          <c:val>
            <c:numRef>
              <c:f>Sheet1!$D$7:$F$7</c:f>
              <c:numCache>
                <c:formatCode>General</c:formatCode>
                <c:ptCount val="3"/>
                <c:pt idx="0">
                  <c:v>6254</c:v>
                </c:pt>
                <c:pt idx="1">
                  <c:v>6267</c:v>
                </c:pt>
                <c:pt idx="2">
                  <c:v>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56-4FD1-A1C4-B906CA7701DE}"/>
            </c:ext>
          </c:extLst>
        </c:ser>
        <c:ser>
          <c:idx val="6"/>
          <c:order val="6"/>
          <c:tx>
            <c:strRef>
              <c:f>Sheet1!$A$8:$C$8</c:f>
              <c:strCache>
                <c:ptCount val="3"/>
                <c:pt idx="0">
                  <c:v>GalaDigitalPrints</c:v>
                </c:pt>
                <c:pt idx="1">
                  <c:v>175</c:v>
                </c:pt>
                <c:pt idx="2">
                  <c:v>https://www.etsy.com/au/shop/GalaDigitalPrints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Sheet1!$D$1:$F$1</c:f>
              <c:numCache>
                <c:formatCode>m/d/yyyy</c:formatCode>
                <c:ptCount val="3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</c:numCache>
            </c:numRef>
          </c:cat>
          <c:val>
            <c:numRef>
              <c:f>Sheet1!$D$8:$F$8</c:f>
              <c:numCache>
                <c:formatCode>General</c:formatCode>
                <c:ptCount val="3"/>
                <c:pt idx="0">
                  <c:v>4449</c:v>
                </c:pt>
                <c:pt idx="1">
                  <c:v>4457</c:v>
                </c:pt>
                <c:pt idx="2">
                  <c:v>4464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56-4FD1-A1C4-B906CA7701DE}"/>
            </c:ext>
          </c:extLst>
        </c:ser>
        <c:ser>
          <c:idx val="7"/>
          <c:order val="7"/>
          <c:tx>
            <c:strRef>
              <c:f>Sheet1!$A$9:$C$9</c:f>
              <c:strCache>
                <c:ptCount val="3"/>
                <c:pt idx="0">
                  <c:v>TheMapCollection</c:v>
                </c:pt>
                <c:pt idx="1">
                  <c:v>916</c:v>
                </c:pt>
                <c:pt idx="2">
                  <c:v>https://www.etsy.com/au/shop/TheMapCollection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Sheet1!$D$1:$F$1</c:f>
              <c:numCache>
                <c:formatCode>m/d/yyyy</c:formatCode>
                <c:ptCount val="3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</c:numCache>
            </c:numRef>
          </c:cat>
          <c:val>
            <c:numRef>
              <c:f>Sheet1!$D$9:$F$9</c:f>
              <c:numCache>
                <c:formatCode>General</c:formatCode>
                <c:ptCount val="3"/>
                <c:pt idx="0">
                  <c:v>3936</c:v>
                </c:pt>
                <c:pt idx="1">
                  <c:v>3952</c:v>
                </c:pt>
                <c:pt idx="2">
                  <c:v>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56-4FD1-A1C4-B906CA7701DE}"/>
            </c:ext>
          </c:extLst>
        </c:ser>
        <c:ser>
          <c:idx val="8"/>
          <c:order val="8"/>
          <c:tx>
            <c:strRef>
              <c:f>Sheet1!$A$11:$C$11</c:f>
              <c:strCache>
                <c:ptCount val="3"/>
                <c:pt idx="0">
                  <c:v>EncoreDesignStudios</c:v>
                </c:pt>
                <c:pt idx="1">
                  <c:v>1146</c:v>
                </c:pt>
                <c:pt idx="2">
                  <c:v>https://www.etsy.com/au/shop/EncoreDesignStudios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Sheet1!$D$1:$F$1</c:f>
              <c:numCache>
                <c:formatCode>m/d/yyyy</c:formatCode>
                <c:ptCount val="3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</c:numCache>
            </c:numRef>
          </c:cat>
          <c:val>
            <c:numRef>
              <c:f>Sheet1!$D$11:$F$11</c:f>
              <c:numCache>
                <c:formatCode>General</c:formatCode>
                <c:ptCount val="3"/>
                <c:pt idx="0">
                  <c:v>3564</c:v>
                </c:pt>
                <c:pt idx="1">
                  <c:v>3571</c:v>
                </c:pt>
                <c:pt idx="2">
                  <c:v>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56-4FD1-A1C4-B906CA7701DE}"/>
            </c:ext>
          </c:extLst>
        </c:ser>
        <c:ser>
          <c:idx val="9"/>
          <c:order val="9"/>
          <c:tx>
            <c:strRef>
              <c:f>Sheet1!$A$12:$C$12</c:f>
              <c:strCache>
                <c:ptCount val="3"/>
                <c:pt idx="0">
                  <c:v>SaltAndPrinter</c:v>
                </c:pt>
                <c:pt idx="1">
                  <c:v>184</c:v>
                </c:pt>
                <c:pt idx="2">
                  <c:v>https://www.etsy.com/au/shop/SaltAndPrinter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Sheet1!$D$1:$F$1</c:f>
              <c:numCache>
                <c:formatCode>m/d/yyyy</c:formatCode>
                <c:ptCount val="3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</c:numCache>
            </c:numRef>
          </c:cat>
          <c:val>
            <c:numRef>
              <c:f>Sheet1!$D$12:$F$12</c:f>
              <c:numCache>
                <c:formatCode>General</c:formatCode>
                <c:ptCount val="3"/>
                <c:pt idx="0">
                  <c:v>3381</c:v>
                </c:pt>
                <c:pt idx="1">
                  <c:v>3394</c:v>
                </c:pt>
                <c:pt idx="2">
                  <c:v>3420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56-4FD1-A1C4-B906CA7701DE}"/>
            </c:ext>
          </c:extLst>
        </c:ser>
        <c:ser>
          <c:idx val="10"/>
          <c:order val="10"/>
          <c:tx>
            <c:strRef>
              <c:f>Sheet1!$A$13:$C$13</c:f>
              <c:strCache>
                <c:ptCount val="3"/>
                <c:pt idx="0">
                  <c:v>ArchTravel</c:v>
                </c:pt>
                <c:pt idx="1">
                  <c:v>1097</c:v>
                </c:pt>
                <c:pt idx="2">
                  <c:v>https://www.etsy.com/au/shop/ArchTravel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Sheet1!$D$1:$F$1</c:f>
              <c:numCache>
                <c:formatCode>m/d/yyyy</c:formatCode>
                <c:ptCount val="3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</c:numCache>
            </c:numRef>
          </c:cat>
          <c:val>
            <c:numRef>
              <c:f>Sheet1!$D$13:$F$13</c:f>
              <c:numCache>
                <c:formatCode>General</c:formatCode>
                <c:ptCount val="3"/>
                <c:pt idx="0">
                  <c:v>3137</c:v>
                </c:pt>
                <c:pt idx="1">
                  <c:v>3180</c:v>
                </c:pt>
                <c:pt idx="2">
                  <c:v>3207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56-4FD1-A1C4-B906CA7701DE}"/>
            </c:ext>
          </c:extLst>
        </c:ser>
        <c:ser>
          <c:idx val="11"/>
          <c:order val="11"/>
          <c:tx>
            <c:strRef>
              <c:f>Sheet1!$A$14:$C$14</c:f>
              <c:strCache>
                <c:ptCount val="3"/>
                <c:pt idx="0">
                  <c:v>EARTHARTAUS</c:v>
                </c:pt>
                <c:pt idx="1">
                  <c:v>413</c:v>
                </c:pt>
                <c:pt idx="2">
                  <c:v>https://www.etsy.com/shop/EarthArtAustralia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Sheet1!$D$1:$F$1</c:f>
              <c:numCache>
                <c:formatCode>m/d/yyyy</c:formatCode>
                <c:ptCount val="3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</c:numCache>
            </c:numRef>
          </c:cat>
          <c:val>
            <c:numRef>
              <c:f>Sheet1!$D$14:$F$14</c:f>
              <c:numCache>
                <c:formatCode>General</c:formatCode>
                <c:ptCount val="3"/>
                <c:pt idx="0">
                  <c:v>2437</c:v>
                </c:pt>
                <c:pt idx="1">
                  <c:v>2450</c:v>
                </c:pt>
                <c:pt idx="2">
                  <c:v>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656-4FD1-A1C4-B906CA7701DE}"/>
            </c:ext>
          </c:extLst>
        </c:ser>
        <c:ser>
          <c:idx val="12"/>
          <c:order val="12"/>
          <c:tx>
            <c:strRef>
              <c:f>Sheet1!$A$16:$C$16</c:f>
              <c:strCache>
                <c:ptCount val="3"/>
                <c:pt idx="0">
                  <c:v>GrasshopperGeography</c:v>
                </c:pt>
                <c:pt idx="1">
                  <c:v>252</c:v>
                </c:pt>
                <c:pt idx="2">
                  <c:v>https://www.etsy.com/au/shop/GrasshopperGeography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Sheet1!$D$1:$F$1</c:f>
              <c:numCache>
                <c:formatCode>m/d/yyyy</c:formatCode>
                <c:ptCount val="3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</c:numCache>
            </c:numRef>
          </c:cat>
          <c:val>
            <c:numRef>
              <c:f>Sheet1!$D$16:$F$16</c:f>
              <c:numCache>
                <c:formatCode>General</c:formatCode>
                <c:ptCount val="3"/>
                <c:pt idx="0">
                  <c:v>2372</c:v>
                </c:pt>
                <c:pt idx="1">
                  <c:v>2372</c:v>
                </c:pt>
                <c:pt idx="2">
                  <c:v>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656-4FD1-A1C4-B906CA7701DE}"/>
            </c:ext>
          </c:extLst>
        </c:ser>
        <c:ser>
          <c:idx val="13"/>
          <c:order val="13"/>
          <c:tx>
            <c:strRef>
              <c:f>Sheet1!$A$17:$C$17</c:f>
              <c:strCache>
                <c:ptCount val="3"/>
                <c:pt idx="0">
                  <c:v>PosterArtPrints</c:v>
                </c:pt>
                <c:pt idx="1">
                  <c:v>252</c:v>
                </c:pt>
                <c:pt idx="2">
                  <c:v>https://www.etsy.com/au/shop/PosterArtPrints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Sheet1!$D$1:$F$1</c:f>
              <c:numCache>
                <c:formatCode>m/d/yyyy</c:formatCode>
                <c:ptCount val="3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</c:numCache>
            </c:numRef>
          </c:cat>
          <c:val>
            <c:numRef>
              <c:f>Sheet1!$D$17:$F$17</c:f>
              <c:numCache>
                <c:formatCode>General</c:formatCode>
                <c:ptCount val="3"/>
                <c:pt idx="0">
                  <c:v>1449</c:v>
                </c:pt>
                <c:pt idx="1">
                  <c:v>1454</c:v>
                </c:pt>
                <c:pt idx="2">
                  <c:v>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656-4FD1-A1C4-B906CA7701DE}"/>
            </c:ext>
          </c:extLst>
        </c:ser>
        <c:ser>
          <c:idx val="14"/>
          <c:order val="14"/>
          <c:tx>
            <c:strRef>
              <c:f>Sheet1!$A$19:$C$19</c:f>
              <c:strCache>
                <c:ptCount val="3"/>
                <c:pt idx="0">
                  <c:v>ArtPosterShop</c:v>
                </c:pt>
                <c:pt idx="1">
                  <c:v>1130</c:v>
                </c:pt>
                <c:pt idx="2">
                  <c:v>https://www.etsy.com/au/shop/ArtPosterShop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Sheet1!$D$1:$F$1</c:f>
              <c:numCache>
                <c:formatCode>m/d/yyyy</c:formatCode>
                <c:ptCount val="3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</c:numCache>
            </c:numRef>
          </c:cat>
          <c:val>
            <c:numRef>
              <c:f>Sheet1!$D$19:$F$19</c:f>
              <c:numCache>
                <c:formatCode>General</c:formatCode>
                <c:ptCount val="3"/>
                <c:pt idx="0">
                  <c:v>1159</c:v>
                </c:pt>
                <c:pt idx="1">
                  <c:v>1165</c:v>
                </c:pt>
                <c:pt idx="2">
                  <c:v>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656-4FD1-A1C4-B906CA7701DE}"/>
            </c:ext>
          </c:extLst>
        </c:ser>
        <c:ser>
          <c:idx val="15"/>
          <c:order val="15"/>
          <c:tx>
            <c:strRef>
              <c:f>Sheet1!$A$20:$C$20</c:f>
              <c:strCache>
                <c:ptCount val="3"/>
                <c:pt idx="0">
                  <c:v>PositiveChangeArt</c:v>
                </c:pt>
                <c:pt idx="1">
                  <c:v>175</c:v>
                </c:pt>
                <c:pt idx="2">
                  <c:v>https://www.etsy.com/au/shop/PositiveChangeArt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Sheet1!$D$1:$F$1</c:f>
              <c:numCache>
                <c:formatCode>m/d/yyyy</c:formatCode>
                <c:ptCount val="3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</c:numCache>
            </c:numRef>
          </c:cat>
          <c:val>
            <c:numRef>
              <c:f>Sheet1!$D$20:$F$20</c:f>
              <c:numCache>
                <c:formatCode>General</c:formatCode>
                <c:ptCount val="3"/>
                <c:pt idx="0">
                  <c:v>936</c:v>
                </c:pt>
                <c:pt idx="1">
                  <c:v>947</c:v>
                </c:pt>
                <c:pt idx="2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656-4FD1-A1C4-B906CA7701DE}"/>
            </c:ext>
          </c:extLst>
        </c:ser>
        <c:ser>
          <c:idx val="16"/>
          <c:order val="16"/>
          <c:tx>
            <c:strRef>
              <c:f>Sheet1!$A$21:$C$21</c:f>
              <c:strCache>
                <c:ptCount val="3"/>
                <c:pt idx="0">
                  <c:v>PrintsHomeDecor</c:v>
                </c:pt>
                <c:pt idx="1">
                  <c:v>118</c:v>
                </c:pt>
                <c:pt idx="2">
                  <c:v>https://www.etsy.com/au/shop/PrintsHomeDecor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Sheet1!$D$1:$F$1</c:f>
              <c:numCache>
                <c:formatCode>m/d/yyyy</c:formatCode>
                <c:ptCount val="3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</c:numCache>
            </c:numRef>
          </c:cat>
          <c:val>
            <c:numRef>
              <c:f>Sheet1!$D$21:$F$21</c:f>
              <c:numCache>
                <c:formatCode>General</c:formatCode>
                <c:ptCount val="3"/>
                <c:pt idx="0">
                  <c:v>603</c:v>
                </c:pt>
                <c:pt idx="1">
                  <c:v>607</c:v>
                </c:pt>
                <c:pt idx="2">
                  <c:v>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656-4FD1-A1C4-B906CA7701DE}"/>
            </c:ext>
          </c:extLst>
        </c:ser>
        <c:ser>
          <c:idx val="17"/>
          <c:order val="17"/>
          <c:tx>
            <c:strRef>
              <c:f>Sheet1!$A$22:$C$22</c:f>
              <c:strCache>
                <c:ptCount val="3"/>
                <c:pt idx="0">
                  <c:v>ModernDigitalPrints</c:v>
                </c:pt>
                <c:pt idx="1">
                  <c:v>214</c:v>
                </c:pt>
                <c:pt idx="2">
                  <c:v>https://www.etsy.com/au/shop/ModernDigitalPrints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Sheet1!$D$1:$F$1</c:f>
              <c:numCache>
                <c:formatCode>m/d/yyyy</c:formatCode>
                <c:ptCount val="3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</c:numCache>
            </c:numRef>
          </c:cat>
          <c:val>
            <c:numRef>
              <c:f>Sheet1!$D$22:$F$22</c:f>
              <c:numCache>
                <c:formatCode>General</c:formatCode>
                <c:ptCount val="3"/>
                <c:pt idx="0">
                  <c:v>524</c:v>
                </c:pt>
                <c:pt idx="1">
                  <c:v>526</c:v>
                </c:pt>
                <c:pt idx="2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656-4FD1-A1C4-B906CA7701DE}"/>
            </c:ext>
          </c:extLst>
        </c:ser>
        <c:ser>
          <c:idx val="18"/>
          <c:order val="18"/>
          <c:tx>
            <c:strRef>
              <c:f>Sheet1!$A$23:$C$23</c:f>
              <c:strCache>
                <c:ptCount val="3"/>
                <c:pt idx="0">
                  <c:v>MaperyPrints</c:v>
                </c:pt>
                <c:pt idx="1">
                  <c:v>714</c:v>
                </c:pt>
                <c:pt idx="2">
                  <c:v>https://www.etsy.com/au/shop/MaperyPrints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Sheet1!$D$1:$F$1</c:f>
              <c:numCache>
                <c:formatCode>m/d/yyyy</c:formatCode>
                <c:ptCount val="3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</c:numCache>
            </c:numRef>
          </c:cat>
          <c:val>
            <c:numRef>
              <c:f>Sheet1!$D$23:$F$23</c:f>
              <c:numCache>
                <c:formatCode>General</c:formatCode>
                <c:ptCount val="3"/>
                <c:pt idx="0">
                  <c:v>508</c:v>
                </c:pt>
                <c:pt idx="1">
                  <c:v>519</c:v>
                </c:pt>
                <c:pt idx="2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656-4FD1-A1C4-B906CA770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32416"/>
        <c:axId val="8603328"/>
      </c:barChart>
      <c:dateAx>
        <c:axId val="116732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328"/>
        <c:crosses val="autoZero"/>
        <c:auto val="1"/>
        <c:lblOffset val="100"/>
        <c:baseTimeUnit val="days"/>
      </c:dateAx>
      <c:valAx>
        <c:axId val="86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InkistPrints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Sheet1!$D$1:$ZZ$1</c:f>
              <c:numCache>
                <c:formatCode>m/d/yyyy</c:formatCode>
                <c:ptCount val="699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  <c:pt idx="3">
                  <c:v>43077</c:v>
                </c:pt>
                <c:pt idx="4">
                  <c:v>43078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43099</c:v>
                </c:pt>
                <c:pt idx="13">
                  <c:v>43101</c:v>
                </c:pt>
                <c:pt idx="14">
                  <c:v>43103</c:v>
                </c:pt>
                <c:pt idx="15">
                  <c:v>43105</c:v>
                </c:pt>
                <c:pt idx="16">
                  <c:v>43108</c:v>
                </c:pt>
                <c:pt idx="17">
                  <c:v>43115</c:v>
                </c:pt>
                <c:pt idx="18">
                  <c:v>43118</c:v>
                </c:pt>
                <c:pt idx="19">
                  <c:v>43126</c:v>
                </c:pt>
                <c:pt idx="20">
                  <c:v>43127</c:v>
                </c:pt>
              </c:numCache>
            </c:numRef>
          </c:xVal>
          <c:yVal>
            <c:numRef>
              <c:f>Sheet1!$D$2:$ZZ$2</c:f>
              <c:numCache>
                <c:formatCode>General</c:formatCode>
                <c:ptCount val="699"/>
                <c:pt idx="0">
                  <c:v>25823</c:v>
                </c:pt>
                <c:pt idx="1">
                  <c:v>25847</c:v>
                </c:pt>
                <c:pt idx="2">
                  <c:v>25888</c:v>
                </c:pt>
                <c:pt idx="3">
                  <c:v>25929</c:v>
                </c:pt>
                <c:pt idx="4">
                  <c:v>25964</c:v>
                </c:pt>
                <c:pt idx="5">
                  <c:v>26052</c:v>
                </c:pt>
                <c:pt idx="6">
                  <c:v>26093</c:v>
                </c:pt>
                <c:pt idx="7">
                  <c:v>26134</c:v>
                </c:pt>
                <c:pt idx="8">
                  <c:v>26180</c:v>
                </c:pt>
                <c:pt idx="9">
                  <c:v>26227</c:v>
                </c:pt>
                <c:pt idx="10">
                  <c:v>26375</c:v>
                </c:pt>
                <c:pt idx="11">
                  <c:v>26408</c:v>
                </c:pt>
                <c:pt idx="12">
                  <c:v>26537</c:v>
                </c:pt>
                <c:pt idx="13">
                  <c:v>26553</c:v>
                </c:pt>
                <c:pt idx="14">
                  <c:v>26578</c:v>
                </c:pt>
                <c:pt idx="15">
                  <c:v>26607</c:v>
                </c:pt>
                <c:pt idx="16">
                  <c:v>26640</c:v>
                </c:pt>
                <c:pt idx="17">
                  <c:v>26703</c:v>
                </c:pt>
                <c:pt idx="18">
                  <c:v>26730</c:v>
                </c:pt>
                <c:pt idx="19">
                  <c:v>26817</c:v>
                </c:pt>
                <c:pt idx="20">
                  <c:v>26824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8-49D7-B921-3BB52EE1711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blursbyaiShop</c:v>
                </c:pt>
              </c:strCache>
            </c:strRef>
          </c:tx>
          <c:marker>
            <c:symbol val="none"/>
          </c:marker>
          <c:xVal>
            <c:numRef>
              <c:f>Sheet1!$D$1:$ZZ$1</c:f>
              <c:numCache>
                <c:formatCode>m/d/yyyy</c:formatCode>
                <c:ptCount val="699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  <c:pt idx="3">
                  <c:v>43077</c:v>
                </c:pt>
                <c:pt idx="4">
                  <c:v>43078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43099</c:v>
                </c:pt>
                <c:pt idx="13">
                  <c:v>43101</c:v>
                </c:pt>
                <c:pt idx="14">
                  <c:v>43103</c:v>
                </c:pt>
                <c:pt idx="15">
                  <c:v>43105</c:v>
                </c:pt>
                <c:pt idx="16">
                  <c:v>43108</c:v>
                </c:pt>
                <c:pt idx="17">
                  <c:v>43115</c:v>
                </c:pt>
                <c:pt idx="18">
                  <c:v>43118</c:v>
                </c:pt>
                <c:pt idx="19">
                  <c:v>43126</c:v>
                </c:pt>
                <c:pt idx="20">
                  <c:v>43127</c:v>
                </c:pt>
              </c:numCache>
            </c:numRef>
          </c:xVal>
          <c:yVal>
            <c:numRef>
              <c:f>Sheet1!$D$3:$ZZ$3</c:f>
              <c:numCache>
                <c:formatCode>General</c:formatCode>
                <c:ptCount val="699"/>
                <c:pt idx="0">
                  <c:v>14956</c:v>
                </c:pt>
                <c:pt idx="1">
                  <c:v>14967</c:v>
                </c:pt>
                <c:pt idx="2">
                  <c:v>14979</c:v>
                </c:pt>
                <c:pt idx="3">
                  <c:v>14990</c:v>
                </c:pt>
                <c:pt idx="4">
                  <c:v>14996</c:v>
                </c:pt>
                <c:pt idx="5">
                  <c:v>15005</c:v>
                </c:pt>
                <c:pt idx="6">
                  <c:v>15014</c:v>
                </c:pt>
                <c:pt idx="7">
                  <c:v>15023</c:v>
                </c:pt>
                <c:pt idx="8">
                  <c:v>15035</c:v>
                </c:pt>
                <c:pt idx="9">
                  <c:v>15047</c:v>
                </c:pt>
                <c:pt idx="10">
                  <c:v>15076</c:v>
                </c:pt>
                <c:pt idx="11">
                  <c:v>15095</c:v>
                </c:pt>
                <c:pt idx="12">
                  <c:v>15148</c:v>
                </c:pt>
                <c:pt idx="13">
                  <c:v>15148</c:v>
                </c:pt>
                <c:pt idx="14">
                  <c:v>15151</c:v>
                </c:pt>
                <c:pt idx="15">
                  <c:v>15159</c:v>
                </c:pt>
                <c:pt idx="16">
                  <c:v>15169</c:v>
                </c:pt>
                <c:pt idx="17">
                  <c:v>15196</c:v>
                </c:pt>
                <c:pt idx="18">
                  <c:v>15210</c:v>
                </c:pt>
                <c:pt idx="19">
                  <c:v>15240</c:v>
                </c:pt>
                <c:pt idx="20">
                  <c:v>15242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0-4227-AFFA-030DCB15A54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CartoCreative</c:v>
                </c:pt>
              </c:strCache>
            </c:strRef>
          </c:tx>
          <c:marker>
            <c:symbol val="none"/>
          </c:marker>
          <c:xVal>
            <c:numRef>
              <c:f>Sheet1!$D$1:$ZZ$1</c:f>
              <c:numCache>
                <c:formatCode>m/d/yyyy</c:formatCode>
                <c:ptCount val="699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  <c:pt idx="3">
                  <c:v>43077</c:v>
                </c:pt>
                <c:pt idx="4">
                  <c:v>43078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43099</c:v>
                </c:pt>
                <c:pt idx="13">
                  <c:v>43101</c:v>
                </c:pt>
                <c:pt idx="14">
                  <c:v>43103</c:v>
                </c:pt>
                <c:pt idx="15">
                  <c:v>43105</c:v>
                </c:pt>
                <c:pt idx="16">
                  <c:v>43108</c:v>
                </c:pt>
                <c:pt idx="17">
                  <c:v>43115</c:v>
                </c:pt>
                <c:pt idx="18">
                  <c:v>43118</c:v>
                </c:pt>
                <c:pt idx="19">
                  <c:v>43126</c:v>
                </c:pt>
                <c:pt idx="20">
                  <c:v>43127</c:v>
                </c:pt>
              </c:numCache>
            </c:numRef>
          </c:xVal>
          <c:yVal>
            <c:numRef>
              <c:f>Sheet1!$D$4:$ZZ$4</c:f>
              <c:numCache>
                <c:formatCode>General</c:formatCode>
                <c:ptCount val="699"/>
                <c:pt idx="0">
                  <c:v>9652</c:v>
                </c:pt>
                <c:pt idx="1">
                  <c:v>9663</c:v>
                </c:pt>
                <c:pt idx="2">
                  <c:v>9682</c:v>
                </c:pt>
                <c:pt idx="3">
                  <c:v>9690</c:v>
                </c:pt>
                <c:pt idx="4">
                  <c:v>9711</c:v>
                </c:pt>
                <c:pt idx="5">
                  <c:v>9738</c:v>
                </c:pt>
                <c:pt idx="6">
                  <c:v>9752</c:v>
                </c:pt>
                <c:pt idx="7">
                  <c:v>9771</c:v>
                </c:pt>
                <c:pt idx="8">
                  <c:v>9791</c:v>
                </c:pt>
                <c:pt idx="9">
                  <c:v>9808</c:v>
                </c:pt>
                <c:pt idx="10">
                  <c:v>9850</c:v>
                </c:pt>
                <c:pt idx="11">
                  <c:v>9859</c:v>
                </c:pt>
                <c:pt idx="12">
                  <c:v>9908</c:v>
                </c:pt>
                <c:pt idx="13">
                  <c:v>9909</c:v>
                </c:pt>
                <c:pt idx="14">
                  <c:v>9915</c:v>
                </c:pt>
                <c:pt idx="15">
                  <c:v>9922</c:v>
                </c:pt>
                <c:pt idx="16">
                  <c:v>9927</c:v>
                </c:pt>
                <c:pt idx="17">
                  <c:v>9960</c:v>
                </c:pt>
                <c:pt idx="18">
                  <c:v>9977</c:v>
                </c:pt>
                <c:pt idx="19">
                  <c:v>9995</c:v>
                </c:pt>
                <c:pt idx="20">
                  <c:v>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F0-4227-AFFA-030DCB15A54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ScandinavianWalls</c:v>
                </c:pt>
              </c:strCache>
            </c:strRef>
          </c:tx>
          <c:marker>
            <c:symbol val="none"/>
          </c:marker>
          <c:xVal>
            <c:numRef>
              <c:f>Sheet1!$D$1:$ZZ$1</c:f>
              <c:numCache>
                <c:formatCode>m/d/yyyy</c:formatCode>
                <c:ptCount val="699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  <c:pt idx="3">
                  <c:v>43077</c:v>
                </c:pt>
                <c:pt idx="4">
                  <c:v>43078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43099</c:v>
                </c:pt>
                <c:pt idx="13">
                  <c:v>43101</c:v>
                </c:pt>
                <c:pt idx="14">
                  <c:v>43103</c:v>
                </c:pt>
                <c:pt idx="15">
                  <c:v>43105</c:v>
                </c:pt>
                <c:pt idx="16">
                  <c:v>43108</c:v>
                </c:pt>
                <c:pt idx="17">
                  <c:v>43115</c:v>
                </c:pt>
                <c:pt idx="18">
                  <c:v>43118</c:v>
                </c:pt>
                <c:pt idx="19">
                  <c:v>43126</c:v>
                </c:pt>
                <c:pt idx="20">
                  <c:v>43127</c:v>
                </c:pt>
              </c:numCache>
            </c:numRef>
          </c:xVal>
          <c:yVal>
            <c:numRef>
              <c:f>Sheet1!$D$5:$ZZ$5</c:f>
              <c:numCache>
                <c:formatCode>General</c:formatCode>
                <c:ptCount val="699"/>
                <c:pt idx="0">
                  <c:v>8087</c:v>
                </c:pt>
                <c:pt idx="1">
                  <c:v>8092</c:v>
                </c:pt>
                <c:pt idx="2">
                  <c:v>8117</c:v>
                </c:pt>
                <c:pt idx="3">
                  <c:v>8122</c:v>
                </c:pt>
                <c:pt idx="4">
                  <c:v>8140</c:v>
                </c:pt>
                <c:pt idx="5">
                  <c:v>8168</c:v>
                </c:pt>
                <c:pt idx="6">
                  <c:v>8190</c:v>
                </c:pt>
                <c:pt idx="7">
                  <c:v>8204</c:v>
                </c:pt>
                <c:pt idx="8">
                  <c:v>8213</c:v>
                </c:pt>
                <c:pt idx="9">
                  <c:v>8219</c:v>
                </c:pt>
                <c:pt idx="10">
                  <c:v>8230</c:v>
                </c:pt>
                <c:pt idx="11">
                  <c:v>8250</c:v>
                </c:pt>
                <c:pt idx="12">
                  <c:v>8360</c:v>
                </c:pt>
                <c:pt idx="13">
                  <c:v>8376</c:v>
                </c:pt>
                <c:pt idx="14">
                  <c:v>8385</c:v>
                </c:pt>
                <c:pt idx="15">
                  <c:v>8403</c:v>
                </c:pt>
                <c:pt idx="16">
                  <c:v>8426</c:v>
                </c:pt>
                <c:pt idx="17">
                  <c:v>8525</c:v>
                </c:pt>
                <c:pt idx="18">
                  <c:v>8573</c:v>
                </c:pt>
                <c:pt idx="19">
                  <c:v>8653</c:v>
                </c:pt>
                <c:pt idx="20">
                  <c:v>8679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F0-4227-AFFA-030DCB15A54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iLikeMaps</c:v>
                </c:pt>
              </c:strCache>
            </c:strRef>
          </c:tx>
          <c:marker>
            <c:symbol val="none"/>
          </c:marker>
          <c:xVal>
            <c:numRef>
              <c:f>Sheet1!$D$1:$ZZ$1</c:f>
              <c:numCache>
                <c:formatCode>m/d/yyyy</c:formatCode>
                <c:ptCount val="699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  <c:pt idx="3">
                  <c:v>43077</c:v>
                </c:pt>
                <c:pt idx="4">
                  <c:v>43078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43099</c:v>
                </c:pt>
                <c:pt idx="13">
                  <c:v>43101</c:v>
                </c:pt>
                <c:pt idx="14">
                  <c:v>43103</c:v>
                </c:pt>
                <c:pt idx="15">
                  <c:v>43105</c:v>
                </c:pt>
                <c:pt idx="16">
                  <c:v>43108</c:v>
                </c:pt>
                <c:pt idx="17">
                  <c:v>43115</c:v>
                </c:pt>
                <c:pt idx="18">
                  <c:v>43118</c:v>
                </c:pt>
                <c:pt idx="19">
                  <c:v>43126</c:v>
                </c:pt>
                <c:pt idx="20">
                  <c:v>43127</c:v>
                </c:pt>
              </c:numCache>
            </c:numRef>
          </c:xVal>
          <c:yVal>
            <c:numRef>
              <c:f>Sheet1!$D$6:$ZZ$6</c:f>
              <c:numCache>
                <c:formatCode>General</c:formatCode>
                <c:ptCount val="699"/>
                <c:pt idx="0">
                  <c:v>6994</c:v>
                </c:pt>
                <c:pt idx="1">
                  <c:v>6999</c:v>
                </c:pt>
                <c:pt idx="2">
                  <c:v>7004</c:v>
                </c:pt>
                <c:pt idx="3">
                  <c:v>7018</c:v>
                </c:pt>
                <c:pt idx="4">
                  <c:v>7025</c:v>
                </c:pt>
                <c:pt idx="5">
                  <c:v>7047</c:v>
                </c:pt>
                <c:pt idx="6">
                  <c:v>7055</c:v>
                </c:pt>
                <c:pt idx="7">
                  <c:v>7059</c:v>
                </c:pt>
                <c:pt idx="8">
                  <c:v>7066</c:v>
                </c:pt>
                <c:pt idx="9">
                  <c:v>7072</c:v>
                </c:pt>
                <c:pt idx="10">
                  <c:v>7089</c:v>
                </c:pt>
                <c:pt idx="11">
                  <c:v>7093</c:v>
                </c:pt>
                <c:pt idx="12">
                  <c:v>7127</c:v>
                </c:pt>
                <c:pt idx="13">
                  <c:v>7134</c:v>
                </c:pt>
                <c:pt idx="14">
                  <c:v>7140</c:v>
                </c:pt>
                <c:pt idx="15">
                  <c:v>7148</c:v>
                </c:pt>
                <c:pt idx="16">
                  <c:v>7158</c:v>
                </c:pt>
                <c:pt idx="17">
                  <c:v>7166</c:v>
                </c:pt>
                <c:pt idx="18">
                  <c:v>7177</c:v>
                </c:pt>
                <c:pt idx="19">
                  <c:v>7192</c:v>
                </c:pt>
                <c:pt idx="20">
                  <c:v>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F0-4227-AFFA-030DCB15A54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RobertsMaps</c:v>
                </c:pt>
              </c:strCache>
            </c:strRef>
          </c:tx>
          <c:marker>
            <c:symbol val="none"/>
          </c:marker>
          <c:xVal>
            <c:numRef>
              <c:f>Sheet1!$D$1:$ZZ$1</c:f>
              <c:numCache>
                <c:formatCode>m/d/yyyy</c:formatCode>
                <c:ptCount val="699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  <c:pt idx="3">
                  <c:v>43077</c:v>
                </c:pt>
                <c:pt idx="4">
                  <c:v>43078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43099</c:v>
                </c:pt>
                <c:pt idx="13">
                  <c:v>43101</c:v>
                </c:pt>
                <c:pt idx="14">
                  <c:v>43103</c:v>
                </c:pt>
                <c:pt idx="15">
                  <c:v>43105</c:v>
                </c:pt>
                <c:pt idx="16">
                  <c:v>43108</c:v>
                </c:pt>
                <c:pt idx="17">
                  <c:v>43115</c:v>
                </c:pt>
                <c:pt idx="18">
                  <c:v>43118</c:v>
                </c:pt>
                <c:pt idx="19">
                  <c:v>43126</c:v>
                </c:pt>
                <c:pt idx="20">
                  <c:v>43127</c:v>
                </c:pt>
              </c:numCache>
            </c:numRef>
          </c:xVal>
          <c:yVal>
            <c:numRef>
              <c:f>Sheet1!$D$7:$ZZ$7</c:f>
              <c:numCache>
                <c:formatCode>General</c:formatCode>
                <c:ptCount val="699"/>
                <c:pt idx="0">
                  <c:v>6254</c:v>
                </c:pt>
                <c:pt idx="1">
                  <c:v>6267</c:v>
                </c:pt>
                <c:pt idx="2">
                  <c:v>6290</c:v>
                </c:pt>
                <c:pt idx="3">
                  <c:v>6301</c:v>
                </c:pt>
                <c:pt idx="4">
                  <c:v>6316</c:v>
                </c:pt>
                <c:pt idx="5">
                  <c:v>6357</c:v>
                </c:pt>
                <c:pt idx="6">
                  <c:v>6379</c:v>
                </c:pt>
                <c:pt idx="7">
                  <c:v>6398</c:v>
                </c:pt>
                <c:pt idx="8">
                  <c:v>6415</c:v>
                </c:pt>
                <c:pt idx="9">
                  <c:v>6428</c:v>
                </c:pt>
                <c:pt idx="10">
                  <c:v>6483</c:v>
                </c:pt>
                <c:pt idx="11">
                  <c:v>6498</c:v>
                </c:pt>
                <c:pt idx="12">
                  <c:v>6573</c:v>
                </c:pt>
                <c:pt idx="13">
                  <c:v>6589</c:v>
                </c:pt>
                <c:pt idx="14">
                  <c:v>6598</c:v>
                </c:pt>
                <c:pt idx="15">
                  <c:v>6621</c:v>
                </c:pt>
                <c:pt idx="16">
                  <c:v>6646</c:v>
                </c:pt>
                <c:pt idx="17">
                  <c:v>6694</c:v>
                </c:pt>
                <c:pt idx="18">
                  <c:v>6727</c:v>
                </c:pt>
                <c:pt idx="19">
                  <c:v>6773</c:v>
                </c:pt>
                <c:pt idx="20">
                  <c:v>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F0-4227-AFFA-030DCB15A548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GalaDigitalPrints</c:v>
                </c:pt>
              </c:strCache>
            </c:strRef>
          </c:tx>
          <c:marker>
            <c:symbol val="none"/>
          </c:marker>
          <c:xVal>
            <c:numRef>
              <c:f>Sheet1!$D$1:$ZZ$1</c:f>
              <c:numCache>
                <c:formatCode>m/d/yyyy</c:formatCode>
                <c:ptCount val="699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  <c:pt idx="3">
                  <c:v>43077</c:v>
                </c:pt>
                <c:pt idx="4">
                  <c:v>43078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43099</c:v>
                </c:pt>
                <c:pt idx="13">
                  <c:v>43101</c:v>
                </c:pt>
                <c:pt idx="14">
                  <c:v>43103</c:v>
                </c:pt>
                <c:pt idx="15">
                  <c:v>43105</c:v>
                </c:pt>
                <c:pt idx="16">
                  <c:v>43108</c:v>
                </c:pt>
                <c:pt idx="17">
                  <c:v>43115</c:v>
                </c:pt>
                <c:pt idx="18">
                  <c:v>43118</c:v>
                </c:pt>
                <c:pt idx="19">
                  <c:v>43126</c:v>
                </c:pt>
                <c:pt idx="20">
                  <c:v>43127</c:v>
                </c:pt>
              </c:numCache>
            </c:numRef>
          </c:xVal>
          <c:yVal>
            <c:numRef>
              <c:f>Sheet1!$D$8:$ZZ$8</c:f>
              <c:numCache>
                <c:formatCode>General</c:formatCode>
                <c:ptCount val="699"/>
                <c:pt idx="0">
                  <c:v>4449</c:v>
                </c:pt>
                <c:pt idx="1">
                  <c:v>4457</c:v>
                </c:pt>
                <c:pt idx="2">
                  <c:v>4464</c:v>
                </c:pt>
                <c:pt idx="3">
                  <c:v>4466</c:v>
                </c:pt>
                <c:pt idx="4">
                  <c:v>4486</c:v>
                </c:pt>
                <c:pt idx="5">
                  <c:v>4502</c:v>
                </c:pt>
                <c:pt idx="6">
                  <c:v>4526</c:v>
                </c:pt>
                <c:pt idx="7">
                  <c:v>4541</c:v>
                </c:pt>
                <c:pt idx="8">
                  <c:v>4561</c:v>
                </c:pt>
                <c:pt idx="9">
                  <c:v>4574</c:v>
                </c:pt>
                <c:pt idx="10">
                  <c:v>4614</c:v>
                </c:pt>
                <c:pt idx="11">
                  <c:v>4625</c:v>
                </c:pt>
                <c:pt idx="12">
                  <c:v>4712</c:v>
                </c:pt>
                <c:pt idx="13">
                  <c:v>4723</c:v>
                </c:pt>
                <c:pt idx="14">
                  <c:v>4741</c:v>
                </c:pt>
                <c:pt idx="15">
                  <c:v>4764</c:v>
                </c:pt>
                <c:pt idx="16">
                  <c:v>4798</c:v>
                </c:pt>
                <c:pt idx="17">
                  <c:v>4832</c:v>
                </c:pt>
                <c:pt idx="18">
                  <c:v>4850</c:v>
                </c:pt>
                <c:pt idx="19">
                  <c:v>4901</c:v>
                </c:pt>
                <c:pt idx="20">
                  <c:v>4912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F0-4227-AFFA-030DCB15A548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TheMapCollection</c:v>
                </c:pt>
              </c:strCache>
            </c:strRef>
          </c:tx>
          <c:marker>
            <c:symbol val="none"/>
          </c:marker>
          <c:xVal>
            <c:numRef>
              <c:f>Sheet1!$D$1:$ZZ$1</c:f>
              <c:numCache>
                <c:formatCode>m/d/yyyy</c:formatCode>
                <c:ptCount val="699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  <c:pt idx="3">
                  <c:v>43077</c:v>
                </c:pt>
                <c:pt idx="4">
                  <c:v>43078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43099</c:v>
                </c:pt>
                <c:pt idx="13">
                  <c:v>43101</c:v>
                </c:pt>
                <c:pt idx="14">
                  <c:v>43103</c:v>
                </c:pt>
                <c:pt idx="15">
                  <c:v>43105</c:v>
                </c:pt>
                <c:pt idx="16">
                  <c:v>43108</c:v>
                </c:pt>
                <c:pt idx="17">
                  <c:v>43115</c:v>
                </c:pt>
                <c:pt idx="18">
                  <c:v>43118</c:v>
                </c:pt>
                <c:pt idx="19">
                  <c:v>43126</c:v>
                </c:pt>
                <c:pt idx="20">
                  <c:v>43127</c:v>
                </c:pt>
              </c:numCache>
            </c:numRef>
          </c:xVal>
          <c:yVal>
            <c:numRef>
              <c:f>Sheet1!$D$9:$ZZ$9</c:f>
              <c:numCache>
                <c:formatCode>General</c:formatCode>
                <c:ptCount val="699"/>
                <c:pt idx="0">
                  <c:v>3936</c:v>
                </c:pt>
                <c:pt idx="1">
                  <c:v>3952</c:v>
                </c:pt>
                <c:pt idx="2">
                  <c:v>3966</c:v>
                </c:pt>
                <c:pt idx="3">
                  <c:v>3990</c:v>
                </c:pt>
                <c:pt idx="4">
                  <c:v>4012</c:v>
                </c:pt>
                <c:pt idx="5">
                  <c:v>4048</c:v>
                </c:pt>
                <c:pt idx="6">
                  <c:v>4074</c:v>
                </c:pt>
                <c:pt idx="7">
                  <c:v>4093</c:v>
                </c:pt>
                <c:pt idx="8">
                  <c:v>4118</c:v>
                </c:pt>
                <c:pt idx="9">
                  <c:v>4154</c:v>
                </c:pt>
                <c:pt idx="10">
                  <c:v>4195</c:v>
                </c:pt>
                <c:pt idx="11">
                  <c:v>4214</c:v>
                </c:pt>
                <c:pt idx="12">
                  <c:v>4288</c:v>
                </c:pt>
                <c:pt idx="13">
                  <c:v>4293</c:v>
                </c:pt>
                <c:pt idx="14">
                  <c:v>4301</c:v>
                </c:pt>
                <c:pt idx="15">
                  <c:v>4309</c:v>
                </c:pt>
                <c:pt idx="16">
                  <c:v>4320</c:v>
                </c:pt>
                <c:pt idx="17">
                  <c:v>4361</c:v>
                </c:pt>
                <c:pt idx="18">
                  <c:v>4381</c:v>
                </c:pt>
                <c:pt idx="19">
                  <c:v>4425</c:v>
                </c:pt>
                <c:pt idx="20">
                  <c:v>4430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F0-4227-AFFA-030DCB15A548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serenitywallart</c:v>
                </c:pt>
              </c:strCache>
            </c:strRef>
          </c:tx>
          <c:marker>
            <c:symbol val="none"/>
          </c:marker>
          <c:xVal>
            <c:numRef>
              <c:f>Sheet1!$D$1:$ZZ$1</c:f>
              <c:numCache>
                <c:formatCode>m/d/yyyy</c:formatCode>
                <c:ptCount val="699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  <c:pt idx="3">
                  <c:v>43077</c:v>
                </c:pt>
                <c:pt idx="4">
                  <c:v>43078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43099</c:v>
                </c:pt>
                <c:pt idx="13">
                  <c:v>43101</c:v>
                </c:pt>
                <c:pt idx="14">
                  <c:v>43103</c:v>
                </c:pt>
                <c:pt idx="15">
                  <c:v>43105</c:v>
                </c:pt>
                <c:pt idx="16">
                  <c:v>43108</c:v>
                </c:pt>
                <c:pt idx="17">
                  <c:v>43115</c:v>
                </c:pt>
                <c:pt idx="18">
                  <c:v>43118</c:v>
                </c:pt>
                <c:pt idx="19">
                  <c:v>43126</c:v>
                </c:pt>
                <c:pt idx="20">
                  <c:v>43127</c:v>
                </c:pt>
              </c:numCache>
            </c:numRef>
          </c:xVal>
          <c:yVal>
            <c:numRef>
              <c:f>Sheet1!$D$10:$ZZ$10</c:f>
              <c:numCache>
                <c:formatCode>General</c:formatCode>
                <c:ptCount val="699"/>
                <c:pt idx="0">
                  <c:v>3442</c:v>
                </c:pt>
                <c:pt idx="1">
                  <c:v>3451</c:v>
                </c:pt>
                <c:pt idx="2">
                  <c:v>3460</c:v>
                </c:pt>
                <c:pt idx="3">
                  <c:v>3469</c:v>
                </c:pt>
                <c:pt idx="4">
                  <c:v>3485</c:v>
                </c:pt>
                <c:pt idx="5">
                  <c:v>3510</c:v>
                </c:pt>
                <c:pt idx="6">
                  <c:v>3523</c:v>
                </c:pt>
                <c:pt idx="7">
                  <c:v>3543</c:v>
                </c:pt>
                <c:pt idx="8">
                  <c:v>3555</c:v>
                </c:pt>
                <c:pt idx="9">
                  <c:v>3563</c:v>
                </c:pt>
                <c:pt idx="10">
                  <c:v>3606</c:v>
                </c:pt>
                <c:pt idx="11">
                  <c:v>3625</c:v>
                </c:pt>
                <c:pt idx="12">
                  <c:v>3755</c:v>
                </c:pt>
                <c:pt idx="13">
                  <c:v>3768</c:v>
                </c:pt>
                <c:pt idx="14">
                  <c:v>3786</c:v>
                </c:pt>
                <c:pt idx="15">
                  <c:v>3803</c:v>
                </c:pt>
                <c:pt idx="16">
                  <c:v>3838</c:v>
                </c:pt>
                <c:pt idx="17">
                  <c:v>3917</c:v>
                </c:pt>
                <c:pt idx="18">
                  <c:v>3950</c:v>
                </c:pt>
                <c:pt idx="19">
                  <c:v>4056</c:v>
                </c:pt>
                <c:pt idx="20">
                  <c:v>4060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F0-4227-AFFA-030DCB15A548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EncoreDesignStudios</c:v>
                </c:pt>
              </c:strCache>
            </c:strRef>
          </c:tx>
          <c:marker>
            <c:symbol val="none"/>
          </c:marker>
          <c:xVal>
            <c:numRef>
              <c:f>Sheet1!$D$1:$ZZ$1</c:f>
              <c:numCache>
                <c:formatCode>m/d/yyyy</c:formatCode>
                <c:ptCount val="699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  <c:pt idx="3">
                  <c:v>43077</c:v>
                </c:pt>
                <c:pt idx="4">
                  <c:v>43078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43099</c:v>
                </c:pt>
                <c:pt idx="13">
                  <c:v>43101</c:v>
                </c:pt>
                <c:pt idx="14">
                  <c:v>43103</c:v>
                </c:pt>
                <c:pt idx="15">
                  <c:v>43105</c:v>
                </c:pt>
                <c:pt idx="16">
                  <c:v>43108</c:v>
                </c:pt>
                <c:pt idx="17">
                  <c:v>43115</c:v>
                </c:pt>
                <c:pt idx="18">
                  <c:v>43118</c:v>
                </c:pt>
                <c:pt idx="19">
                  <c:v>43126</c:v>
                </c:pt>
                <c:pt idx="20">
                  <c:v>43127</c:v>
                </c:pt>
              </c:numCache>
            </c:numRef>
          </c:xVal>
          <c:yVal>
            <c:numRef>
              <c:f>Sheet1!$D$11:$ZZ$11</c:f>
              <c:numCache>
                <c:formatCode>General</c:formatCode>
                <c:ptCount val="699"/>
                <c:pt idx="0">
                  <c:v>3564</c:v>
                </c:pt>
                <c:pt idx="1">
                  <c:v>3571</c:v>
                </c:pt>
                <c:pt idx="2">
                  <c:v>3574</c:v>
                </c:pt>
                <c:pt idx="3">
                  <c:v>3580</c:v>
                </c:pt>
                <c:pt idx="4">
                  <c:v>3598</c:v>
                </c:pt>
                <c:pt idx="5">
                  <c:v>3615</c:v>
                </c:pt>
                <c:pt idx="6">
                  <c:v>3626</c:v>
                </c:pt>
                <c:pt idx="7">
                  <c:v>3640</c:v>
                </c:pt>
                <c:pt idx="8">
                  <c:v>3651</c:v>
                </c:pt>
                <c:pt idx="9">
                  <c:v>3661</c:v>
                </c:pt>
                <c:pt idx="10">
                  <c:v>3695</c:v>
                </c:pt>
                <c:pt idx="11">
                  <c:v>3697</c:v>
                </c:pt>
                <c:pt idx="12">
                  <c:v>3747</c:v>
                </c:pt>
                <c:pt idx="13">
                  <c:v>3754</c:v>
                </c:pt>
                <c:pt idx="14">
                  <c:v>3759</c:v>
                </c:pt>
                <c:pt idx="15">
                  <c:v>3769</c:v>
                </c:pt>
                <c:pt idx="16">
                  <c:v>3776</c:v>
                </c:pt>
                <c:pt idx="17">
                  <c:v>3803</c:v>
                </c:pt>
                <c:pt idx="18">
                  <c:v>3813</c:v>
                </c:pt>
                <c:pt idx="19">
                  <c:v>3844</c:v>
                </c:pt>
                <c:pt idx="20">
                  <c:v>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F0-4227-AFFA-030DCB15A548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SaltAndPrinter</c:v>
                </c:pt>
              </c:strCache>
            </c:strRef>
          </c:tx>
          <c:marker>
            <c:symbol val="none"/>
          </c:marker>
          <c:xVal>
            <c:numRef>
              <c:f>Sheet1!$D$1:$ZZ$1</c:f>
              <c:numCache>
                <c:formatCode>m/d/yyyy</c:formatCode>
                <c:ptCount val="699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  <c:pt idx="3">
                  <c:v>43077</c:v>
                </c:pt>
                <c:pt idx="4">
                  <c:v>43078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43099</c:v>
                </c:pt>
                <c:pt idx="13">
                  <c:v>43101</c:v>
                </c:pt>
                <c:pt idx="14">
                  <c:v>43103</c:v>
                </c:pt>
                <c:pt idx="15">
                  <c:v>43105</c:v>
                </c:pt>
                <c:pt idx="16">
                  <c:v>43108</c:v>
                </c:pt>
                <c:pt idx="17">
                  <c:v>43115</c:v>
                </c:pt>
                <c:pt idx="18">
                  <c:v>43118</c:v>
                </c:pt>
                <c:pt idx="19">
                  <c:v>43126</c:v>
                </c:pt>
                <c:pt idx="20">
                  <c:v>43127</c:v>
                </c:pt>
              </c:numCache>
            </c:numRef>
          </c:xVal>
          <c:yVal>
            <c:numRef>
              <c:f>Sheet1!$D$12:$ZZ$12</c:f>
              <c:numCache>
                <c:formatCode>General</c:formatCode>
                <c:ptCount val="699"/>
                <c:pt idx="0">
                  <c:v>3381</c:v>
                </c:pt>
                <c:pt idx="1">
                  <c:v>3394</c:v>
                </c:pt>
                <c:pt idx="2">
                  <c:v>3420</c:v>
                </c:pt>
                <c:pt idx="3">
                  <c:v>3446</c:v>
                </c:pt>
                <c:pt idx="4">
                  <c:v>3451</c:v>
                </c:pt>
                <c:pt idx="5">
                  <c:v>3472</c:v>
                </c:pt>
                <c:pt idx="6">
                  <c:v>3486</c:v>
                </c:pt>
                <c:pt idx="7">
                  <c:v>3508</c:v>
                </c:pt>
                <c:pt idx="8">
                  <c:v>3531</c:v>
                </c:pt>
                <c:pt idx="9">
                  <c:v>3548</c:v>
                </c:pt>
                <c:pt idx="10">
                  <c:v>3591</c:v>
                </c:pt>
                <c:pt idx="11">
                  <c:v>3608</c:v>
                </c:pt>
                <c:pt idx="12">
                  <c:v>3771</c:v>
                </c:pt>
                <c:pt idx="13">
                  <c:v>3794</c:v>
                </c:pt>
                <c:pt idx="14">
                  <c:v>3824</c:v>
                </c:pt>
                <c:pt idx="15">
                  <c:v>3872</c:v>
                </c:pt>
                <c:pt idx="16">
                  <c:v>3896</c:v>
                </c:pt>
                <c:pt idx="17">
                  <c:v>3978</c:v>
                </c:pt>
                <c:pt idx="18">
                  <c:v>3998</c:v>
                </c:pt>
                <c:pt idx="19">
                  <c:v>4081</c:v>
                </c:pt>
                <c:pt idx="20">
                  <c:v>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F0-4227-AFFA-030DCB15A548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ArchTravel</c:v>
                </c:pt>
              </c:strCache>
            </c:strRef>
          </c:tx>
          <c:marker>
            <c:symbol val="none"/>
          </c:marker>
          <c:xVal>
            <c:numRef>
              <c:f>Sheet1!$D$1:$ZZ$1</c:f>
              <c:numCache>
                <c:formatCode>m/d/yyyy</c:formatCode>
                <c:ptCount val="699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  <c:pt idx="3">
                  <c:v>43077</c:v>
                </c:pt>
                <c:pt idx="4">
                  <c:v>43078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43099</c:v>
                </c:pt>
                <c:pt idx="13">
                  <c:v>43101</c:v>
                </c:pt>
                <c:pt idx="14">
                  <c:v>43103</c:v>
                </c:pt>
                <c:pt idx="15">
                  <c:v>43105</c:v>
                </c:pt>
                <c:pt idx="16">
                  <c:v>43108</c:v>
                </c:pt>
                <c:pt idx="17">
                  <c:v>43115</c:v>
                </c:pt>
                <c:pt idx="18">
                  <c:v>43118</c:v>
                </c:pt>
                <c:pt idx="19">
                  <c:v>43126</c:v>
                </c:pt>
                <c:pt idx="20">
                  <c:v>43127</c:v>
                </c:pt>
              </c:numCache>
            </c:numRef>
          </c:xVal>
          <c:yVal>
            <c:numRef>
              <c:f>Sheet1!$D$13:$ZZ$13</c:f>
              <c:numCache>
                <c:formatCode>General</c:formatCode>
                <c:ptCount val="699"/>
                <c:pt idx="0">
                  <c:v>3137</c:v>
                </c:pt>
                <c:pt idx="1">
                  <c:v>3180</c:v>
                </c:pt>
                <c:pt idx="2">
                  <c:v>3207</c:v>
                </c:pt>
                <c:pt idx="3">
                  <c:v>3230</c:v>
                </c:pt>
                <c:pt idx="4">
                  <c:v>3252</c:v>
                </c:pt>
                <c:pt idx="5">
                  <c:v>3309</c:v>
                </c:pt>
                <c:pt idx="6">
                  <c:v>3331</c:v>
                </c:pt>
                <c:pt idx="7">
                  <c:v>3351</c:v>
                </c:pt>
                <c:pt idx="8">
                  <c:v>3391</c:v>
                </c:pt>
                <c:pt idx="9">
                  <c:v>3411</c:v>
                </c:pt>
                <c:pt idx="10">
                  <c:v>3463</c:v>
                </c:pt>
                <c:pt idx="11">
                  <c:v>3474</c:v>
                </c:pt>
                <c:pt idx="12">
                  <c:v>3538</c:v>
                </c:pt>
                <c:pt idx="13">
                  <c:v>3551</c:v>
                </c:pt>
                <c:pt idx="14">
                  <c:v>3568</c:v>
                </c:pt>
                <c:pt idx="15">
                  <c:v>3574</c:v>
                </c:pt>
                <c:pt idx="16">
                  <c:v>3586</c:v>
                </c:pt>
                <c:pt idx="17">
                  <c:v>3610</c:v>
                </c:pt>
                <c:pt idx="18">
                  <c:v>3625</c:v>
                </c:pt>
                <c:pt idx="19">
                  <c:v>3675</c:v>
                </c:pt>
                <c:pt idx="20">
                  <c:v>3680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1F0-4227-AFFA-030DCB15A548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EARTHARTAUS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Sheet1!$D$1:$ZZ$1</c:f>
              <c:numCache>
                <c:formatCode>m/d/yyyy</c:formatCode>
                <c:ptCount val="699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  <c:pt idx="3">
                  <c:v>43077</c:v>
                </c:pt>
                <c:pt idx="4">
                  <c:v>43078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43099</c:v>
                </c:pt>
                <c:pt idx="13">
                  <c:v>43101</c:v>
                </c:pt>
                <c:pt idx="14">
                  <c:v>43103</c:v>
                </c:pt>
                <c:pt idx="15">
                  <c:v>43105</c:v>
                </c:pt>
                <c:pt idx="16">
                  <c:v>43108</c:v>
                </c:pt>
                <c:pt idx="17">
                  <c:v>43115</c:v>
                </c:pt>
                <c:pt idx="18">
                  <c:v>43118</c:v>
                </c:pt>
                <c:pt idx="19">
                  <c:v>43126</c:v>
                </c:pt>
                <c:pt idx="20">
                  <c:v>43127</c:v>
                </c:pt>
              </c:numCache>
            </c:numRef>
          </c:xVal>
          <c:yVal>
            <c:numRef>
              <c:f>Sheet1!$D$14:$ZZ$14</c:f>
              <c:numCache>
                <c:formatCode>General</c:formatCode>
                <c:ptCount val="699"/>
                <c:pt idx="0">
                  <c:v>2437</c:v>
                </c:pt>
                <c:pt idx="1">
                  <c:v>2450</c:v>
                </c:pt>
                <c:pt idx="2">
                  <c:v>2459</c:v>
                </c:pt>
                <c:pt idx="3">
                  <c:v>2469</c:v>
                </c:pt>
                <c:pt idx="4">
                  <c:v>2480</c:v>
                </c:pt>
                <c:pt idx="5">
                  <c:v>2498</c:v>
                </c:pt>
                <c:pt idx="6">
                  <c:v>2523</c:v>
                </c:pt>
                <c:pt idx="7">
                  <c:v>2538</c:v>
                </c:pt>
                <c:pt idx="8">
                  <c:v>2553</c:v>
                </c:pt>
                <c:pt idx="9">
                  <c:v>2566</c:v>
                </c:pt>
                <c:pt idx="10">
                  <c:v>2597</c:v>
                </c:pt>
                <c:pt idx="11">
                  <c:v>2603</c:v>
                </c:pt>
                <c:pt idx="12">
                  <c:v>2720</c:v>
                </c:pt>
                <c:pt idx="13">
                  <c:v>2735</c:v>
                </c:pt>
                <c:pt idx="14">
                  <c:v>2753</c:v>
                </c:pt>
                <c:pt idx="15">
                  <c:v>2763</c:v>
                </c:pt>
                <c:pt idx="16">
                  <c:v>2771</c:v>
                </c:pt>
                <c:pt idx="17">
                  <c:v>2793</c:v>
                </c:pt>
                <c:pt idx="18">
                  <c:v>2815</c:v>
                </c:pt>
                <c:pt idx="19">
                  <c:v>2845</c:v>
                </c:pt>
                <c:pt idx="20">
                  <c:v>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F0-4227-AFFA-030DCB15A548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KRMaps</c:v>
                </c:pt>
              </c:strCache>
            </c:strRef>
          </c:tx>
          <c:marker>
            <c:symbol val="none"/>
          </c:marker>
          <c:xVal>
            <c:numRef>
              <c:f>Sheet1!$D$1:$ZZ$1</c:f>
              <c:numCache>
                <c:formatCode>m/d/yyyy</c:formatCode>
                <c:ptCount val="699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  <c:pt idx="3">
                  <c:v>43077</c:v>
                </c:pt>
                <c:pt idx="4">
                  <c:v>43078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43099</c:v>
                </c:pt>
                <c:pt idx="13">
                  <c:v>43101</c:v>
                </c:pt>
                <c:pt idx="14">
                  <c:v>43103</c:v>
                </c:pt>
                <c:pt idx="15">
                  <c:v>43105</c:v>
                </c:pt>
                <c:pt idx="16">
                  <c:v>43108</c:v>
                </c:pt>
                <c:pt idx="17">
                  <c:v>43115</c:v>
                </c:pt>
                <c:pt idx="18">
                  <c:v>43118</c:v>
                </c:pt>
                <c:pt idx="19">
                  <c:v>43126</c:v>
                </c:pt>
                <c:pt idx="20">
                  <c:v>43127</c:v>
                </c:pt>
              </c:numCache>
            </c:numRef>
          </c:xVal>
          <c:yVal>
            <c:numRef>
              <c:f>Sheet1!$D$15:$ZZ$15</c:f>
              <c:numCache>
                <c:formatCode>General</c:formatCode>
                <c:ptCount val="699"/>
                <c:pt idx="0">
                  <c:v>2379</c:v>
                </c:pt>
                <c:pt idx="1">
                  <c:v>2395</c:v>
                </c:pt>
                <c:pt idx="2">
                  <c:v>2411</c:v>
                </c:pt>
                <c:pt idx="3">
                  <c:v>2427</c:v>
                </c:pt>
                <c:pt idx="4">
                  <c:v>2443</c:v>
                </c:pt>
                <c:pt idx="5">
                  <c:v>2475</c:v>
                </c:pt>
                <c:pt idx="6">
                  <c:v>2497</c:v>
                </c:pt>
                <c:pt idx="7">
                  <c:v>2520</c:v>
                </c:pt>
                <c:pt idx="8">
                  <c:v>2551</c:v>
                </c:pt>
                <c:pt idx="9">
                  <c:v>2575</c:v>
                </c:pt>
                <c:pt idx="10">
                  <c:v>2632</c:v>
                </c:pt>
                <c:pt idx="11">
                  <c:v>2643</c:v>
                </c:pt>
                <c:pt idx="12">
                  <c:v>2780</c:v>
                </c:pt>
                <c:pt idx="13">
                  <c:v>2795</c:v>
                </c:pt>
                <c:pt idx="14">
                  <c:v>2810</c:v>
                </c:pt>
                <c:pt idx="15">
                  <c:v>2831</c:v>
                </c:pt>
                <c:pt idx="16">
                  <c:v>2851</c:v>
                </c:pt>
                <c:pt idx="17">
                  <c:v>2919</c:v>
                </c:pt>
                <c:pt idx="18">
                  <c:v>2967</c:v>
                </c:pt>
                <c:pt idx="19">
                  <c:v>3076</c:v>
                </c:pt>
                <c:pt idx="20">
                  <c:v>3089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1F0-4227-AFFA-030DCB15A548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GrasshopperGeography</c:v>
                </c:pt>
              </c:strCache>
            </c:strRef>
          </c:tx>
          <c:marker>
            <c:symbol val="none"/>
          </c:marker>
          <c:xVal>
            <c:numRef>
              <c:f>Sheet1!$D$1:$ZZ$1</c:f>
              <c:numCache>
                <c:formatCode>m/d/yyyy</c:formatCode>
                <c:ptCount val="699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  <c:pt idx="3">
                  <c:v>43077</c:v>
                </c:pt>
                <c:pt idx="4">
                  <c:v>43078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43099</c:v>
                </c:pt>
                <c:pt idx="13">
                  <c:v>43101</c:v>
                </c:pt>
                <c:pt idx="14">
                  <c:v>43103</c:v>
                </c:pt>
                <c:pt idx="15">
                  <c:v>43105</c:v>
                </c:pt>
                <c:pt idx="16">
                  <c:v>43108</c:v>
                </c:pt>
                <c:pt idx="17">
                  <c:v>43115</c:v>
                </c:pt>
                <c:pt idx="18">
                  <c:v>43118</c:v>
                </c:pt>
                <c:pt idx="19">
                  <c:v>43126</c:v>
                </c:pt>
                <c:pt idx="20">
                  <c:v>43127</c:v>
                </c:pt>
              </c:numCache>
            </c:numRef>
          </c:xVal>
          <c:yVal>
            <c:numRef>
              <c:f>Sheet1!$D$16:$ZZ$16</c:f>
              <c:numCache>
                <c:formatCode>General</c:formatCode>
                <c:ptCount val="699"/>
                <c:pt idx="0">
                  <c:v>2372</c:v>
                </c:pt>
                <c:pt idx="1">
                  <c:v>2372</c:v>
                </c:pt>
                <c:pt idx="2">
                  <c:v>2376</c:v>
                </c:pt>
                <c:pt idx="3">
                  <c:v>2377</c:v>
                </c:pt>
                <c:pt idx="4">
                  <c:v>2380</c:v>
                </c:pt>
                <c:pt idx="5">
                  <c:v>2391</c:v>
                </c:pt>
                <c:pt idx="6">
                  <c:v>2396</c:v>
                </c:pt>
                <c:pt idx="7">
                  <c:v>2402</c:v>
                </c:pt>
                <c:pt idx="8">
                  <c:v>2412</c:v>
                </c:pt>
                <c:pt idx="9">
                  <c:v>2419</c:v>
                </c:pt>
                <c:pt idx="10">
                  <c:v>2451</c:v>
                </c:pt>
                <c:pt idx="11">
                  <c:v>2458</c:v>
                </c:pt>
                <c:pt idx="12">
                  <c:v>2487</c:v>
                </c:pt>
                <c:pt idx="13">
                  <c:v>2489</c:v>
                </c:pt>
                <c:pt idx="14">
                  <c:v>2493</c:v>
                </c:pt>
                <c:pt idx="15">
                  <c:v>2500</c:v>
                </c:pt>
                <c:pt idx="16">
                  <c:v>2506</c:v>
                </c:pt>
                <c:pt idx="17">
                  <c:v>2518</c:v>
                </c:pt>
                <c:pt idx="18">
                  <c:v>2532</c:v>
                </c:pt>
                <c:pt idx="19">
                  <c:v>2665</c:v>
                </c:pt>
                <c:pt idx="20">
                  <c:v>2675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F0-4227-AFFA-030DCB15A548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PosterArtPrints</c:v>
                </c:pt>
              </c:strCache>
            </c:strRef>
          </c:tx>
          <c:marker>
            <c:symbol val="none"/>
          </c:marker>
          <c:xVal>
            <c:numRef>
              <c:f>Sheet1!$D$1:$ZZ$1</c:f>
              <c:numCache>
                <c:formatCode>m/d/yyyy</c:formatCode>
                <c:ptCount val="699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  <c:pt idx="3">
                  <c:v>43077</c:v>
                </c:pt>
                <c:pt idx="4">
                  <c:v>43078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43099</c:v>
                </c:pt>
                <c:pt idx="13">
                  <c:v>43101</c:v>
                </c:pt>
                <c:pt idx="14">
                  <c:v>43103</c:v>
                </c:pt>
                <c:pt idx="15">
                  <c:v>43105</c:v>
                </c:pt>
                <c:pt idx="16">
                  <c:v>43108</c:v>
                </c:pt>
                <c:pt idx="17">
                  <c:v>43115</c:v>
                </c:pt>
                <c:pt idx="18">
                  <c:v>43118</c:v>
                </c:pt>
                <c:pt idx="19">
                  <c:v>43126</c:v>
                </c:pt>
                <c:pt idx="20">
                  <c:v>43127</c:v>
                </c:pt>
              </c:numCache>
            </c:numRef>
          </c:xVal>
          <c:yVal>
            <c:numRef>
              <c:f>Sheet1!$D$17:$ZZ$17</c:f>
              <c:numCache>
                <c:formatCode>General</c:formatCode>
                <c:ptCount val="699"/>
                <c:pt idx="0">
                  <c:v>1449</c:v>
                </c:pt>
                <c:pt idx="1">
                  <c:v>1454</c:v>
                </c:pt>
                <c:pt idx="2">
                  <c:v>1455</c:v>
                </c:pt>
                <c:pt idx="3">
                  <c:v>1462</c:v>
                </c:pt>
                <c:pt idx="4">
                  <c:v>1465</c:v>
                </c:pt>
                <c:pt idx="5">
                  <c:v>1471</c:v>
                </c:pt>
                <c:pt idx="6">
                  <c:v>1473</c:v>
                </c:pt>
                <c:pt idx="7">
                  <c:v>1474</c:v>
                </c:pt>
                <c:pt idx="8">
                  <c:v>1479</c:v>
                </c:pt>
                <c:pt idx="9">
                  <c:v>1481</c:v>
                </c:pt>
                <c:pt idx="10">
                  <c:v>1491</c:v>
                </c:pt>
                <c:pt idx="11">
                  <c:v>1493</c:v>
                </c:pt>
                <c:pt idx="12">
                  <c:v>1545</c:v>
                </c:pt>
                <c:pt idx="13">
                  <c:v>1550</c:v>
                </c:pt>
                <c:pt idx="14">
                  <c:v>1551</c:v>
                </c:pt>
                <c:pt idx="15">
                  <c:v>1559</c:v>
                </c:pt>
                <c:pt idx="16">
                  <c:v>1569</c:v>
                </c:pt>
                <c:pt idx="17">
                  <c:v>1603</c:v>
                </c:pt>
                <c:pt idx="18">
                  <c:v>1614</c:v>
                </c:pt>
                <c:pt idx="19">
                  <c:v>1640</c:v>
                </c:pt>
                <c:pt idx="20">
                  <c:v>1641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1F0-4227-AFFA-030DCB15A548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LionartPrints</c:v>
                </c:pt>
              </c:strCache>
            </c:strRef>
          </c:tx>
          <c:marker>
            <c:symbol val="none"/>
          </c:marker>
          <c:xVal>
            <c:numRef>
              <c:f>Sheet1!$D$1:$ZZ$1</c:f>
              <c:numCache>
                <c:formatCode>m/d/yyyy</c:formatCode>
                <c:ptCount val="699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  <c:pt idx="3">
                  <c:v>43077</c:v>
                </c:pt>
                <c:pt idx="4">
                  <c:v>43078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43099</c:v>
                </c:pt>
                <c:pt idx="13">
                  <c:v>43101</c:v>
                </c:pt>
                <c:pt idx="14">
                  <c:v>43103</c:v>
                </c:pt>
                <c:pt idx="15">
                  <c:v>43105</c:v>
                </c:pt>
                <c:pt idx="16">
                  <c:v>43108</c:v>
                </c:pt>
                <c:pt idx="17">
                  <c:v>43115</c:v>
                </c:pt>
                <c:pt idx="18">
                  <c:v>43118</c:v>
                </c:pt>
                <c:pt idx="19">
                  <c:v>43126</c:v>
                </c:pt>
                <c:pt idx="20">
                  <c:v>43127</c:v>
                </c:pt>
              </c:numCache>
            </c:numRef>
          </c:xVal>
          <c:yVal>
            <c:numRef>
              <c:f>Sheet1!$D$18:$ZZ$18</c:f>
              <c:numCache>
                <c:formatCode>General</c:formatCode>
                <c:ptCount val="699"/>
                <c:pt idx="0">
                  <c:v>1401</c:v>
                </c:pt>
                <c:pt idx="1">
                  <c:v>1403</c:v>
                </c:pt>
                <c:pt idx="2">
                  <c:v>1405</c:v>
                </c:pt>
                <c:pt idx="3">
                  <c:v>1407</c:v>
                </c:pt>
                <c:pt idx="4">
                  <c:v>1409</c:v>
                </c:pt>
                <c:pt idx="5">
                  <c:v>1411</c:v>
                </c:pt>
                <c:pt idx="6">
                  <c:v>1417</c:v>
                </c:pt>
                <c:pt idx="7">
                  <c:v>1418</c:v>
                </c:pt>
                <c:pt idx="8">
                  <c:v>1418</c:v>
                </c:pt>
                <c:pt idx="9">
                  <c:v>1419</c:v>
                </c:pt>
                <c:pt idx="10">
                  <c:v>1420</c:v>
                </c:pt>
                <c:pt idx="11">
                  <c:v>1420</c:v>
                </c:pt>
                <c:pt idx="12">
                  <c:v>1436</c:v>
                </c:pt>
                <c:pt idx="13">
                  <c:v>1441</c:v>
                </c:pt>
                <c:pt idx="14">
                  <c:v>1447</c:v>
                </c:pt>
                <c:pt idx="15">
                  <c:v>1453</c:v>
                </c:pt>
                <c:pt idx="16">
                  <c:v>1456</c:v>
                </c:pt>
                <c:pt idx="17">
                  <c:v>1464</c:v>
                </c:pt>
                <c:pt idx="18">
                  <c:v>1469</c:v>
                </c:pt>
                <c:pt idx="19">
                  <c:v>1481</c:v>
                </c:pt>
                <c:pt idx="20">
                  <c:v>1482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1F0-4227-AFFA-030DCB15A548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ArtPosterShop</c:v>
                </c:pt>
              </c:strCache>
            </c:strRef>
          </c:tx>
          <c:marker>
            <c:symbol val="none"/>
          </c:marker>
          <c:xVal>
            <c:numRef>
              <c:f>Sheet1!$D$1:$ZZ$1</c:f>
              <c:numCache>
                <c:formatCode>m/d/yyyy</c:formatCode>
                <c:ptCount val="699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  <c:pt idx="3">
                  <c:v>43077</c:v>
                </c:pt>
                <c:pt idx="4">
                  <c:v>43078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43099</c:v>
                </c:pt>
                <c:pt idx="13">
                  <c:v>43101</c:v>
                </c:pt>
                <c:pt idx="14">
                  <c:v>43103</c:v>
                </c:pt>
                <c:pt idx="15">
                  <c:v>43105</c:v>
                </c:pt>
                <c:pt idx="16">
                  <c:v>43108</c:v>
                </c:pt>
                <c:pt idx="17">
                  <c:v>43115</c:v>
                </c:pt>
                <c:pt idx="18">
                  <c:v>43118</c:v>
                </c:pt>
                <c:pt idx="19">
                  <c:v>43126</c:v>
                </c:pt>
                <c:pt idx="20">
                  <c:v>43127</c:v>
                </c:pt>
              </c:numCache>
            </c:numRef>
          </c:xVal>
          <c:yVal>
            <c:numRef>
              <c:f>Sheet1!$D$19:$ZZ$19</c:f>
              <c:numCache>
                <c:formatCode>General</c:formatCode>
                <c:ptCount val="699"/>
                <c:pt idx="0">
                  <c:v>1159</c:v>
                </c:pt>
                <c:pt idx="1">
                  <c:v>1165</c:v>
                </c:pt>
                <c:pt idx="2">
                  <c:v>1180</c:v>
                </c:pt>
                <c:pt idx="3">
                  <c:v>1192</c:v>
                </c:pt>
                <c:pt idx="4">
                  <c:v>1200</c:v>
                </c:pt>
                <c:pt idx="5">
                  <c:v>1221</c:v>
                </c:pt>
                <c:pt idx="6">
                  <c:v>1236</c:v>
                </c:pt>
                <c:pt idx="7">
                  <c:v>1247</c:v>
                </c:pt>
                <c:pt idx="8">
                  <c:v>1263</c:v>
                </c:pt>
                <c:pt idx="9">
                  <c:v>1275</c:v>
                </c:pt>
                <c:pt idx="10">
                  <c:v>1303</c:v>
                </c:pt>
                <c:pt idx="11">
                  <c:v>1306</c:v>
                </c:pt>
                <c:pt idx="12">
                  <c:v>1357</c:v>
                </c:pt>
                <c:pt idx="13">
                  <c:v>1361</c:v>
                </c:pt>
                <c:pt idx="14">
                  <c:v>1369</c:v>
                </c:pt>
                <c:pt idx="15">
                  <c:v>1377</c:v>
                </c:pt>
                <c:pt idx="16">
                  <c:v>1389</c:v>
                </c:pt>
                <c:pt idx="17">
                  <c:v>1412</c:v>
                </c:pt>
                <c:pt idx="18">
                  <c:v>1424</c:v>
                </c:pt>
                <c:pt idx="19">
                  <c:v>1454</c:v>
                </c:pt>
                <c:pt idx="20">
                  <c:v>1458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1F0-4227-AFFA-030DCB15A548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PositiveChangeArt</c:v>
                </c:pt>
              </c:strCache>
            </c:strRef>
          </c:tx>
          <c:marker>
            <c:symbol val="none"/>
          </c:marker>
          <c:xVal>
            <c:numRef>
              <c:f>Sheet1!$D$1:$ZZ$1</c:f>
              <c:numCache>
                <c:formatCode>m/d/yyyy</c:formatCode>
                <c:ptCount val="699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  <c:pt idx="3">
                  <c:v>43077</c:v>
                </c:pt>
                <c:pt idx="4">
                  <c:v>43078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43099</c:v>
                </c:pt>
                <c:pt idx="13">
                  <c:v>43101</c:v>
                </c:pt>
                <c:pt idx="14">
                  <c:v>43103</c:v>
                </c:pt>
                <c:pt idx="15">
                  <c:v>43105</c:v>
                </c:pt>
                <c:pt idx="16">
                  <c:v>43108</c:v>
                </c:pt>
                <c:pt idx="17">
                  <c:v>43115</c:v>
                </c:pt>
                <c:pt idx="18">
                  <c:v>43118</c:v>
                </c:pt>
                <c:pt idx="19">
                  <c:v>43126</c:v>
                </c:pt>
                <c:pt idx="20">
                  <c:v>43127</c:v>
                </c:pt>
              </c:numCache>
            </c:numRef>
          </c:xVal>
          <c:yVal>
            <c:numRef>
              <c:f>Sheet1!$D$20:$ZZ$20</c:f>
              <c:numCache>
                <c:formatCode>General</c:formatCode>
                <c:ptCount val="699"/>
                <c:pt idx="0">
                  <c:v>936</c:v>
                </c:pt>
                <c:pt idx="1">
                  <c:v>947</c:v>
                </c:pt>
                <c:pt idx="2">
                  <c:v>975</c:v>
                </c:pt>
                <c:pt idx="3">
                  <c:v>992</c:v>
                </c:pt>
                <c:pt idx="4">
                  <c:v>1003</c:v>
                </c:pt>
                <c:pt idx="5">
                  <c:v>1033</c:v>
                </c:pt>
                <c:pt idx="6">
                  <c:v>1055</c:v>
                </c:pt>
                <c:pt idx="7">
                  <c:v>1082</c:v>
                </c:pt>
                <c:pt idx="8">
                  <c:v>1107</c:v>
                </c:pt>
                <c:pt idx="9">
                  <c:v>1124</c:v>
                </c:pt>
                <c:pt idx="10">
                  <c:v>1158</c:v>
                </c:pt>
                <c:pt idx="11">
                  <c:v>1175</c:v>
                </c:pt>
                <c:pt idx="12">
                  <c:v>1326</c:v>
                </c:pt>
                <c:pt idx="13">
                  <c:v>1334</c:v>
                </c:pt>
                <c:pt idx="14">
                  <c:v>1348</c:v>
                </c:pt>
                <c:pt idx="15">
                  <c:v>1359</c:v>
                </c:pt>
                <c:pt idx="16">
                  <c:v>1381</c:v>
                </c:pt>
                <c:pt idx="17">
                  <c:v>1439</c:v>
                </c:pt>
                <c:pt idx="18">
                  <c:v>1470</c:v>
                </c:pt>
                <c:pt idx="19">
                  <c:v>1523</c:v>
                </c:pt>
                <c:pt idx="20">
                  <c:v>1530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1F0-4227-AFFA-030DCB15A548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PrintsHomeDecor</c:v>
                </c:pt>
              </c:strCache>
            </c:strRef>
          </c:tx>
          <c:marker>
            <c:symbol val="none"/>
          </c:marker>
          <c:xVal>
            <c:numRef>
              <c:f>Sheet1!$D$1:$ZZ$1</c:f>
              <c:numCache>
                <c:formatCode>m/d/yyyy</c:formatCode>
                <c:ptCount val="699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  <c:pt idx="3">
                  <c:v>43077</c:v>
                </c:pt>
                <c:pt idx="4">
                  <c:v>43078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43099</c:v>
                </c:pt>
                <c:pt idx="13">
                  <c:v>43101</c:v>
                </c:pt>
                <c:pt idx="14">
                  <c:v>43103</c:v>
                </c:pt>
                <c:pt idx="15">
                  <c:v>43105</c:v>
                </c:pt>
                <c:pt idx="16">
                  <c:v>43108</c:v>
                </c:pt>
                <c:pt idx="17">
                  <c:v>43115</c:v>
                </c:pt>
                <c:pt idx="18">
                  <c:v>43118</c:v>
                </c:pt>
                <c:pt idx="19">
                  <c:v>43126</c:v>
                </c:pt>
                <c:pt idx="20">
                  <c:v>43127</c:v>
                </c:pt>
              </c:numCache>
            </c:numRef>
          </c:xVal>
          <c:yVal>
            <c:numRef>
              <c:f>Sheet1!$D$21:$ZZ$21</c:f>
              <c:numCache>
                <c:formatCode>General</c:formatCode>
                <c:ptCount val="699"/>
                <c:pt idx="0">
                  <c:v>603</c:v>
                </c:pt>
                <c:pt idx="1">
                  <c:v>607</c:v>
                </c:pt>
                <c:pt idx="2">
                  <c:v>608</c:v>
                </c:pt>
                <c:pt idx="3">
                  <c:v>612</c:v>
                </c:pt>
                <c:pt idx="4">
                  <c:v>614</c:v>
                </c:pt>
                <c:pt idx="5">
                  <c:v>619</c:v>
                </c:pt>
                <c:pt idx="6">
                  <c:v>624</c:v>
                </c:pt>
                <c:pt idx="7">
                  <c:v>630</c:v>
                </c:pt>
                <c:pt idx="8">
                  <c:v>633</c:v>
                </c:pt>
                <c:pt idx="9">
                  <c:v>636</c:v>
                </c:pt>
                <c:pt idx="10">
                  <c:v>646</c:v>
                </c:pt>
                <c:pt idx="11">
                  <c:v>650</c:v>
                </c:pt>
                <c:pt idx="12">
                  <c:v>674</c:v>
                </c:pt>
                <c:pt idx="13">
                  <c:v>678</c:v>
                </c:pt>
                <c:pt idx="14">
                  <c:v>684</c:v>
                </c:pt>
                <c:pt idx="15">
                  <c:v>687</c:v>
                </c:pt>
                <c:pt idx="16">
                  <c:v>692</c:v>
                </c:pt>
                <c:pt idx="17">
                  <c:v>709</c:v>
                </c:pt>
                <c:pt idx="18">
                  <c:v>721</c:v>
                </c:pt>
                <c:pt idx="19">
                  <c:v>742</c:v>
                </c:pt>
                <c:pt idx="20">
                  <c:v>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1F0-4227-AFFA-030DCB15A548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ModernDigitalPrints</c:v>
                </c:pt>
              </c:strCache>
            </c:strRef>
          </c:tx>
          <c:marker>
            <c:symbol val="none"/>
          </c:marker>
          <c:xVal>
            <c:numRef>
              <c:f>Sheet1!$D$1:$ZZ$1</c:f>
              <c:numCache>
                <c:formatCode>m/d/yyyy</c:formatCode>
                <c:ptCount val="699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  <c:pt idx="3">
                  <c:v>43077</c:v>
                </c:pt>
                <c:pt idx="4">
                  <c:v>43078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43099</c:v>
                </c:pt>
                <c:pt idx="13">
                  <c:v>43101</c:v>
                </c:pt>
                <c:pt idx="14">
                  <c:v>43103</c:v>
                </c:pt>
                <c:pt idx="15">
                  <c:v>43105</c:v>
                </c:pt>
                <c:pt idx="16">
                  <c:v>43108</c:v>
                </c:pt>
                <c:pt idx="17">
                  <c:v>43115</c:v>
                </c:pt>
                <c:pt idx="18">
                  <c:v>43118</c:v>
                </c:pt>
                <c:pt idx="19">
                  <c:v>43126</c:v>
                </c:pt>
                <c:pt idx="20">
                  <c:v>43127</c:v>
                </c:pt>
              </c:numCache>
            </c:numRef>
          </c:xVal>
          <c:yVal>
            <c:numRef>
              <c:f>Sheet1!$D$22:$ZZ$22</c:f>
              <c:numCache>
                <c:formatCode>General</c:formatCode>
                <c:ptCount val="699"/>
                <c:pt idx="0">
                  <c:v>524</c:v>
                </c:pt>
                <c:pt idx="1">
                  <c:v>526</c:v>
                </c:pt>
                <c:pt idx="2">
                  <c:v>529</c:v>
                </c:pt>
                <c:pt idx="3">
                  <c:v>533</c:v>
                </c:pt>
                <c:pt idx="4">
                  <c:v>538</c:v>
                </c:pt>
                <c:pt idx="5">
                  <c:v>554</c:v>
                </c:pt>
                <c:pt idx="6">
                  <c:v>561</c:v>
                </c:pt>
                <c:pt idx="7">
                  <c:v>565</c:v>
                </c:pt>
                <c:pt idx="8">
                  <c:v>567</c:v>
                </c:pt>
                <c:pt idx="9">
                  <c:v>574</c:v>
                </c:pt>
                <c:pt idx="10">
                  <c:v>603</c:v>
                </c:pt>
                <c:pt idx="11">
                  <c:v>605</c:v>
                </c:pt>
                <c:pt idx="12">
                  <c:v>635</c:v>
                </c:pt>
                <c:pt idx="13">
                  <c:v>637</c:v>
                </c:pt>
                <c:pt idx="14">
                  <c:v>637</c:v>
                </c:pt>
                <c:pt idx="15">
                  <c:v>641</c:v>
                </c:pt>
                <c:pt idx="16">
                  <c:v>644</c:v>
                </c:pt>
                <c:pt idx="17">
                  <c:v>659</c:v>
                </c:pt>
                <c:pt idx="18">
                  <c:v>670</c:v>
                </c:pt>
                <c:pt idx="19">
                  <c:v>685</c:v>
                </c:pt>
                <c:pt idx="20">
                  <c:v>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1F0-4227-AFFA-030DCB15A548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MaperyPrints</c:v>
                </c:pt>
              </c:strCache>
            </c:strRef>
          </c:tx>
          <c:marker>
            <c:symbol val="none"/>
          </c:marker>
          <c:xVal>
            <c:numRef>
              <c:f>Sheet1!$D$1:$ZZ$1</c:f>
              <c:numCache>
                <c:formatCode>m/d/yyyy</c:formatCode>
                <c:ptCount val="699"/>
                <c:pt idx="0">
                  <c:v>43074</c:v>
                </c:pt>
                <c:pt idx="1">
                  <c:v>43075</c:v>
                </c:pt>
                <c:pt idx="2">
                  <c:v>43076</c:v>
                </c:pt>
                <c:pt idx="3">
                  <c:v>43077</c:v>
                </c:pt>
                <c:pt idx="4">
                  <c:v>43078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43099</c:v>
                </c:pt>
                <c:pt idx="13">
                  <c:v>43101</c:v>
                </c:pt>
                <c:pt idx="14">
                  <c:v>43103</c:v>
                </c:pt>
                <c:pt idx="15">
                  <c:v>43105</c:v>
                </c:pt>
                <c:pt idx="16">
                  <c:v>43108</c:v>
                </c:pt>
                <c:pt idx="17">
                  <c:v>43115</c:v>
                </c:pt>
                <c:pt idx="18">
                  <c:v>43118</c:v>
                </c:pt>
                <c:pt idx="19">
                  <c:v>43126</c:v>
                </c:pt>
                <c:pt idx="20">
                  <c:v>43127</c:v>
                </c:pt>
              </c:numCache>
            </c:numRef>
          </c:xVal>
          <c:yVal>
            <c:numRef>
              <c:f>Sheet1!$D$23:$ZZ$23</c:f>
              <c:numCache>
                <c:formatCode>General</c:formatCode>
                <c:ptCount val="699"/>
                <c:pt idx="0">
                  <c:v>508</c:v>
                </c:pt>
                <c:pt idx="1">
                  <c:v>519</c:v>
                </c:pt>
                <c:pt idx="2">
                  <c:v>528</c:v>
                </c:pt>
                <c:pt idx="3">
                  <c:v>536</c:v>
                </c:pt>
                <c:pt idx="4">
                  <c:v>543</c:v>
                </c:pt>
                <c:pt idx="5">
                  <c:v>565</c:v>
                </c:pt>
                <c:pt idx="6">
                  <c:v>594</c:v>
                </c:pt>
                <c:pt idx="7">
                  <c:v>612</c:v>
                </c:pt>
                <c:pt idx="8">
                  <c:v>642</c:v>
                </c:pt>
                <c:pt idx="9">
                  <c:v>665</c:v>
                </c:pt>
                <c:pt idx="10">
                  <c:v>744</c:v>
                </c:pt>
                <c:pt idx="11">
                  <c:v>759</c:v>
                </c:pt>
                <c:pt idx="12">
                  <c:v>942</c:v>
                </c:pt>
                <c:pt idx="13">
                  <c:v>952</c:v>
                </c:pt>
                <c:pt idx="14">
                  <c:v>960</c:v>
                </c:pt>
                <c:pt idx="15">
                  <c:v>967</c:v>
                </c:pt>
                <c:pt idx="16">
                  <c:v>981</c:v>
                </c:pt>
                <c:pt idx="17">
                  <c:v>1005</c:v>
                </c:pt>
                <c:pt idx="18">
                  <c:v>1021</c:v>
                </c:pt>
                <c:pt idx="19">
                  <c:v>1062</c:v>
                </c:pt>
                <c:pt idx="20">
                  <c:v>1063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1F0-4227-AFFA-030DCB15A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4672"/>
        <c:axId val="59163776"/>
      </c:scatterChart>
      <c:valAx>
        <c:axId val="51524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3776"/>
        <c:crosses val="autoZero"/>
        <c:crossBetween val="midCat"/>
        <c:majorUnit val="7"/>
      </c:valAx>
      <c:valAx>
        <c:axId val="59163776"/>
        <c:scaling>
          <c:logBase val="10"/>
          <c:orientation val="minMax"/>
          <c:max val="30000"/>
          <c:min val="3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342747252926952E-2"/>
          <c:y val="0.766270709032282"/>
          <c:w val="0.88300836131317517"/>
          <c:h val="0.21267584370941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171" cy="60696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21BAB-8E89-4119-91B1-41045577E5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468967</xdr:colOff>
      <xdr:row>1</xdr:row>
      <xdr:rowOff>92449</xdr:rowOff>
    </xdr:from>
    <xdr:to>
      <xdr:col>33</xdr:col>
      <xdr:colOff>491939</xdr:colOff>
      <xdr:row>50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77E8-BE85-4430-BEB7-44C746213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tsy.com/au/shop/ModernDigitalPrints" TargetMode="External"/><Relationship Id="rId13" Type="http://schemas.openxmlformats.org/officeDocument/2006/relationships/hyperlink" Target="https://www.etsy.com/au/shop/TheMapCollection" TargetMode="External"/><Relationship Id="rId18" Type="http://schemas.openxmlformats.org/officeDocument/2006/relationships/hyperlink" Target="https://www.etsy.com/shop/EarthArtAustralia" TargetMode="External"/><Relationship Id="rId3" Type="http://schemas.openxmlformats.org/officeDocument/2006/relationships/hyperlink" Target="https://www.etsy.com/au/shop/GalaDigitalPrints" TargetMode="External"/><Relationship Id="rId21" Type="http://schemas.openxmlformats.org/officeDocument/2006/relationships/hyperlink" Target="https://www.etsy.com/au/shop/LionartPrints" TargetMode="External"/><Relationship Id="rId7" Type="http://schemas.openxmlformats.org/officeDocument/2006/relationships/hyperlink" Target="https://www.etsy.com/au/shop/blursbyaiShop" TargetMode="External"/><Relationship Id="rId12" Type="http://schemas.openxmlformats.org/officeDocument/2006/relationships/hyperlink" Target="https://www.etsy.com/au/shop/iLikeMaps" TargetMode="External"/><Relationship Id="rId17" Type="http://schemas.openxmlformats.org/officeDocument/2006/relationships/hyperlink" Target="https://www.etsy.com/au/shop/GrasshopperGeography" TargetMode="External"/><Relationship Id="rId2" Type="http://schemas.openxmlformats.org/officeDocument/2006/relationships/hyperlink" Target="https://www.etsy.com/au/shop/PositiveChangeArt" TargetMode="External"/><Relationship Id="rId16" Type="http://schemas.openxmlformats.org/officeDocument/2006/relationships/hyperlink" Target="https://www.etsy.com/au/shop/ArchTravel" TargetMode="External"/><Relationship Id="rId20" Type="http://schemas.openxmlformats.org/officeDocument/2006/relationships/hyperlink" Target="https://www.etsy.com/au/shop/serenitywallart" TargetMode="External"/><Relationship Id="rId1" Type="http://schemas.openxmlformats.org/officeDocument/2006/relationships/hyperlink" Target="https://www.etsy.com/au/shop/SaltAndPrinter" TargetMode="External"/><Relationship Id="rId6" Type="http://schemas.openxmlformats.org/officeDocument/2006/relationships/hyperlink" Target="https://www.etsy.com/au/shop/PrintsHomeDecor" TargetMode="External"/><Relationship Id="rId11" Type="http://schemas.openxmlformats.org/officeDocument/2006/relationships/hyperlink" Target="https://www.etsy.com/au/shop/ArtPosterShop" TargetMode="External"/><Relationship Id="rId24" Type="http://schemas.openxmlformats.org/officeDocument/2006/relationships/drawing" Target="../drawings/drawing2.xml"/><Relationship Id="rId5" Type="http://schemas.openxmlformats.org/officeDocument/2006/relationships/hyperlink" Target="https://www.etsy.com/au/shop/MaperyPrints" TargetMode="External"/><Relationship Id="rId15" Type="http://schemas.openxmlformats.org/officeDocument/2006/relationships/hyperlink" Target="https://www.etsy.com/au/shop/CartoCreative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etsy.com/au/shop/EncoreDesignStudios" TargetMode="External"/><Relationship Id="rId19" Type="http://schemas.openxmlformats.org/officeDocument/2006/relationships/hyperlink" Target="https://www.etsy.com/au/shop/RobertsMaps" TargetMode="External"/><Relationship Id="rId4" Type="http://schemas.openxmlformats.org/officeDocument/2006/relationships/hyperlink" Target="https://www.etsy.com/au/shop/ScandinavianWalls" TargetMode="External"/><Relationship Id="rId9" Type="http://schemas.openxmlformats.org/officeDocument/2006/relationships/hyperlink" Target="https://www.etsy.com/au/shop/PosterArtPrints" TargetMode="External"/><Relationship Id="rId14" Type="http://schemas.openxmlformats.org/officeDocument/2006/relationships/hyperlink" Target="https://www.etsy.com/au/shop/InkistPrints" TargetMode="External"/><Relationship Id="rId22" Type="http://schemas.openxmlformats.org/officeDocument/2006/relationships/hyperlink" Target="https://www.etsy.com/shop/KRMa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21"/>
  <sheetViews>
    <sheetView tabSelected="1" topLeftCell="A95" zoomScaleNormal="100" workbookViewId="0">
      <selection activeCell="I124" sqref="I124"/>
    </sheetView>
  </sheetViews>
  <sheetFormatPr defaultRowHeight="14.5" x14ac:dyDescent="0.35"/>
  <cols>
    <col min="1" max="1" width="23.1796875" style="1" customWidth="1"/>
    <col min="2" max="2" width="8.453125" style="23" customWidth="1"/>
    <col min="3" max="3" width="7.26953125" style="26" customWidth="1"/>
    <col min="4" max="4" width="10.7265625" style="12" customWidth="1"/>
    <col min="5" max="5" width="10.81640625" style="12" customWidth="1"/>
    <col min="6" max="8" width="9.7265625" style="12" bestFit="1" customWidth="1"/>
    <col min="9" max="10" width="10.7265625" style="12" bestFit="1" customWidth="1"/>
    <col min="11" max="11" width="13.26953125" style="12" customWidth="1"/>
    <col min="12" max="14" width="10.7265625" style="12" bestFit="1" customWidth="1"/>
    <col min="15" max="15" width="13.1796875" style="12" customWidth="1"/>
    <col min="16" max="16" width="10.453125" style="12" bestFit="1" customWidth="1"/>
    <col min="17" max="17" width="11.7265625" style="12" customWidth="1"/>
    <col min="18" max="18" width="10.81640625" style="12" customWidth="1"/>
    <col min="19" max="19" width="12.7265625" style="12" customWidth="1"/>
    <col min="20" max="20" width="9.7265625" style="12" bestFit="1" customWidth="1"/>
    <col min="21" max="22" width="10.7265625" style="12" bestFit="1" customWidth="1"/>
    <col min="23" max="24" width="10.453125" style="12" bestFit="1" customWidth="1"/>
    <col min="25" max="56" width="8.7265625" style="12"/>
  </cols>
  <sheetData>
    <row r="1" spans="1:56" s="5" customFormat="1" x14ac:dyDescent="0.35">
      <c r="A1" s="4" t="s">
        <v>0</v>
      </c>
      <c r="B1" s="21" t="s">
        <v>44</v>
      </c>
      <c r="C1" s="24" t="s">
        <v>39</v>
      </c>
      <c r="D1" s="10">
        <f>DATE(2017,12,5)</f>
        <v>43074</v>
      </c>
      <c r="E1" s="10">
        <f>DATE(2017,12,6)</f>
        <v>43075</v>
      </c>
      <c r="F1" s="10">
        <f>DATE(2017,12,7)</f>
        <v>43076</v>
      </c>
      <c r="G1" s="10">
        <f>DATE(2017,12,8)</f>
        <v>43077</v>
      </c>
      <c r="H1" s="10">
        <f>DATE(2017,12,9)</f>
        <v>43078</v>
      </c>
      <c r="I1" s="10">
        <f>DATE(2017,12,11)</f>
        <v>43080</v>
      </c>
      <c r="J1" s="10">
        <f>DATE(2017,12,12)</f>
        <v>43081</v>
      </c>
      <c r="K1" s="10">
        <f>DATE(2017,12,13)</f>
        <v>43082</v>
      </c>
      <c r="L1" s="10">
        <f>DATE(2017,12,14)</f>
        <v>43083</v>
      </c>
      <c r="M1" s="10">
        <v>43084</v>
      </c>
      <c r="N1" s="10">
        <v>43087</v>
      </c>
      <c r="O1" s="10">
        <v>43088</v>
      </c>
      <c r="P1" s="10">
        <v>43099</v>
      </c>
      <c r="Q1" s="10">
        <v>43101</v>
      </c>
      <c r="R1" s="10">
        <v>43103</v>
      </c>
      <c r="S1" s="10">
        <v>43105</v>
      </c>
      <c r="T1" s="10">
        <v>43108</v>
      </c>
      <c r="U1" s="10">
        <v>43115</v>
      </c>
      <c r="V1" s="10">
        <v>43118</v>
      </c>
      <c r="W1" s="10">
        <v>43126</v>
      </c>
      <c r="X1" s="10">
        <v>43127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</row>
    <row r="2" spans="1:56" x14ac:dyDescent="0.35">
      <c r="A2" s="3" t="s">
        <v>27</v>
      </c>
      <c r="B2" s="22">
        <v>1578</v>
      </c>
      <c r="C2" s="25" t="s">
        <v>28</v>
      </c>
      <c r="D2" s="12">
        <v>25823</v>
      </c>
      <c r="E2" s="12">
        <v>25847</v>
      </c>
      <c r="F2" s="12">
        <v>25888</v>
      </c>
      <c r="G2" s="12">
        <v>25929</v>
      </c>
      <c r="H2" s="12">
        <v>25964</v>
      </c>
      <c r="I2" s="12">
        <v>26052</v>
      </c>
      <c r="J2" s="12">
        <v>26093</v>
      </c>
      <c r="K2" s="12">
        <v>26134</v>
      </c>
      <c r="L2" s="12">
        <v>26180</v>
      </c>
      <c r="M2" s="12">
        <v>26227</v>
      </c>
      <c r="N2" s="12">
        <v>26375</v>
      </c>
      <c r="O2" s="12">
        <v>26408</v>
      </c>
      <c r="P2" s="12">
        <v>26537</v>
      </c>
      <c r="Q2" s="12">
        <v>26553</v>
      </c>
      <c r="R2" s="12">
        <v>26578</v>
      </c>
      <c r="S2" s="12">
        <v>26607</v>
      </c>
      <c r="T2" s="12">
        <v>26640</v>
      </c>
      <c r="U2" s="12">
        <v>26703</v>
      </c>
      <c r="V2" s="12">
        <v>26730</v>
      </c>
      <c r="W2" s="12">
        <v>26817</v>
      </c>
      <c r="X2" s="12">
        <v>26824</v>
      </c>
    </row>
    <row r="3" spans="1:56" x14ac:dyDescent="0.35">
      <c r="A3" s="3" t="s">
        <v>13</v>
      </c>
      <c r="B3" s="22">
        <v>1614</v>
      </c>
      <c r="C3" s="25" t="s">
        <v>14</v>
      </c>
      <c r="D3" s="12">
        <v>14956</v>
      </c>
      <c r="E3" s="12">
        <v>14967</v>
      </c>
      <c r="F3" s="12">
        <v>14979</v>
      </c>
      <c r="G3" s="12">
        <v>14990</v>
      </c>
      <c r="H3" s="12">
        <v>14996</v>
      </c>
      <c r="I3" s="12">
        <v>15005</v>
      </c>
      <c r="J3" s="12">
        <v>15014</v>
      </c>
      <c r="K3" s="12">
        <v>15023</v>
      </c>
      <c r="L3" s="12">
        <v>15035</v>
      </c>
      <c r="M3" s="12">
        <v>15047</v>
      </c>
      <c r="N3" s="12">
        <v>15076</v>
      </c>
      <c r="O3" s="12">
        <v>15095</v>
      </c>
      <c r="P3" s="12">
        <v>15148</v>
      </c>
      <c r="Q3" s="12">
        <v>15148</v>
      </c>
      <c r="R3" s="12">
        <v>15151</v>
      </c>
      <c r="S3" s="12">
        <v>15159</v>
      </c>
      <c r="T3" s="12">
        <v>15169</v>
      </c>
      <c r="U3" s="12">
        <v>15196</v>
      </c>
      <c r="V3" s="12">
        <v>15210</v>
      </c>
      <c r="W3" s="12">
        <v>15240</v>
      </c>
      <c r="X3" s="12">
        <v>15242</v>
      </c>
    </row>
    <row r="4" spans="1:56" x14ac:dyDescent="0.35">
      <c r="A4" s="3" t="s">
        <v>29</v>
      </c>
      <c r="B4" s="22">
        <v>1694</v>
      </c>
      <c r="C4" s="25" t="s">
        <v>30</v>
      </c>
      <c r="D4" s="12">
        <v>9652</v>
      </c>
      <c r="E4" s="12">
        <v>9663</v>
      </c>
      <c r="F4" s="12">
        <v>9682</v>
      </c>
      <c r="G4" s="12">
        <v>9690</v>
      </c>
      <c r="H4" s="12">
        <v>9711</v>
      </c>
      <c r="I4" s="12">
        <v>9738</v>
      </c>
      <c r="J4" s="12">
        <v>9752</v>
      </c>
      <c r="K4" s="12">
        <v>9771</v>
      </c>
      <c r="L4" s="12">
        <v>9791</v>
      </c>
      <c r="M4" s="12">
        <v>9808</v>
      </c>
      <c r="N4" s="12">
        <v>9850</v>
      </c>
      <c r="O4" s="12">
        <v>9859</v>
      </c>
      <c r="P4" s="12">
        <v>9908</v>
      </c>
      <c r="Q4" s="12">
        <v>9909</v>
      </c>
      <c r="R4" s="12">
        <v>9915</v>
      </c>
      <c r="S4" s="12">
        <v>9922</v>
      </c>
      <c r="T4" s="12">
        <v>9927</v>
      </c>
      <c r="U4" s="12">
        <v>9960</v>
      </c>
      <c r="V4" s="12">
        <v>9977</v>
      </c>
      <c r="W4" s="12">
        <v>9995</v>
      </c>
      <c r="X4" s="12">
        <v>9996</v>
      </c>
    </row>
    <row r="5" spans="1:56" x14ac:dyDescent="0.35">
      <c r="A5" s="3" t="s">
        <v>7</v>
      </c>
      <c r="B5" s="22">
        <v>177</v>
      </c>
      <c r="C5" s="25" t="s">
        <v>8</v>
      </c>
      <c r="D5" s="12">
        <v>8087</v>
      </c>
      <c r="E5" s="12">
        <v>8092</v>
      </c>
      <c r="F5" s="12">
        <v>8117</v>
      </c>
      <c r="G5" s="12">
        <v>8122</v>
      </c>
      <c r="H5" s="12">
        <v>8140</v>
      </c>
      <c r="I5" s="12">
        <v>8168</v>
      </c>
      <c r="J5" s="12">
        <v>8190</v>
      </c>
      <c r="K5" s="12">
        <v>8204</v>
      </c>
      <c r="L5" s="12">
        <v>8213</v>
      </c>
      <c r="M5" s="12">
        <v>8219</v>
      </c>
      <c r="N5" s="12">
        <v>8230</v>
      </c>
      <c r="O5" s="12">
        <v>8250</v>
      </c>
      <c r="P5" s="12">
        <v>8360</v>
      </c>
      <c r="Q5" s="12">
        <v>8376</v>
      </c>
      <c r="R5" s="12">
        <v>8385</v>
      </c>
      <c r="S5" s="12">
        <v>8403</v>
      </c>
      <c r="T5" s="12">
        <v>8426</v>
      </c>
      <c r="U5" s="12">
        <v>8525</v>
      </c>
      <c r="V5" s="12">
        <v>8573</v>
      </c>
      <c r="W5" s="12">
        <v>8653</v>
      </c>
      <c r="X5" s="12">
        <v>8679</v>
      </c>
    </row>
    <row r="6" spans="1:56" x14ac:dyDescent="0.35">
      <c r="A6" s="3" t="s">
        <v>23</v>
      </c>
      <c r="B6" s="22">
        <v>1806</v>
      </c>
      <c r="C6" s="25" t="s">
        <v>24</v>
      </c>
      <c r="D6" s="12">
        <v>6994</v>
      </c>
      <c r="E6" s="12">
        <v>6999</v>
      </c>
      <c r="F6" s="12">
        <v>7004</v>
      </c>
      <c r="G6" s="12">
        <v>7018</v>
      </c>
      <c r="H6" s="12">
        <v>7025</v>
      </c>
      <c r="I6" s="12">
        <v>7047</v>
      </c>
      <c r="J6" s="12">
        <v>7055</v>
      </c>
      <c r="K6" s="12">
        <v>7059</v>
      </c>
      <c r="L6" s="12">
        <v>7066</v>
      </c>
      <c r="M6" s="12">
        <v>7072</v>
      </c>
      <c r="N6" s="12">
        <v>7089</v>
      </c>
      <c r="O6" s="12">
        <v>7093</v>
      </c>
      <c r="P6" s="12">
        <v>7127</v>
      </c>
      <c r="Q6" s="12">
        <v>7134</v>
      </c>
      <c r="R6" s="12">
        <v>7140</v>
      </c>
      <c r="S6" s="12">
        <v>7148</v>
      </c>
      <c r="T6" s="12">
        <v>7158</v>
      </c>
      <c r="U6" s="12">
        <v>7166</v>
      </c>
      <c r="V6" s="12">
        <v>7177</v>
      </c>
      <c r="W6" s="12">
        <v>7192</v>
      </c>
      <c r="X6" s="12">
        <v>7193</v>
      </c>
    </row>
    <row r="7" spans="1:56" x14ac:dyDescent="0.35">
      <c r="A7" s="2" t="s">
        <v>36</v>
      </c>
      <c r="B7" s="22">
        <v>500</v>
      </c>
      <c r="C7" s="25" t="s">
        <v>42</v>
      </c>
      <c r="D7" s="12">
        <v>6254</v>
      </c>
      <c r="E7" s="12">
        <v>6267</v>
      </c>
      <c r="F7" s="12">
        <v>6290</v>
      </c>
      <c r="G7" s="12">
        <v>6301</v>
      </c>
      <c r="H7" s="12">
        <v>6316</v>
      </c>
      <c r="I7" s="12">
        <v>6357</v>
      </c>
      <c r="J7" s="12">
        <v>6379</v>
      </c>
      <c r="K7" s="12">
        <v>6398</v>
      </c>
      <c r="L7" s="12">
        <v>6415</v>
      </c>
      <c r="M7" s="12">
        <v>6428</v>
      </c>
      <c r="N7" s="12">
        <v>6483</v>
      </c>
      <c r="O7" s="12">
        <v>6498</v>
      </c>
      <c r="P7" s="12">
        <v>6573</v>
      </c>
      <c r="Q7" s="12">
        <v>6589</v>
      </c>
      <c r="R7" s="12">
        <v>6598</v>
      </c>
      <c r="S7" s="12">
        <v>6621</v>
      </c>
      <c r="T7" s="12">
        <v>6646</v>
      </c>
      <c r="U7" s="12">
        <v>6694</v>
      </c>
      <c r="V7" s="12">
        <v>6727</v>
      </c>
      <c r="W7" s="12">
        <v>6773</v>
      </c>
      <c r="X7" s="12">
        <v>6781</v>
      </c>
    </row>
    <row r="8" spans="1:56" x14ac:dyDescent="0.35">
      <c r="A8" s="3" t="s">
        <v>35</v>
      </c>
      <c r="B8" s="22">
        <v>175</v>
      </c>
      <c r="C8" s="25" t="s">
        <v>6</v>
      </c>
      <c r="D8" s="12">
        <v>4449</v>
      </c>
      <c r="E8" s="12">
        <v>4457</v>
      </c>
      <c r="F8" s="12">
        <v>4464</v>
      </c>
      <c r="G8" s="12">
        <v>4466</v>
      </c>
      <c r="H8" s="12">
        <v>4486</v>
      </c>
      <c r="I8" s="12">
        <v>4502</v>
      </c>
      <c r="J8" s="12">
        <v>4526</v>
      </c>
      <c r="K8" s="12">
        <v>4541</v>
      </c>
      <c r="L8" s="12">
        <v>4561</v>
      </c>
      <c r="M8" s="12">
        <v>4574</v>
      </c>
      <c r="N8" s="12">
        <v>4614</v>
      </c>
      <c r="O8" s="12">
        <v>4625</v>
      </c>
      <c r="P8" s="12">
        <v>4712</v>
      </c>
      <c r="Q8" s="12">
        <v>4723</v>
      </c>
      <c r="R8" s="12">
        <v>4741</v>
      </c>
      <c r="S8" s="12">
        <v>4764</v>
      </c>
      <c r="T8" s="12">
        <v>4798</v>
      </c>
      <c r="U8" s="12">
        <v>4832</v>
      </c>
      <c r="V8" s="12">
        <v>4850</v>
      </c>
      <c r="W8" s="12">
        <v>4901</v>
      </c>
      <c r="X8" s="12">
        <v>4912</v>
      </c>
    </row>
    <row r="9" spans="1:56" x14ac:dyDescent="0.35">
      <c r="A9" s="3" t="s">
        <v>26</v>
      </c>
      <c r="B9" s="22">
        <v>916</v>
      </c>
      <c r="C9" s="25" t="s">
        <v>25</v>
      </c>
      <c r="D9" s="12">
        <v>3936</v>
      </c>
      <c r="E9" s="12">
        <v>3952</v>
      </c>
      <c r="F9" s="12">
        <v>3966</v>
      </c>
      <c r="G9" s="12">
        <v>3990</v>
      </c>
      <c r="H9" s="12">
        <v>4012</v>
      </c>
      <c r="I9" s="12">
        <v>4048</v>
      </c>
      <c r="J9" s="12">
        <v>4074</v>
      </c>
      <c r="K9" s="12">
        <v>4093</v>
      </c>
      <c r="L9" s="12">
        <v>4118</v>
      </c>
      <c r="M9" s="12">
        <v>4154</v>
      </c>
      <c r="N9" s="12">
        <v>4195</v>
      </c>
      <c r="O9" s="12">
        <v>4214</v>
      </c>
      <c r="P9" s="12">
        <v>4288</v>
      </c>
      <c r="Q9" s="12">
        <v>4293</v>
      </c>
      <c r="R9" s="12">
        <v>4301</v>
      </c>
      <c r="S9" s="12">
        <v>4309</v>
      </c>
      <c r="T9" s="12">
        <v>4320</v>
      </c>
      <c r="U9" s="12">
        <v>4361</v>
      </c>
      <c r="V9" s="12">
        <v>4381</v>
      </c>
      <c r="W9" s="12">
        <v>4425</v>
      </c>
      <c r="X9" s="12">
        <v>4430</v>
      </c>
    </row>
    <row r="10" spans="1:56" x14ac:dyDescent="0.35">
      <c r="A10" s="3" t="s">
        <v>45</v>
      </c>
      <c r="B10" s="22">
        <v>203</v>
      </c>
      <c r="C10" s="25" t="s">
        <v>46</v>
      </c>
      <c r="D10" s="12">
        <v>3442</v>
      </c>
      <c r="E10" s="12">
        <v>3451</v>
      </c>
      <c r="F10" s="12">
        <v>3460</v>
      </c>
      <c r="G10" s="12">
        <v>3469</v>
      </c>
      <c r="H10" s="12">
        <v>3485</v>
      </c>
      <c r="I10" s="12">
        <v>3510</v>
      </c>
      <c r="J10" s="12">
        <v>3523</v>
      </c>
      <c r="K10" s="12">
        <v>3543</v>
      </c>
      <c r="L10" s="12">
        <v>3555</v>
      </c>
      <c r="M10" s="12">
        <v>3563</v>
      </c>
      <c r="N10" s="12">
        <v>3606</v>
      </c>
      <c r="O10" s="12">
        <v>3625</v>
      </c>
      <c r="P10" s="12">
        <v>3755</v>
      </c>
      <c r="Q10" s="12">
        <v>3768</v>
      </c>
      <c r="R10" s="12">
        <v>3786</v>
      </c>
      <c r="S10" s="12">
        <v>3803</v>
      </c>
      <c r="T10" s="12">
        <v>3838</v>
      </c>
      <c r="U10" s="12">
        <v>3917</v>
      </c>
      <c r="V10" s="12">
        <v>3950</v>
      </c>
      <c r="W10" s="12">
        <v>4056</v>
      </c>
      <c r="X10" s="12">
        <v>4060</v>
      </c>
    </row>
    <row r="11" spans="1:56" x14ac:dyDescent="0.35">
      <c r="A11" s="3" t="s">
        <v>19</v>
      </c>
      <c r="B11" s="22">
        <v>1146</v>
      </c>
      <c r="C11" s="25" t="s">
        <v>20</v>
      </c>
      <c r="D11" s="12">
        <v>3564</v>
      </c>
      <c r="E11" s="12">
        <v>3571</v>
      </c>
      <c r="F11" s="12">
        <v>3574</v>
      </c>
      <c r="G11" s="12">
        <v>3580</v>
      </c>
      <c r="H11" s="12">
        <v>3598</v>
      </c>
      <c r="I11" s="12">
        <v>3615</v>
      </c>
      <c r="J11" s="12">
        <v>3626</v>
      </c>
      <c r="K11" s="12">
        <v>3640</v>
      </c>
      <c r="L11" s="12">
        <v>3651</v>
      </c>
      <c r="M11" s="12">
        <v>3661</v>
      </c>
      <c r="N11" s="12">
        <v>3695</v>
      </c>
      <c r="O11" s="12">
        <v>3697</v>
      </c>
      <c r="P11" s="12">
        <v>3747</v>
      </c>
      <c r="Q11" s="12">
        <v>3754</v>
      </c>
      <c r="R11" s="12">
        <v>3759</v>
      </c>
      <c r="S11" s="12">
        <v>3769</v>
      </c>
      <c r="T11" s="12">
        <v>3776</v>
      </c>
      <c r="U11" s="12">
        <v>3803</v>
      </c>
      <c r="V11" s="12">
        <v>3813</v>
      </c>
      <c r="W11" s="12">
        <v>3844</v>
      </c>
      <c r="X11" s="12">
        <v>3847</v>
      </c>
    </row>
    <row r="12" spans="1:56" x14ac:dyDescent="0.35">
      <c r="A12" s="3" t="s">
        <v>3</v>
      </c>
      <c r="B12" s="22">
        <v>184</v>
      </c>
      <c r="C12" s="25" t="s">
        <v>2</v>
      </c>
      <c r="D12" s="12">
        <v>3381</v>
      </c>
      <c r="E12" s="12">
        <v>3394</v>
      </c>
      <c r="F12" s="12">
        <v>3420</v>
      </c>
      <c r="G12" s="12">
        <v>3446</v>
      </c>
      <c r="H12" s="12">
        <v>3451</v>
      </c>
      <c r="I12" s="12">
        <v>3472</v>
      </c>
      <c r="J12" s="12">
        <v>3486</v>
      </c>
      <c r="K12" s="12">
        <v>3508</v>
      </c>
      <c r="L12" s="12">
        <v>3531</v>
      </c>
      <c r="M12" s="12">
        <v>3548</v>
      </c>
      <c r="N12" s="12">
        <v>3591</v>
      </c>
      <c r="O12" s="12">
        <v>3608</v>
      </c>
      <c r="P12" s="12">
        <v>3771</v>
      </c>
      <c r="Q12" s="12">
        <v>3794</v>
      </c>
      <c r="R12" s="12">
        <v>3824</v>
      </c>
      <c r="S12" s="12">
        <v>3872</v>
      </c>
      <c r="T12" s="12">
        <v>3896</v>
      </c>
      <c r="U12" s="12">
        <v>3978</v>
      </c>
      <c r="V12" s="12">
        <v>3998</v>
      </c>
      <c r="W12" s="12">
        <v>4081</v>
      </c>
      <c r="X12" s="12">
        <v>4099</v>
      </c>
    </row>
    <row r="13" spans="1:56" x14ac:dyDescent="0.35">
      <c r="A13" s="3" t="s">
        <v>31</v>
      </c>
      <c r="B13" s="22">
        <v>1097</v>
      </c>
      <c r="C13" s="25" t="s">
        <v>32</v>
      </c>
      <c r="D13" s="12">
        <v>3137</v>
      </c>
      <c r="E13" s="12">
        <v>3180</v>
      </c>
      <c r="F13" s="12">
        <v>3207</v>
      </c>
      <c r="G13" s="12">
        <v>3230</v>
      </c>
      <c r="H13" s="12">
        <v>3252</v>
      </c>
      <c r="I13" s="12">
        <v>3309</v>
      </c>
      <c r="J13" s="12">
        <v>3331</v>
      </c>
      <c r="K13" s="12">
        <v>3351</v>
      </c>
      <c r="L13" s="12">
        <v>3391</v>
      </c>
      <c r="M13" s="12">
        <v>3411</v>
      </c>
      <c r="N13" s="12">
        <v>3463</v>
      </c>
      <c r="O13" s="12">
        <v>3474</v>
      </c>
      <c r="P13" s="12">
        <v>3538</v>
      </c>
      <c r="Q13" s="12">
        <v>3551</v>
      </c>
      <c r="R13" s="12">
        <v>3568</v>
      </c>
      <c r="S13" s="12">
        <v>3574</v>
      </c>
      <c r="T13" s="12">
        <v>3586</v>
      </c>
      <c r="U13" s="12">
        <v>3610</v>
      </c>
      <c r="V13" s="12">
        <v>3625</v>
      </c>
      <c r="W13" s="12">
        <v>3675</v>
      </c>
      <c r="X13" s="12">
        <v>3680</v>
      </c>
    </row>
    <row r="14" spans="1:56" s="33" customFormat="1" x14ac:dyDescent="0.35">
      <c r="A14" s="31" t="s">
        <v>41</v>
      </c>
      <c r="B14" s="23">
        <v>413</v>
      </c>
      <c r="C14" s="37" t="s">
        <v>34</v>
      </c>
      <c r="D14" s="32">
        <v>2437</v>
      </c>
      <c r="E14" s="32">
        <v>2450</v>
      </c>
      <c r="F14" s="32">
        <v>2459</v>
      </c>
      <c r="G14" s="32">
        <v>2469</v>
      </c>
      <c r="H14" s="32">
        <v>2480</v>
      </c>
      <c r="I14" s="32">
        <v>2498</v>
      </c>
      <c r="J14" s="32">
        <v>2523</v>
      </c>
      <c r="K14" s="32">
        <v>2538</v>
      </c>
      <c r="L14" s="32">
        <v>2553</v>
      </c>
      <c r="M14" s="32">
        <v>2566</v>
      </c>
      <c r="N14" s="32">
        <v>2597</v>
      </c>
      <c r="O14" s="32">
        <v>2603</v>
      </c>
      <c r="P14" s="32">
        <v>2720</v>
      </c>
      <c r="Q14" s="32">
        <v>2735</v>
      </c>
      <c r="R14" s="32">
        <v>2753</v>
      </c>
      <c r="S14" s="32">
        <v>2763</v>
      </c>
      <c r="T14" s="32">
        <v>2771</v>
      </c>
      <c r="U14" s="32">
        <v>2793</v>
      </c>
      <c r="V14" s="32">
        <v>2815</v>
      </c>
      <c r="W14" s="32">
        <v>2845</v>
      </c>
      <c r="X14" s="32">
        <v>2851</v>
      </c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</row>
    <row r="15" spans="1:56" x14ac:dyDescent="0.35">
      <c r="A15" s="3" t="s">
        <v>49</v>
      </c>
      <c r="B15" s="22">
        <v>22</v>
      </c>
      <c r="C15" s="25" t="s">
        <v>50</v>
      </c>
      <c r="D15" s="12">
        <v>2379</v>
      </c>
      <c r="E15" s="12">
        <v>2395</v>
      </c>
      <c r="F15" s="12">
        <v>2411</v>
      </c>
      <c r="G15" s="12">
        <v>2427</v>
      </c>
      <c r="H15" s="12">
        <v>2443</v>
      </c>
      <c r="I15" s="12">
        <v>2475</v>
      </c>
      <c r="J15" s="12">
        <v>2497</v>
      </c>
      <c r="K15" s="12">
        <v>2520</v>
      </c>
      <c r="L15" s="12">
        <v>2551</v>
      </c>
      <c r="M15" s="12">
        <v>2575</v>
      </c>
      <c r="N15" s="12">
        <v>2632</v>
      </c>
      <c r="O15" s="12">
        <v>2643</v>
      </c>
      <c r="P15" s="12">
        <v>2780</v>
      </c>
      <c r="Q15" s="12">
        <v>2795</v>
      </c>
      <c r="R15" s="12">
        <v>2810</v>
      </c>
      <c r="S15" s="12">
        <v>2831</v>
      </c>
      <c r="T15" s="12">
        <v>2851</v>
      </c>
      <c r="U15" s="12">
        <v>2919</v>
      </c>
      <c r="V15" s="12">
        <v>2967</v>
      </c>
      <c r="W15" s="12">
        <v>3076</v>
      </c>
      <c r="X15" s="12">
        <v>3089</v>
      </c>
    </row>
    <row r="16" spans="1:56" x14ac:dyDescent="0.35">
      <c r="A16" s="3" t="s">
        <v>1</v>
      </c>
      <c r="B16" s="22">
        <v>252</v>
      </c>
      <c r="C16" s="25" t="s">
        <v>33</v>
      </c>
      <c r="D16" s="12">
        <v>2372</v>
      </c>
      <c r="E16" s="12">
        <v>2372</v>
      </c>
      <c r="F16" s="12">
        <v>2376</v>
      </c>
      <c r="G16" s="12">
        <v>2377</v>
      </c>
      <c r="H16" s="12">
        <v>2380</v>
      </c>
      <c r="I16" s="12">
        <v>2391</v>
      </c>
      <c r="J16" s="12">
        <v>2396</v>
      </c>
      <c r="K16" s="12">
        <v>2402</v>
      </c>
      <c r="L16" s="12">
        <v>2412</v>
      </c>
      <c r="M16" s="12">
        <v>2419</v>
      </c>
      <c r="N16" s="12">
        <v>2451</v>
      </c>
      <c r="O16" s="12">
        <v>2458</v>
      </c>
      <c r="P16" s="12">
        <v>2487</v>
      </c>
      <c r="Q16" s="12">
        <v>2489</v>
      </c>
      <c r="R16" s="12">
        <v>2493</v>
      </c>
      <c r="S16" s="12">
        <v>2500</v>
      </c>
      <c r="T16" s="12">
        <v>2506</v>
      </c>
      <c r="U16" s="12">
        <v>2518</v>
      </c>
      <c r="V16" s="12">
        <v>2532</v>
      </c>
      <c r="W16" s="12">
        <v>2665</v>
      </c>
      <c r="X16" s="12">
        <v>2675</v>
      </c>
    </row>
    <row r="17" spans="1:56" x14ac:dyDescent="0.35">
      <c r="A17" s="3" t="s">
        <v>17</v>
      </c>
      <c r="B17" s="22">
        <v>252</v>
      </c>
      <c r="C17" s="25" t="s">
        <v>18</v>
      </c>
      <c r="D17" s="12">
        <v>1449</v>
      </c>
      <c r="E17" s="12">
        <v>1454</v>
      </c>
      <c r="F17" s="12">
        <v>1455</v>
      </c>
      <c r="G17" s="12">
        <v>1462</v>
      </c>
      <c r="H17" s="12">
        <v>1465</v>
      </c>
      <c r="I17" s="12">
        <v>1471</v>
      </c>
      <c r="J17" s="12">
        <v>1473</v>
      </c>
      <c r="K17" s="12">
        <v>1474</v>
      </c>
      <c r="L17" s="12">
        <v>1479</v>
      </c>
      <c r="M17" s="12">
        <v>1481</v>
      </c>
      <c r="N17" s="12">
        <v>1491</v>
      </c>
      <c r="O17" s="12">
        <v>1493</v>
      </c>
      <c r="P17" s="12">
        <v>1545</v>
      </c>
      <c r="Q17" s="12">
        <v>1550</v>
      </c>
      <c r="R17" s="12">
        <v>1551</v>
      </c>
      <c r="S17" s="12">
        <v>1559</v>
      </c>
      <c r="T17" s="12">
        <v>1569</v>
      </c>
      <c r="U17" s="12">
        <v>1603</v>
      </c>
      <c r="V17" s="12">
        <v>1614</v>
      </c>
      <c r="W17" s="12">
        <v>1640</v>
      </c>
      <c r="X17" s="12">
        <v>1641</v>
      </c>
    </row>
    <row r="18" spans="1:56" x14ac:dyDescent="0.35">
      <c r="A18" s="3" t="s">
        <v>47</v>
      </c>
      <c r="B18" s="22">
        <v>207</v>
      </c>
      <c r="C18" s="25" t="s">
        <v>48</v>
      </c>
      <c r="D18" s="12">
        <v>1401</v>
      </c>
      <c r="E18" s="12">
        <v>1403</v>
      </c>
      <c r="F18" s="12">
        <v>1405</v>
      </c>
      <c r="G18" s="12">
        <v>1407</v>
      </c>
      <c r="H18" s="12">
        <v>1409</v>
      </c>
      <c r="I18" s="12">
        <v>1411</v>
      </c>
      <c r="J18" s="12">
        <v>1417</v>
      </c>
      <c r="K18" s="12">
        <v>1418</v>
      </c>
      <c r="L18" s="12">
        <v>1418</v>
      </c>
      <c r="M18" s="12">
        <v>1419</v>
      </c>
      <c r="N18" s="12">
        <v>1420</v>
      </c>
      <c r="O18" s="12">
        <v>1420</v>
      </c>
      <c r="P18" s="12">
        <v>1436</v>
      </c>
      <c r="Q18" s="12">
        <v>1441</v>
      </c>
      <c r="R18" s="12">
        <v>1447</v>
      </c>
      <c r="S18" s="12">
        <v>1453</v>
      </c>
      <c r="T18" s="12">
        <v>1456</v>
      </c>
      <c r="U18" s="12">
        <v>1464</v>
      </c>
      <c r="V18" s="12">
        <v>1469</v>
      </c>
      <c r="W18" s="12">
        <v>1481</v>
      </c>
      <c r="X18" s="12">
        <v>1482</v>
      </c>
    </row>
    <row r="19" spans="1:56" x14ac:dyDescent="0.35">
      <c r="A19" s="3" t="s">
        <v>21</v>
      </c>
      <c r="B19" s="22">
        <v>1130</v>
      </c>
      <c r="C19" s="25" t="s">
        <v>22</v>
      </c>
      <c r="D19" s="12">
        <v>1159</v>
      </c>
      <c r="E19" s="12">
        <v>1165</v>
      </c>
      <c r="F19" s="12">
        <v>1180</v>
      </c>
      <c r="G19" s="12">
        <v>1192</v>
      </c>
      <c r="H19" s="12">
        <v>1200</v>
      </c>
      <c r="I19" s="12">
        <v>1221</v>
      </c>
      <c r="J19" s="12">
        <v>1236</v>
      </c>
      <c r="K19" s="12">
        <v>1247</v>
      </c>
      <c r="L19" s="12">
        <v>1263</v>
      </c>
      <c r="M19" s="12">
        <v>1275</v>
      </c>
      <c r="N19" s="12">
        <v>1303</v>
      </c>
      <c r="O19" s="12">
        <v>1306</v>
      </c>
      <c r="P19" s="12">
        <v>1357</v>
      </c>
      <c r="Q19" s="12">
        <v>1361</v>
      </c>
      <c r="R19" s="12">
        <v>1369</v>
      </c>
      <c r="S19" s="12">
        <v>1377</v>
      </c>
      <c r="T19" s="12">
        <v>1389</v>
      </c>
      <c r="U19" s="12">
        <v>1412</v>
      </c>
      <c r="V19" s="12">
        <v>1424</v>
      </c>
      <c r="W19" s="12">
        <v>1454</v>
      </c>
      <c r="X19" s="12">
        <v>1458</v>
      </c>
    </row>
    <row r="20" spans="1:56" x14ac:dyDescent="0.35">
      <c r="A20" s="3" t="s">
        <v>4</v>
      </c>
      <c r="B20" s="22">
        <v>175</v>
      </c>
      <c r="C20" s="25" t="s">
        <v>5</v>
      </c>
      <c r="D20" s="12">
        <v>936</v>
      </c>
      <c r="E20" s="12">
        <v>947</v>
      </c>
      <c r="F20" s="12">
        <v>975</v>
      </c>
      <c r="G20" s="12">
        <v>992</v>
      </c>
      <c r="H20" s="12">
        <v>1003</v>
      </c>
      <c r="I20" s="12">
        <v>1033</v>
      </c>
      <c r="J20" s="12">
        <v>1055</v>
      </c>
      <c r="K20" s="12">
        <v>1082</v>
      </c>
      <c r="L20" s="12">
        <v>1107</v>
      </c>
      <c r="M20" s="12">
        <v>1124</v>
      </c>
      <c r="N20" s="12">
        <v>1158</v>
      </c>
      <c r="O20" s="12">
        <v>1175</v>
      </c>
      <c r="P20" s="12">
        <v>1326</v>
      </c>
      <c r="Q20" s="12">
        <v>1334</v>
      </c>
      <c r="R20" s="12">
        <v>1348</v>
      </c>
      <c r="S20" s="12">
        <v>1359</v>
      </c>
      <c r="T20" s="12">
        <v>1381</v>
      </c>
      <c r="U20" s="12">
        <v>1439</v>
      </c>
      <c r="V20" s="12">
        <v>1470</v>
      </c>
      <c r="W20" s="12">
        <v>1523</v>
      </c>
      <c r="X20" s="12">
        <v>1530</v>
      </c>
    </row>
    <row r="21" spans="1:56" x14ac:dyDescent="0.35">
      <c r="A21" s="3" t="s">
        <v>11</v>
      </c>
      <c r="B21" s="22">
        <v>118</v>
      </c>
      <c r="C21" s="25" t="s">
        <v>12</v>
      </c>
      <c r="D21" s="12">
        <v>603</v>
      </c>
      <c r="E21" s="12">
        <v>607</v>
      </c>
      <c r="F21" s="12">
        <v>608</v>
      </c>
      <c r="G21" s="12">
        <v>612</v>
      </c>
      <c r="H21" s="12">
        <v>614</v>
      </c>
      <c r="I21" s="12">
        <v>619</v>
      </c>
      <c r="J21" s="12">
        <v>624</v>
      </c>
      <c r="K21" s="12">
        <v>630</v>
      </c>
      <c r="L21" s="12">
        <v>633</v>
      </c>
      <c r="M21" s="12">
        <v>636</v>
      </c>
      <c r="N21" s="12">
        <v>646</v>
      </c>
      <c r="O21" s="12">
        <v>650</v>
      </c>
      <c r="P21" s="12">
        <v>674</v>
      </c>
      <c r="Q21" s="12">
        <v>678</v>
      </c>
      <c r="R21" s="12">
        <v>684</v>
      </c>
      <c r="S21" s="12">
        <v>687</v>
      </c>
      <c r="T21" s="12">
        <v>692</v>
      </c>
      <c r="U21" s="12">
        <v>709</v>
      </c>
      <c r="V21" s="12">
        <v>721</v>
      </c>
      <c r="W21" s="12">
        <v>742</v>
      </c>
      <c r="X21" s="12">
        <v>743</v>
      </c>
    </row>
    <row r="22" spans="1:56" x14ac:dyDescent="0.35">
      <c r="A22" s="3" t="s">
        <v>16</v>
      </c>
      <c r="B22" s="22">
        <v>214</v>
      </c>
      <c r="C22" s="25" t="s">
        <v>15</v>
      </c>
      <c r="D22" s="12">
        <v>524</v>
      </c>
      <c r="E22" s="12">
        <v>526</v>
      </c>
      <c r="F22" s="12">
        <v>529</v>
      </c>
      <c r="G22" s="12">
        <v>533</v>
      </c>
      <c r="H22" s="12">
        <v>538</v>
      </c>
      <c r="I22" s="12">
        <v>554</v>
      </c>
      <c r="J22" s="12">
        <v>561</v>
      </c>
      <c r="K22" s="12">
        <v>565</v>
      </c>
      <c r="L22" s="12">
        <v>567</v>
      </c>
      <c r="M22" s="12">
        <v>574</v>
      </c>
      <c r="N22" s="12">
        <v>603</v>
      </c>
      <c r="O22" s="12">
        <v>605</v>
      </c>
      <c r="P22" s="12">
        <v>635</v>
      </c>
      <c r="Q22" s="12">
        <v>637</v>
      </c>
      <c r="R22" s="12">
        <v>637</v>
      </c>
      <c r="S22" s="12">
        <v>641</v>
      </c>
      <c r="T22" s="12">
        <v>644</v>
      </c>
      <c r="U22" s="12">
        <v>659</v>
      </c>
      <c r="V22" s="12">
        <v>670</v>
      </c>
      <c r="W22" s="12">
        <v>685</v>
      </c>
      <c r="X22" s="12">
        <v>686</v>
      </c>
    </row>
    <row r="23" spans="1:56" x14ac:dyDescent="0.35">
      <c r="A23" s="3" t="s">
        <v>9</v>
      </c>
      <c r="B23" s="22">
        <v>714</v>
      </c>
      <c r="C23" s="25" t="s">
        <v>10</v>
      </c>
      <c r="D23" s="12">
        <v>508</v>
      </c>
      <c r="E23" s="12">
        <v>519</v>
      </c>
      <c r="F23" s="12">
        <v>528</v>
      </c>
      <c r="G23" s="12">
        <v>536</v>
      </c>
      <c r="H23" s="12">
        <v>543</v>
      </c>
      <c r="I23" s="12">
        <v>565</v>
      </c>
      <c r="J23" s="12">
        <v>594</v>
      </c>
      <c r="K23" s="12">
        <v>612</v>
      </c>
      <c r="L23" s="12">
        <v>642</v>
      </c>
      <c r="M23" s="12">
        <v>665</v>
      </c>
      <c r="N23" s="12">
        <v>744</v>
      </c>
      <c r="O23" s="12">
        <v>759</v>
      </c>
      <c r="P23" s="12">
        <v>942</v>
      </c>
      <c r="Q23" s="12">
        <v>952</v>
      </c>
      <c r="R23" s="12">
        <v>960</v>
      </c>
      <c r="S23" s="12">
        <v>967</v>
      </c>
      <c r="T23" s="12">
        <v>981</v>
      </c>
      <c r="U23" s="12">
        <v>1005</v>
      </c>
      <c r="V23" s="12">
        <v>1021</v>
      </c>
      <c r="W23" s="12">
        <v>1062</v>
      </c>
      <c r="X23" s="12">
        <v>1063</v>
      </c>
    </row>
    <row r="24" spans="1:56" x14ac:dyDescent="0.35">
      <c r="A24" s="3"/>
      <c r="B24" s="22"/>
      <c r="C24" s="25"/>
    </row>
    <row r="25" spans="1:56" s="5" customFormat="1" x14ac:dyDescent="0.35">
      <c r="A25" s="4" t="s">
        <v>0</v>
      </c>
      <c r="B25" s="21"/>
      <c r="C25" s="24"/>
      <c r="D25" s="11"/>
      <c r="E25" s="11" t="s">
        <v>37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</row>
    <row r="26" spans="1:56" s="7" customFormat="1" x14ac:dyDescent="0.35">
      <c r="A26" s="6" t="s">
        <v>27</v>
      </c>
      <c r="B26" s="14">
        <f>AVERAGE(E26:ZZ26)</f>
        <v>26.7967803030303</v>
      </c>
      <c r="C26" s="26">
        <f>RANK(B26,B$26:B$47)</f>
        <v>1</v>
      </c>
      <c r="D26" s="14"/>
      <c r="E26" s="14">
        <f t="shared" ref="E26:H37" si="0">(E2-D2)/(E$1-D$1)</f>
        <v>24</v>
      </c>
      <c r="F26" s="14">
        <f t="shared" si="0"/>
        <v>41</v>
      </c>
      <c r="G26" s="14">
        <f t="shared" si="0"/>
        <v>41</v>
      </c>
      <c r="H26" s="14">
        <f t="shared" si="0"/>
        <v>35</v>
      </c>
      <c r="I26" s="14">
        <f t="shared" ref="I26:O26" si="1">(I2-H2)/(I$1-H$1)</f>
        <v>44</v>
      </c>
      <c r="J26" s="14">
        <f t="shared" si="1"/>
        <v>41</v>
      </c>
      <c r="K26" s="14">
        <f t="shared" si="1"/>
        <v>41</v>
      </c>
      <c r="L26" s="14">
        <f t="shared" si="1"/>
        <v>46</v>
      </c>
      <c r="M26" s="14">
        <f t="shared" si="1"/>
        <v>47</v>
      </c>
      <c r="N26" s="14">
        <f t="shared" si="1"/>
        <v>49.333333333333336</v>
      </c>
      <c r="O26" s="14">
        <f t="shared" si="1"/>
        <v>33</v>
      </c>
      <c r="P26" s="14">
        <f t="shared" ref="P26" si="2">(P2-O2)/(P$1-O$1)</f>
        <v>11.727272727272727</v>
      </c>
      <c r="Q26" s="14">
        <f t="shared" ref="Q26:V26" si="3">(Q2-P2)/(Q$1-P$1)</f>
        <v>8</v>
      </c>
      <c r="R26" s="14">
        <f t="shared" si="3"/>
        <v>12.5</v>
      </c>
      <c r="S26" s="14">
        <f t="shared" si="3"/>
        <v>14.5</v>
      </c>
      <c r="T26" s="14">
        <f t="shared" si="3"/>
        <v>11</v>
      </c>
      <c r="U26" s="14">
        <f t="shared" si="3"/>
        <v>9</v>
      </c>
      <c r="V26" s="14">
        <f t="shared" si="3"/>
        <v>9</v>
      </c>
      <c r="W26" s="14">
        <f t="shared" ref="W26:X26" si="4">(W2-V2)/(W$1-V$1)</f>
        <v>10.875</v>
      </c>
      <c r="X26" s="14">
        <f t="shared" si="4"/>
        <v>7</v>
      </c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</row>
    <row r="27" spans="1:56" s="7" customFormat="1" x14ac:dyDescent="0.35">
      <c r="A27" s="6" t="s">
        <v>13</v>
      </c>
      <c r="B27" s="14">
        <f t="shared" ref="B27:B47" si="5">AVERAGE(E27:ZZ27)</f>
        <v>7.1545995670995666</v>
      </c>
      <c r="C27" s="26">
        <f t="shared" ref="C27:C47" si="6">RANK(B27,B$26:B$47)</f>
        <v>15</v>
      </c>
      <c r="D27" s="14"/>
      <c r="E27" s="14">
        <f t="shared" si="0"/>
        <v>11</v>
      </c>
      <c r="F27" s="14">
        <f t="shared" si="0"/>
        <v>12</v>
      </c>
      <c r="G27" s="14">
        <f t="shared" si="0"/>
        <v>11</v>
      </c>
      <c r="H27" s="14">
        <f t="shared" si="0"/>
        <v>6</v>
      </c>
      <c r="I27" s="14">
        <f t="shared" ref="I27:X27" si="7">(I3-H3)/(I$1-H$1)</f>
        <v>4.5</v>
      </c>
      <c r="J27" s="14">
        <f t="shared" si="7"/>
        <v>9</v>
      </c>
      <c r="K27" s="14">
        <f t="shared" si="7"/>
        <v>9</v>
      </c>
      <c r="L27" s="14">
        <f t="shared" si="7"/>
        <v>12</v>
      </c>
      <c r="M27" s="14">
        <f t="shared" si="7"/>
        <v>12</v>
      </c>
      <c r="N27" s="14">
        <f t="shared" si="7"/>
        <v>9.6666666666666661</v>
      </c>
      <c r="O27" s="14">
        <f t="shared" si="7"/>
        <v>19</v>
      </c>
      <c r="P27" s="14">
        <f t="shared" si="7"/>
        <v>4.8181818181818183</v>
      </c>
      <c r="Q27" s="14">
        <f t="shared" si="7"/>
        <v>0</v>
      </c>
      <c r="R27" s="14">
        <f t="shared" si="7"/>
        <v>1.5</v>
      </c>
      <c r="S27" s="14">
        <f t="shared" si="7"/>
        <v>4</v>
      </c>
      <c r="T27" s="14">
        <f t="shared" si="7"/>
        <v>3.3333333333333335</v>
      </c>
      <c r="U27" s="14">
        <f t="shared" si="7"/>
        <v>3.8571428571428572</v>
      </c>
      <c r="V27" s="14">
        <f t="shared" si="7"/>
        <v>4.666666666666667</v>
      </c>
      <c r="W27" s="14">
        <f t="shared" si="7"/>
        <v>3.75</v>
      </c>
      <c r="X27" s="14">
        <f t="shared" si="7"/>
        <v>2</v>
      </c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</row>
    <row r="28" spans="1:56" s="7" customFormat="1" x14ac:dyDescent="0.35">
      <c r="A28" s="6" t="s">
        <v>29</v>
      </c>
      <c r="B28" s="14">
        <f t="shared" si="5"/>
        <v>9.6126082251082252</v>
      </c>
      <c r="C28" s="26">
        <f t="shared" si="6"/>
        <v>12</v>
      </c>
      <c r="D28" s="14"/>
      <c r="E28" s="14">
        <f t="shared" si="0"/>
        <v>11</v>
      </c>
      <c r="F28" s="14">
        <f t="shared" si="0"/>
        <v>19</v>
      </c>
      <c r="G28" s="14">
        <f t="shared" si="0"/>
        <v>8</v>
      </c>
      <c r="H28" s="14">
        <f t="shared" si="0"/>
        <v>21</v>
      </c>
      <c r="I28" s="14">
        <f t="shared" ref="I28:X28" si="8">(I4-H4)/(I$1-H$1)</f>
        <v>13.5</v>
      </c>
      <c r="J28" s="14">
        <f t="shared" si="8"/>
        <v>14</v>
      </c>
      <c r="K28" s="14">
        <f t="shared" si="8"/>
        <v>19</v>
      </c>
      <c r="L28" s="14">
        <f t="shared" si="8"/>
        <v>20</v>
      </c>
      <c r="M28" s="14">
        <f t="shared" si="8"/>
        <v>17</v>
      </c>
      <c r="N28" s="14">
        <f t="shared" si="8"/>
        <v>14</v>
      </c>
      <c r="O28" s="14">
        <f t="shared" si="8"/>
        <v>9</v>
      </c>
      <c r="P28" s="14">
        <f t="shared" si="8"/>
        <v>4.4545454545454541</v>
      </c>
      <c r="Q28" s="14">
        <f t="shared" si="8"/>
        <v>0.5</v>
      </c>
      <c r="R28" s="14">
        <f t="shared" si="8"/>
        <v>3</v>
      </c>
      <c r="S28" s="14">
        <f t="shared" si="8"/>
        <v>3.5</v>
      </c>
      <c r="T28" s="14">
        <f t="shared" si="8"/>
        <v>1.6666666666666667</v>
      </c>
      <c r="U28" s="14">
        <f t="shared" si="8"/>
        <v>4.7142857142857144</v>
      </c>
      <c r="V28" s="14">
        <f t="shared" si="8"/>
        <v>5.666666666666667</v>
      </c>
      <c r="W28" s="14">
        <f t="shared" si="8"/>
        <v>2.25</v>
      </c>
      <c r="X28" s="14">
        <f t="shared" si="8"/>
        <v>1</v>
      </c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</row>
    <row r="29" spans="1:56" s="7" customFormat="1" x14ac:dyDescent="0.35">
      <c r="A29" s="6" t="s">
        <v>7</v>
      </c>
      <c r="B29" s="14">
        <f t="shared" si="5"/>
        <v>12.348809523809525</v>
      </c>
      <c r="C29" s="26">
        <f t="shared" si="6"/>
        <v>8</v>
      </c>
      <c r="D29" s="14"/>
      <c r="E29" s="14">
        <f t="shared" si="0"/>
        <v>5</v>
      </c>
      <c r="F29" s="14">
        <f t="shared" si="0"/>
        <v>25</v>
      </c>
      <c r="G29" s="14">
        <f t="shared" si="0"/>
        <v>5</v>
      </c>
      <c r="H29" s="14">
        <f t="shared" si="0"/>
        <v>18</v>
      </c>
      <c r="I29" s="14">
        <f t="shared" ref="I29:X29" si="9">(I5-H5)/(I$1-H$1)</f>
        <v>14</v>
      </c>
      <c r="J29" s="14">
        <f t="shared" si="9"/>
        <v>22</v>
      </c>
      <c r="K29" s="14">
        <f t="shared" si="9"/>
        <v>14</v>
      </c>
      <c r="L29" s="14">
        <f t="shared" si="9"/>
        <v>9</v>
      </c>
      <c r="M29" s="14">
        <f t="shared" si="9"/>
        <v>6</v>
      </c>
      <c r="N29" s="14">
        <f t="shared" si="9"/>
        <v>3.6666666666666665</v>
      </c>
      <c r="O29" s="14">
        <f t="shared" si="9"/>
        <v>20</v>
      </c>
      <c r="P29" s="14">
        <f t="shared" si="9"/>
        <v>10</v>
      </c>
      <c r="Q29" s="14">
        <f t="shared" si="9"/>
        <v>8</v>
      </c>
      <c r="R29" s="14">
        <f t="shared" si="9"/>
        <v>4.5</v>
      </c>
      <c r="S29" s="14">
        <f t="shared" si="9"/>
        <v>9</v>
      </c>
      <c r="T29" s="14">
        <f t="shared" si="9"/>
        <v>7.666666666666667</v>
      </c>
      <c r="U29" s="14">
        <f t="shared" si="9"/>
        <v>14.142857142857142</v>
      </c>
      <c r="V29" s="14">
        <f t="shared" si="9"/>
        <v>16</v>
      </c>
      <c r="W29" s="14">
        <f t="shared" si="9"/>
        <v>10</v>
      </c>
      <c r="X29" s="14">
        <f t="shared" si="9"/>
        <v>26</v>
      </c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</row>
    <row r="30" spans="1:56" s="7" customFormat="1" x14ac:dyDescent="0.35">
      <c r="A30" s="6" t="s">
        <v>23</v>
      </c>
      <c r="B30" s="14">
        <f t="shared" si="5"/>
        <v>5.063771645021645</v>
      </c>
      <c r="C30" s="26">
        <f t="shared" si="6"/>
        <v>18</v>
      </c>
      <c r="D30" s="14"/>
      <c r="E30" s="14">
        <f t="shared" si="0"/>
        <v>5</v>
      </c>
      <c r="F30" s="14">
        <f t="shared" si="0"/>
        <v>5</v>
      </c>
      <c r="G30" s="14">
        <f t="shared" si="0"/>
        <v>14</v>
      </c>
      <c r="H30" s="14">
        <f t="shared" si="0"/>
        <v>7</v>
      </c>
      <c r="I30" s="14">
        <f t="shared" ref="I30:X30" si="10">(I6-H6)/(I$1-H$1)</f>
        <v>11</v>
      </c>
      <c r="J30" s="14">
        <f t="shared" si="10"/>
        <v>8</v>
      </c>
      <c r="K30" s="14">
        <f t="shared" si="10"/>
        <v>4</v>
      </c>
      <c r="L30" s="14">
        <f t="shared" si="10"/>
        <v>7</v>
      </c>
      <c r="M30" s="14">
        <f t="shared" si="10"/>
        <v>6</v>
      </c>
      <c r="N30" s="14">
        <f t="shared" si="10"/>
        <v>5.666666666666667</v>
      </c>
      <c r="O30" s="14">
        <f t="shared" si="10"/>
        <v>4</v>
      </c>
      <c r="P30" s="14">
        <f t="shared" si="10"/>
        <v>3.0909090909090908</v>
      </c>
      <c r="Q30" s="14">
        <f t="shared" si="10"/>
        <v>3.5</v>
      </c>
      <c r="R30" s="14">
        <f t="shared" si="10"/>
        <v>3</v>
      </c>
      <c r="S30" s="14">
        <f t="shared" si="10"/>
        <v>4</v>
      </c>
      <c r="T30" s="14">
        <f t="shared" si="10"/>
        <v>3.3333333333333335</v>
      </c>
      <c r="U30" s="14">
        <f t="shared" si="10"/>
        <v>1.1428571428571428</v>
      </c>
      <c r="V30" s="14">
        <f t="shared" si="10"/>
        <v>3.6666666666666665</v>
      </c>
      <c r="W30" s="14">
        <f t="shared" si="10"/>
        <v>1.875</v>
      </c>
      <c r="X30" s="14">
        <f t="shared" si="10"/>
        <v>1</v>
      </c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</row>
    <row r="31" spans="1:56" s="7" customFormat="1" x14ac:dyDescent="0.35">
      <c r="A31" s="6" t="s">
        <v>36</v>
      </c>
      <c r="B31" s="14">
        <f t="shared" si="5"/>
        <v>12.87959956709957</v>
      </c>
      <c r="C31" s="26">
        <f t="shared" si="6"/>
        <v>7</v>
      </c>
      <c r="D31" s="14"/>
      <c r="E31" s="14">
        <f t="shared" si="0"/>
        <v>13</v>
      </c>
      <c r="F31" s="14">
        <f t="shared" si="0"/>
        <v>23</v>
      </c>
      <c r="G31" s="14">
        <f t="shared" si="0"/>
        <v>11</v>
      </c>
      <c r="H31" s="14">
        <f t="shared" si="0"/>
        <v>15</v>
      </c>
      <c r="I31" s="14">
        <f t="shared" ref="I31:X31" si="11">(I7-H7)/(I$1-H$1)</f>
        <v>20.5</v>
      </c>
      <c r="J31" s="14">
        <f t="shared" si="11"/>
        <v>22</v>
      </c>
      <c r="K31" s="14">
        <f t="shared" si="11"/>
        <v>19</v>
      </c>
      <c r="L31" s="14">
        <f t="shared" si="11"/>
        <v>17</v>
      </c>
      <c r="M31" s="14">
        <f t="shared" si="11"/>
        <v>13</v>
      </c>
      <c r="N31" s="14">
        <f t="shared" si="11"/>
        <v>18.333333333333332</v>
      </c>
      <c r="O31" s="14">
        <f t="shared" si="11"/>
        <v>15</v>
      </c>
      <c r="P31" s="14">
        <f t="shared" si="11"/>
        <v>6.8181818181818183</v>
      </c>
      <c r="Q31" s="14">
        <f t="shared" si="11"/>
        <v>8</v>
      </c>
      <c r="R31" s="14">
        <f t="shared" si="11"/>
        <v>4.5</v>
      </c>
      <c r="S31" s="14">
        <f t="shared" si="11"/>
        <v>11.5</v>
      </c>
      <c r="T31" s="14">
        <f t="shared" si="11"/>
        <v>8.3333333333333339</v>
      </c>
      <c r="U31" s="14">
        <f t="shared" si="11"/>
        <v>6.8571428571428568</v>
      </c>
      <c r="V31" s="14">
        <f t="shared" si="11"/>
        <v>11</v>
      </c>
      <c r="W31" s="14">
        <f t="shared" si="11"/>
        <v>5.75</v>
      </c>
      <c r="X31" s="14">
        <f t="shared" si="11"/>
        <v>8</v>
      </c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</row>
    <row r="32" spans="1:56" s="7" customFormat="1" x14ac:dyDescent="0.35">
      <c r="A32" s="6" t="s">
        <v>35</v>
      </c>
      <c r="B32" s="14">
        <f t="shared" si="5"/>
        <v>10.740395021645023</v>
      </c>
      <c r="C32" s="26">
        <f t="shared" si="6"/>
        <v>11</v>
      </c>
      <c r="D32" s="14"/>
      <c r="E32" s="14">
        <f t="shared" si="0"/>
        <v>8</v>
      </c>
      <c r="F32" s="14">
        <f t="shared" si="0"/>
        <v>7</v>
      </c>
      <c r="G32" s="14">
        <f t="shared" si="0"/>
        <v>2</v>
      </c>
      <c r="H32" s="14">
        <f t="shared" si="0"/>
        <v>20</v>
      </c>
      <c r="I32" s="14">
        <f t="shared" ref="I32:X32" si="12">(I8-H8)/(I$1-H$1)</f>
        <v>8</v>
      </c>
      <c r="J32" s="14">
        <f t="shared" si="12"/>
        <v>24</v>
      </c>
      <c r="K32" s="14">
        <f t="shared" si="12"/>
        <v>15</v>
      </c>
      <c r="L32" s="14">
        <f t="shared" si="12"/>
        <v>20</v>
      </c>
      <c r="M32" s="14">
        <f t="shared" si="12"/>
        <v>13</v>
      </c>
      <c r="N32" s="14">
        <f t="shared" si="12"/>
        <v>13.333333333333334</v>
      </c>
      <c r="O32" s="14">
        <f t="shared" si="12"/>
        <v>11</v>
      </c>
      <c r="P32" s="14">
        <f t="shared" si="12"/>
        <v>7.9090909090909092</v>
      </c>
      <c r="Q32" s="14">
        <f t="shared" si="12"/>
        <v>5.5</v>
      </c>
      <c r="R32" s="14">
        <f t="shared" si="12"/>
        <v>9</v>
      </c>
      <c r="S32" s="14">
        <f t="shared" si="12"/>
        <v>11.5</v>
      </c>
      <c r="T32" s="14">
        <f t="shared" si="12"/>
        <v>11.333333333333334</v>
      </c>
      <c r="U32" s="14">
        <f t="shared" si="12"/>
        <v>4.8571428571428568</v>
      </c>
      <c r="V32" s="14">
        <f t="shared" si="12"/>
        <v>6</v>
      </c>
      <c r="W32" s="14">
        <f t="shared" si="12"/>
        <v>6.375</v>
      </c>
      <c r="X32" s="14">
        <f t="shared" si="12"/>
        <v>11</v>
      </c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</row>
    <row r="33" spans="1:56" s="7" customFormat="1" x14ac:dyDescent="0.35">
      <c r="A33" s="6" t="s">
        <v>26</v>
      </c>
      <c r="B33" s="14">
        <f t="shared" si="5"/>
        <v>13.82922077922078</v>
      </c>
      <c r="C33" s="26">
        <f t="shared" si="6"/>
        <v>5</v>
      </c>
      <c r="D33" s="14"/>
      <c r="E33" s="14">
        <f t="shared" si="0"/>
        <v>16</v>
      </c>
      <c r="F33" s="14">
        <f t="shared" si="0"/>
        <v>14</v>
      </c>
      <c r="G33" s="14">
        <f t="shared" si="0"/>
        <v>24</v>
      </c>
      <c r="H33" s="14">
        <f t="shared" si="0"/>
        <v>22</v>
      </c>
      <c r="I33" s="14">
        <f t="shared" ref="I33:X33" si="13">(I9-H9)/(I$1-H$1)</f>
        <v>18</v>
      </c>
      <c r="J33" s="14">
        <f t="shared" si="13"/>
        <v>26</v>
      </c>
      <c r="K33" s="14">
        <f t="shared" si="13"/>
        <v>19</v>
      </c>
      <c r="L33" s="14">
        <f t="shared" si="13"/>
        <v>25</v>
      </c>
      <c r="M33" s="14">
        <f t="shared" si="13"/>
        <v>36</v>
      </c>
      <c r="N33" s="14">
        <f t="shared" si="13"/>
        <v>13.666666666666666</v>
      </c>
      <c r="O33" s="14">
        <f t="shared" si="13"/>
        <v>19</v>
      </c>
      <c r="P33" s="14">
        <f t="shared" si="13"/>
        <v>6.7272727272727275</v>
      </c>
      <c r="Q33" s="14">
        <f t="shared" si="13"/>
        <v>2.5</v>
      </c>
      <c r="R33" s="14">
        <f t="shared" si="13"/>
        <v>4</v>
      </c>
      <c r="S33" s="14">
        <f t="shared" si="13"/>
        <v>4</v>
      </c>
      <c r="T33" s="14">
        <f t="shared" si="13"/>
        <v>3.6666666666666665</v>
      </c>
      <c r="U33" s="14">
        <f t="shared" si="13"/>
        <v>5.8571428571428568</v>
      </c>
      <c r="V33" s="14">
        <f t="shared" si="13"/>
        <v>6.666666666666667</v>
      </c>
      <c r="W33" s="14">
        <f t="shared" si="13"/>
        <v>5.5</v>
      </c>
      <c r="X33" s="14">
        <f t="shared" si="13"/>
        <v>5</v>
      </c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</row>
    <row r="34" spans="1:56" s="7" customFormat="1" x14ac:dyDescent="0.35">
      <c r="A34" s="3" t="s">
        <v>45</v>
      </c>
      <c r="B34" s="14">
        <f t="shared" si="5"/>
        <v>11.442694805194803</v>
      </c>
      <c r="C34" s="26">
        <f t="shared" si="6"/>
        <v>10</v>
      </c>
      <c r="D34" s="14"/>
      <c r="E34" s="14">
        <f t="shared" si="0"/>
        <v>9</v>
      </c>
      <c r="F34" s="14">
        <f t="shared" si="0"/>
        <v>9</v>
      </c>
      <c r="G34" s="14">
        <f t="shared" si="0"/>
        <v>9</v>
      </c>
      <c r="H34" s="14">
        <f t="shared" si="0"/>
        <v>16</v>
      </c>
      <c r="I34" s="14">
        <f t="shared" ref="I34:X34" si="14">(I10-H10)/(I$1-H$1)</f>
        <v>12.5</v>
      </c>
      <c r="J34" s="14">
        <f t="shared" si="14"/>
        <v>13</v>
      </c>
      <c r="K34" s="14">
        <f t="shared" si="14"/>
        <v>20</v>
      </c>
      <c r="L34" s="14">
        <f t="shared" si="14"/>
        <v>12</v>
      </c>
      <c r="M34" s="14">
        <f t="shared" si="14"/>
        <v>8</v>
      </c>
      <c r="N34" s="14">
        <f t="shared" si="14"/>
        <v>14.333333333333334</v>
      </c>
      <c r="O34" s="14">
        <f t="shared" si="14"/>
        <v>19</v>
      </c>
      <c r="P34" s="14">
        <f t="shared" si="14"/>
        <v>11.818181818181818</v>
      </c>
      <c r="Q34" s="14">
        <f t="shared" si="14"/>
        <v>6.5</v>
      </c>
      <c r="R34" s="14">
        <f t="shared" si="14"/>
        <v>9</v>
      </c>
      <c r="S34" s="14">
        <f t="shared" si="14"/>
        <v>8.5</v>
      </c>
      <c r="T34" s="14">
        <f t="shared" si="14"/>
        <v>11.666666666666666</v>
      </c>
      <c r="U34" s="14">
        <f t="shared" si="14"/>
        <v>11.285714285714286</v>
      </c>
      <c r="V34" s="14">
        <f t="shared" si="14"/>
        <v>11</v>
      </c>
      <c r="W34" s="14">
        <f t="shared" si="14"/>
        <v>13.25</v>
      </c>
      <c r="X34" s="14">
        <f t="shared" si="14"/>
        <v>4</v>
      </c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</row>
    <row r="35" spans="1:56" s="7" customFormat="1" x14ac:dyDescent="0.35">
      <c r="A35" s="6" t="s">
        <v>19</v>
      </c>
      <c r="B35" s="14">
        <f t="shared" si="5"/>
        <v>6.6888798701298695</v>
      </c>
      <c r="C35" s="26">
        <f t="shared" si="6"/>
        <v>16</v>
      </c>
      <c r="D35" s="14"/>
      <c r="E35" s="14">
        <f t="shared" si="0"/>
        <v>7</v>
      </c>
      <c r="F35" s="14">
        <f t="shared" si="0"/>
        <v>3</v>
      </c>
      <c r="G35" s="14">
        <f t="shared" si="0"/>
        <v>6</v>
      </c>
      <c r="H35" s="14">
        <f t="shared" si="0"/>
        <v>18</v>
      </c>
      <c r="I35" s="14">
        <f t="shared" ref="I35:X35" si="15">(I11-H11)/(I$1-H$1)</f>
        <v>8.5</v>
      </c>
      <c r="J35" s="14">
        <f t="shared" si="15"/>
        <v>11</v>
      </c>
      <c r="K35" s="14">
        <f t="shared" si="15"/>
        <v>14</v>
      </c>
      <c r="L35" s="14">
        <f t="shared" si="15"/>
        <v>11</v>
      </c>
      <c r="M35" s="14">
        <f t="shared" si="15"/>
        <v>10</v>
      </c>
      <c r="N35" s="14">
        <f t="shared" si="15"/>
        <v>11.333333333333334</v>
      </c>
      <c r="O35" s="14">
        <f t="shared" si="15"/>
        <v>2</v>
      </c>
      <c r="P35" s="14">
        <f t="shared" si="15"/>
        <v>4.5454545454545459</v>
      </c>
      <c r="Q35" s="14">
        <f t="shared" si="15"/>
        <v>3.5</v>
      </c>
      <c r="R35" s="14">
        <f t="shared" si="15"/>
        <v>2.5</v>
      </c>
      <c r="S35" s="14">
        <f t="shared" si="15"/>
        <v>5</v>
      </c>
      <c r="T35" s="14">
        <f t="shared" si="15"/>
        <v>2.3333333333333335</v>
      </c>
      <c r="U35" s="14">
        <f t="shared" si="15"/>
        <v>3.8571428571428572</v>
      </c>
      <c r="V35" s="14">
        <f t="shared" si="15"/>
        <v>3.3333333333333335</v>
      </c>
      <c r="W35" s="14">
        <f t="shared" si="15"/>
        <v>3.875</v>
      </c>
      <c r="X35" s="14">
        <f t="shared" si="15"/>
        <v>3</v>
      </c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</row>
    <row r="36" spans="1:56" s="7" customFormat="1" x14ac:dyDescent="0.35">
      <c r="A36" s="6" t="s">
        <v>3</v>
      </c>
      <c r="B36" s="14">
        <f t="shared" si="5"/>
        <v>15.395373376623377</v>
      </c>
      <c r="C36" s="26">
        <f t="shared" si="6"/>
        <v>3</v>
      </c>
      <c r="D36" s="14"/>
      <c r="E36" s="14">
        <f t="shared" si="0"/>
        <v>13</v>
      </c>
      <c r="F36" s="14">
        <f t="shared" si="0"/>
        <v>26</v>
      </c>
      <c r="G36" s="14">
        <f t="shared" si="0"/>
        <v>26</v>
      </c>
      <c r="H36" s="14">
        <f t="shared" si="0"/>
        <v>5</v>
      </c>
      <c r="I36" s="14">
        <f t="shared" ref="I36:X36" si="16">(I12-H12)/(I$1-H$1)</f>
        <v>10.5</v>
      </c>
      <c r="J36" s="14">
        <f t="shared" si="16"/>
        <v>14</v>
      </c>
      <c r="K36" s="14">
        <f t="shared" si="16"/>
        <v>22</v>
      </c>
      <c r="L36" s="14">
        <f t="shared" si="16"/>
        <v>23</v>
      </c>
      <c r="M36" s="14">
        <f t="shared" si="16"/>
        <v>17</v>
      </c>
      <c r="N36" s="14">
        <f t="shared" si="16"/>
        <v>14.333333333333334</v>
      </c>
      <c r="O36" s="14">
        <f t="shared" si="16"/>
        <v>17</v>
      </c>
      <c r="P36" s="14">
        <f t="shared" si="16"/>
        <v>14.818181818181818</v>
      </c>
      <c r="Q36" s="14">
        <f t="shared" si="16"/>
        <v>11.5</v>
      </c>
      <c r="R36" s="14">
        <f t="shared" si="16"/>
        <v>15</v>
      </c>
      <c r="S36" s="14">
        <f t="shared" si="16"/>
        <v>24</v>
      </c>
      <c r="T36" s="14">
        <f t="shared" si="16"/>
        <v>8</v>
      </c>
      <c r="U36" s="14">
        <f t="shared" si="16"/>
        <v>11.714285714285714</v>
      </c>
      <c r="V36" s="14">
        <f t="shared" si="16"/>
        <v>6.666666666666667</v>
      </c>
      <c r="W36" s="14">
        <f t="shared" si="16"/>
        <v>10.375</v>
      </c>
      <c r="X36" s="14">
        <f t="shared" si="16"/>
        <v>18</v>
      </c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</row>
    <row r="37" spans="1:56" s="7" customFormat="1" x14ac:dyDescent="0.35">
      <c r="A37" s="6" t="s">
        <v>31</v>
      </c>
      <c r="B37" s="14">
        <f>AVERAGE(E37:ZZ37)</f>
        <v>16.066504329004328</v>
      </c>
      <c r="C37" s="26">
        <f t="shared" si="6"/>
        <v>2</v>
      </c>
      <c r="D37" s="14"/>
      <c r="E37" s="14">
        <f t="shared" si="0"/>
        <v>43</v>
      </c>
      <c r="F37" s="14">
        <f t="shared" si="0"/>
        <v>27</v>
      </c>
      <c r="G37" s="14">
        <f t="shared" si="0"/>
        <v>23</v>
      </c>
      <c r="H37" s="14">
        <f t="shared" si="0"/>
        <v>22</v>
      </c>
      <c r="I37" s="14">
        <f t="shared" ref="I37:X37" si="17">(I13-H13)/(I$1-H$1)</f>
        <v>28.5</v>
      </c>
      <c r="J37" s="14">
        <f t="shared" si="17"/>
        <v>22</v>
      </c>
      <c r="K37" s="14">
        <f t="shared" si="17"/>
        <v>20</v>
      </c>
      <c r="L37" s="14">
        <f t="shared" si="17"/>
        <v>40</v>
      </c>
      <c r="M37" s="14">
        <f t="shared" si="17"/>
        <v>20</v>
      </c>
      <c r="N37" s="14">
        <f t="shared" si="17"/>
        <v>17.333333333333332</v>
      </c>
      <c r="O37" s="14">
        <f t="shared" si="17"/>
        <v>11</v>
      </c>
      <c r="P37" s="14">
        <f t="shared" si="17"/>
        <v>5.8181818181818183</v>
      </c>
      <c r="Q37" s="14">
        <f t="shared" si="17"/>
        <v>6.5</v>
      </c>
      <c r="R37" s="14">
        <f t="shared" si="17"/>
        <v>8.5</v>
      </c>
      <c r="S37" s="14">
        <f t="shared" si="17"/>
        <v>3</v>
      </c>
      <c r="T37" s="14">
        <f t="shared" si="17"/>
        <v>4</v>
      </c>
      <c r="U37" s="14">
        <f t="shared" si="17"/>
        <v>3.4285714285714284</v>
      </c>
      <c r="V37" s="14">
        <f t="shared" si="17"/>
        <v>5</v>
      </c>
      <c r="W37" s="14">
        <f t="shared" si="17"/>
        <v>6.25</v>
      </c>
      <c r="X37" s="14">
        <f t="shared" si="17"/>
        <v>5</v>
      </c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</row>
    <row r="38" spans="1:56" s="34" customFormat="1" x14ac:dyDescent="0.35">
      <c r="A38" s="34" t="s">
        <v>41</v>
      </c>
      <c r="B38" s="35">
        <f t="shared" si="5"/>
        <v>9.5681277056277061</v>
      </c>
      <c r="C38" s="29">
        <f t="shared" si="6"/>
        <v>13</v>
      </c>
      <c r="D38" s="35"/>
      <c r="E38" s="35">
        <f t="shared" ref="E38:X39" si="18">(E14-D14)/(E$1-D$1)</f>
        <v>13</v>
      </c>
      <c r="F38" s="35">
        <f t="shared" si="18"/>
        <v>9</v>
      </c>
      <c r="G38" s="35">
        <f t="shared" si="18"/>
        <v>10</v>
      </c>
      <c r="H38" s="35">
        <f t="shared" si="18"/>
        <v>11</v>
      </c>
      <c r="I38" s="35">
        <f t="shared" si="18"/>
        <v>9</v>
      </c>
      <c r="J38" s="35">
        <f t="shared" si="18"/>
        <v>25</v>
      </c>
      <c r="K38" s="35">
        <f t="shared" si="18"/>
        <v>15</v>
      </c>
      <c r="L38" s="35">
        <f t="shared" si="18"/>
        <v>15</v>
      </c>
      <c r="M38" s="35">
        <f t="shared" si="18"/>
        <v>13</v>
      </c>
      <c r="N38" s="35">
        <f t="shared" si="18"/>
        <v>10.333333333333334</v>
      </c>
      <c r="O38" s="35">
        <f t="shared" si="18"/>
        <v>6</v>
      </c>
      <c r="P38" s="35">
        <f t="shared" si="18"/>
        <v>10.636363636363637</v>
      </c>
      <c r="Q38" s="35">
        <f t="shared" si="18"/>
        <v>7.5</v>
      </c>
      <c r="R38" s="35">
        <f t="shared" si="18"/>
        <v>9</v>
      </c>
      <c r="S38" s="35">
        <f t="shared" si="18"/>
        <v>5</v>
      </c>
      <c r="T38" s="35">
        <f t="shared" si="18"/>
        <v>2.6666666666666665</v>
      </c>
      <c r="U38" s="35">
        <f t="shared" si="18"/>
        <v>3.1428571428571428</v>
      </c>
      <c r="V38" s="35">
        <f t="shared" si="18"/>
        <v>7.333333333333333</v>
      </c>
      <c r="W38" s="35">
        <f t="shared" si="18"/>
        <v>3.75</v>
      </c>
      <c r="X38" s="35">
        <f t="shared" si="18"/>
        <v>6</v>
      </c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</row>
    <row r="39" spans="1:56" s="6" customFormat="1" x14ac:dyDescent="0.35">
      <c r="A39" s="3" t="s">
        <v>49</v>
      </c>
      <c r="B39" s="14">
        <f t="shared" si="5"/>
        <v>15.348024891774893</v>
      </c>
      <c r="C39" s="26">
        <f t="shared" si="6"/>
        <v>4</v>
      </c>
      <c r="D39" s="16"/>
      <c r="E39" s="14">
        <f t="shared" si="18"/>
        <v>16</v>
      </c>
      <c r="F39" s="14">
        <f t="shared" si="18"/>
        <v>16</v>
      </c>
      <c r="G39" s="14">
        <f t="shared" si="18"/>
        <v>16</v>
      </c>
      <c r="H39" s="14">
        <f t="shared" si="18"/>
        <v>16</v>
      </c>
      <c r="I39" s="14">
        <f>(I15-H15)/(I$1-H$1)</f>
        <v>16</v>
      </c>
      <c r="J39" s="14">
        <f t="shared" si="18"/>
        <v>22</v>
      </c>
      <c r="K39" s="14">
        <f t="shared" si="18"/>
        <v>23</v>
      </c>
      <c r="L39" s="14">
        <f t="shared" si="18"/>
        <v>31</v>
      </c>
      <c r="M39" s="14">
        <f t="shared" si="18"/>
        <v>24</v>
      </c>
      <c r="N39" s="14">
        <f t="shared" si="18"/>
        <v>19</v>
      </c>
      <c r="O39" s="14">
        <f t="shared" si="18"/>
        <v>11</v>
      </c>
      <c r="P39" s="14">
        <f t="shared" si="18"/>
        <v>12.454545454545455</v>
      </c>
      <c r="Q39" s="14">
        <f t="shared" si="18"/>
        <v>7.5</v>
      </c>
      <c r="R39" s="14">
        <f t="shared" si="18"/>
        <v>7.5</v>
      </c>
      <c r="S39" s="14">
        <f t="shared" si="18"/>
        <v>10.5</v>
      </c>
      <c r="T39" s="14">
        <f t="shared" si="18"/>
        <v>6.666666666666667</v>
      </c>
      <c r="U39" s="14">
        <f t="shared" si="18"/>
        <v>9.7142857142857135</v>
      </c>
      <c r="V39" s="14">
        <f t="shared" si="18"/>
        <v>16</v>
      </c>
      <c r="W39" s="14">
        <f t="shared" si="18"/>
        <v>13.625</v>
      </c>
      <c r="X39" s="14">
        <f t="shared" si="18"/>
        <v>13</v>
      </c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</row>
    <row r="40" spans="1:56" s="7" customFormat="1" x14ac:dyDescent="0.35">
      <c r="A40" s="6" t="s">
        <v>1</v>
      </c>
      <c r="B40" s="14">
        <f t="shared" si="5"/>
        <v>5.1654491341991342</v>
      </c>
      <c r="C40" s="26">
        <f t="shared" si="6"/>
        <v>17</v>
      </c>
      <c r="D40" s="14"/>
      <c r="E40" s="14">
        <f t="shared" ref="E40:X40" si="19">(E16-D16)/(E$1-D$1)</f>
        <v>0</v>
      </c>
      <c r="F40" s="14">
        <f t="shared" si="19"/>
        <v>4</v>
      </c>
      <c r="G40" s="14">
        <f t="shared" si="19"/>
        <v>1</v>
      </c>
      <c r="H40" s="14">
        <f t="shared" si="19"/>
        <v>3</v>
      </c>
      <c r="I40" s="14">
        <f t="shared" si="19"/>
        <v>5.5</v>
      </c>
      <c r="J40" s="14">
        <f t="shared" si="19"/>
        <v>5</v>
      </c>
      <c r="K40" s="14">
        <f t="shared" si="19"/>
        <v>6</v>
      </c>
      <c r="L40" s="14">
        <f t="shared" si="19"/>
        <v>10</v>
      </c>
      <c r="M40" s="14">
        <f t="shared" si="19"/>
        <v>7</v>
      </c>
      <c r="N40" s="14">
        <f t="shared" si="19"/>
        <v>10.666666666666666</v>
      </c>
      <c r="O40" s="14">
        <f t="shared" si="19"/>
        <v>7</v>
      </c>
      <c r="P40" s="14">
        <f t="shared" si="19"/>
        <v>2.6363636363636362</v>
      </c>
      <c r="Q40" s="14">
        <f t="shared" si="19"/>
        <v>1</v>
      </c>
      <c r="R40" s="14">
        <f t="shared" si="19"/>
        <v>2</v>
      </c>
      <c r="S40" s="14">
        <f t="shared" si="19"/>
        <v>3.5</v>
      </c>
      <c r="T40" s="14">
        <f t="shared" si="19"/>
        <v>2</v>
      </c>
      <c r="U40" s="14">
        <f t="shared" si="19"/>
        <v>1.7142857142857142</v>
      </c>
      <c r="V40" s="14">
        <f t="shared" si="19"/>
        <v>4.666666666666667</v>
      </c>
      <c r="W40" s="14">
        <f t="shared" si="19"/>
        <v>16.625</v>
      </c>
      <c r="X40" s="14">
        <f t="shared" si="19"/>
        <v>10</v>
      </c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</row>
    <row r="41" spans="1:56" s="7" customFormat="1" x14ac:dyDescent="0.35">
      <c r="A41" s="6" t="s">
        <v>17</v>
      </c>
      <c r="B41" s="14">
        <f t="shared" si="5"/>
        <v>3.1083874458874456</v>
      </c>
      <c r="C41" s="26">
        <f t="shared" si="6"/>
        <v>20</v>
      </c>
      <c r="D41" s="14"/>
      <c r="E41" s="14">
        <f t="shared" ref="E41:X41" si="20">(E17-D17)/(E$1-D$1)</f>
        <v>5</v>
      </c>
      <c r="F41" s="14">
        <f t="shared" si="20"/>
        <v>1</v>
      </c>
      <c r="G41" s="14">
        <f t="shared" si="20"/>
        <v>7</v>
      </c>
      <c r="H41" s="14">
        <f t="shared" si="20"/>
        <v>3</v>
      </c>
      <c r="I41" s="14">
        <f t="shared" si="20"/>
        <v>3</v>
      </c>
      <c r="J41" s="14">
        <f t="shared" si="20"/>
        <v>2</v>
      </c>
      <c r="K41" s="14">
        <f t="shared" si="20"/>
        <v>1</v>
      </c>
      <c r="L41" s="14">
        <f t="shared" si="20"/>
        <v>5</v>
      </c>
      <c r="M41" s="14">
        <f t="shared" si="20"/>
        <v>2</v>
      </c>
      <c r="N41" s="14">
        <f t="shared" si="20"/>
        <v>3.3333333333333335</v>
      </c>
      <c r="O41" s="14">
        <f t="shared" si="20"/>
        <v>2</v>
      </c>
      <c r="P41" s="14">
        <f t="shared" si="20"/>
        <v>4.7272727272727275</v>
      </c>
      <c r="Q41" s="14">
        <f t="shared" si="20"/>
        <v>2.5</v>
      </c>
      <c r="R41" s="14">
        <f t="shared" si="20"/>
        <v>0.5</v>
      </c>
      <c r="S41" s="14">
        <f t="shared" si="20"/>
        <v>4</v>
      </c>
      <c r="T41" s="14">
        <f t="shared" si="20"/>
        <v>3.3333333333333335</v>
      </c>
      <c r="U41" s="14">
        <f t="shared" si="20"/>
        <v>4.8571428571428568</v>
      </c>
      <c r="V41" s="14">
        <f t="shared" si="20"/>
        <v>3.6666666666666665</v>
      </c>
      <c r="W41" s="14">
        <f t="shared" si="20"/>
        <v>3.25</v>
      </c>
      <c r="X41" s="14">
        <f t="shared" si="20"/>
        <v>1</v>
      </c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</row>
    <row r="42" spans="1:56" s="7" customFormat="1" x14ac:dyDescent="0.35">
      <c r="A42" s="3" t="s">
        <v>47</v>
      </c>
      <c r="B42" s="14">
        <f t="shared" si="5"/>
        <v>1.6798701298701295</v>
      </c>
      <c r="C42" s="26">
        <f t="shared" si="6"/>
        <v>22</v>
      </c>
      <c r="D42" s="14"/>
      <c r="E42" s="14">
        <f t="shared" ref="E42:G42" si="21">(E18-D18)/(E$1-D$1)</f>
        <v>2</v>
      </c>
      <c r="F42" s="14">
        <f t="shared" si="21"/>
        <v>2</v>
      </c>
      <c r="G42" s="14">
        <f t="shared" si="21"/>
        <v>2</v>
      </c>
      <c r="H42" s="14">
        <f t="shared" ref="H42:M42" si="22">(H18-G18)/(H$1-G$1)</f>
        <v>2</v>
      </c>
      <c r="I42" s="14">
        <f t="shared" si="22"/>
        <v>1</v>
      </c>
      <c r="J42" s="14">
        <f t="shared" si="22"/>
        <v>6</v>
      </c>
      <c r="K42" s="14">
        <f t="shared" si="22"/>
        <v>1</v>
      </c>
      <c r="L42" s="14">
        <f t="shared" si="22"/>
        <v>0</v>
      </c>
      <c r="M42" s="14">
        <f t="shared" si="22"/>
        <v>1</v>
      </c>
      <c r="N42" s="14">
        <f t="shared" ref="N42:X42" si="23">(N18-M18)/(N$1-M$1)</f>
        <v>0.33333333333333331</v>
      </c>
      <c r="O42" s="14">
        <f t="shared" si="23"/>
        <v>0</v>
      </c>
      <c r="P42" s="14">
        <f t="shared" si="23"/>
        <v>1.4545454545454546</v>
      </c>
      <c r="Q42" s="14">
        <f t="shared" si="23"/>
        <v>2.5</v>
      </c>
      <c r="R42" s="14">
        <f t="shared" si="23"/>
        <v>3</v>
      </c>
      <c r="S42" s="14">
        <f t="shared" si="23"/>
        <v>3</v>
      </c>
      <c r="T42" s="14">
        <f t="shared" si="23"/>
        <v>1</v>
      </c>
      <c r="U42" s="14">
        <f t="shared" si="23"/>
        <v>1.1428571428571428</v>
      </c>
      <c r="V42" s="14">
        <f t="shared" si="23"/>
        <v>1.6666666666666667</v>
      </c>
      <c r="W42" s="14">
        <f t="shared" si="23"/>
        <v>1.5</v>
      </c>
      <c r="X42" s="14">
        <f t="shared" si="23"/>
        <v>1</v>
      </c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</row>
    <row r="43" spans="1:56" s="7" customFormat="1" x14ac:dyDescent="0.35">
      <c r="A43" s="6" t="s">
        <v>21</v>
      </c>
      <c r="B43" s="14">
        <f t="shared" si="5"/>
        <v>7.5752705627705623</v>
      </c>
      <c r="C43" s="26">
        <f t="shared" si="6"/>
        <v>14</v>
      </c>
      <c r="D43" s="14"/>
      <c r="E43" s="14">
        <f t="shared" ref="E43:X43" si="24">(E19-D19)/(E$1-D$1)</f>
        <v>6</v>
      </c>
      <c r="F43" s="14">
        <f t="shared" si="24"/>
        <v>15</v>
      </c>
      <c r="G43" s="14">
        <f t="shared" si="24"/>
        <v>12</v>
      </c>
      <c r="H43" s="14">
        <f t="shared" si="24"/>
        <v>8</v>
      </c>
      <c r="I43" s="14">
        <f t="shared" si="24"/>
        <v>10.5</v>
      </c>
      <c r="J43" s="14">
        <f t="shared" si="24"/>
        <v>15</v>
      </c>
      <c r="K43" s="14">
        <f t="shared" si="24"/>
        <v>11</v>
      </c>
      <c r="L43" s="14">
        <f t="shared" si="24"/>
        <v>16</v>
      </c>
      <c r="M43" s="14">
        <f t="shared" si="24"/>
        <v>12</v>
      </c>
      <c r="N43" s="14">
        <f t="shared" si="24"/>
        <v>9.3333333333333339</v>
      </c>
      <c r="O43" s="14">
        <f t="shared" si="24"/>
        <v>3</v>
      </c>
      <c r="P43" s="14">
        <f t="shared" si="24"/>
        <v>4.6363636363636367</v>
      </c>
      <c r="Q43" s="14">
        <f t="shared" si="24"/>
        <v>2</v>
      </c>
      <c r="R43" s="14">
        <f t="shared" si="24"/>
        <v>4</v>
      </c>
      <c r="S43" s="14">
        <f t="shared" si="24"/>
        <v>4</v>
      </c>
      <c r="T43" s="14">
        <f t="shared" si="24"/>
        <v>4</v>
      </c>
      <c r="U43" s="14">
        <f t="shared" si="24"/>
        <v>3.2857142857142856</v>
      </c>
      <c r="V43" s="14">
        <f t="shared" si="24"/>
        <v>4</v>
      </c>
      <c r="W43" s="14">
        <f t="shared" si="24"/>
        <v>3.75</v>
      </c>
      <c r="X43" s="14">
        <f t="shared" si="24"/>
        <v>4</v>
      </c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</row>
    <row r="44" spans="1:56" s="7" customFormat="1" x14ac:dyDescent="0.35">
      <c r="A44" s="6" t="s">
        <v>4</v>
      </c>
      <c r="B44" s="14">
        <f t="shared" si="5"/>
        <v>13.556899350649351</v>
      </c>
      <c r="C44" s="26">
        <f t="shared" si="6"/>
        <v>6</v>
      </c>
      <c r="D44" s="14"/>
      <c r="E44" s="14">
        <f t="shared" ref="E44:X44" si="25">(E20-D20)/(E$1-D$1)</f>
        <v>11</v>
      </c>
      <c r="F44" s="14">
        <f t="shared" si="25"/>
        <v>28</v>
      </c>
      <c r="G44" s="14">
        <f t="shared" si="25"/>
        <v>17</v>
      </c>
      <c r="H44" s="14">
        <f t="shared" si="25"/>
        <v>11</v>
      </c>
      <c r="I44" s="14">
        <f t="shared" si="25"/>
        <v>15</v>
      </c>
      <c r="J44" s="14">
        <f t="shared" si="25"/>
        <v>22</v>
      </c>
      <c r="K44" s="14">
        <f t="shared" si="25"/>
        <v>27</v>
      </c>
      <c r="L44" s="14">
        <f t="shared" si="25"/>
        <v>25</v>
      </c>
      <c r="M44" s="14">
        <f t="shared" si="25"/>
        <v>17</v>
      </c>
      <c r="N44" s="14">
        <f t="shared" si="25"/>
        <v>11.333333333333334</v>
      </c>
      <c r="O44" s="14">
        <f t="shared" si="25"/>
        <v>17</v>
      </c>
      <c r="P44" s="14">
        <f t="shared" si="25"/>
        <v>13.727272727272727</v>
      </c>
      <c r="Q44" s="14">
        <f t="shared" si="25"/>
        <v>4</v>
      </c>
      <c r="R44" s="14">
        <f t="shared" si="25"/>
        <v>7</v>
      </c>
      <c r="S44" s="14">
        <f t="shared" si="25"/>
        <v>5.5</v>
      </c>
      <c r="T44" s="14">
        <f t="shared" si="25"/>
        <v>7.333333333333333</v>
      </c>
      <c r="U44" s="14">
        <f t="shared" si="25"/>
        <v>8.2857142857142865</v>
      </c>
      <c r="V44" s="14">
        <f t="shared" si="25"/>
        <v>10.333333333333334</v>
      </c>
      <c r="W44" s="14">
        <f t="shared" si="25"/>
        <v>6.625</v>
      </c>
      <c r="X44" s="14">
        <f t="shared" si="25"/>
        <v>7</v>
      </c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</row>
    <row r="45" spans="1:56" s="7" customFormat="1" x14ac:dyDescent="0.35">
      <c r="A45" s="6" t="s">
        <v>11</v>
      </c>
      <c r="B45" s="14">
        <f t="shared" si="5"/>
        <v>2.9117694805194807</v>
      </c>
      <c r="C45" s="26">
        <f t="shared" si="6"/>
        <v>21</v>
      </c>
      <c r="D45" s="14"/>
      <c r="E45" s="14">
        <f t="shared" ref="E45:X45" si="26">(E21-D21)/(E$1-D$1)</f>
        <v>4</v>
      </c>
      <c r="F45" s="14">
        <f t="shared" si="26"/>
        <v>1</v>
      </c>
      <c r="G45" s="14">
        <f t="shared" si="26"/>
        <v>4</v>
      </c>
      <c r="H45" s="14">
        <f t="shared" si="26"/>
        <v>2</v>
      </c>
      <c r="I45" s="14">
        <f t="shared" si="26"/>
        <v>2.5</v>
      </c>
      <c r="J45" s="14">
        <f t="shared" si="26"/>
        <v>5</v>
      </c>
      <c r="K45" s="14">
        <f t="shared" si="26"/>
        <v>6</v>
      </c>
      <c r="L45" s="14">
        <f t="shared" si="26"/>
        <v>3</v>
      </c>
      <c r="M45" s="14">
        <f t="shared" si="26"/>
        <v>3</v>
      </c>
      <c r="N45" s="14">
        <f t="shared" si="26"/>
        <v>3.3333333333333335</v>
      </c>
      <c r="O45" s="14">
        <f t="shared" si="26"/>
        <v>4</v>
      </c>
      <c r="P45" s="14">
        <f t="shared" si="26"/>
        <v>2.1818181818181817</v>
      </c>
      <c r="Q45" s="14">
        <f t="shared" si="26"/>
        <v>2</v>
      </c>
      <c r="R45" s="14">
        <f t="shared" si="26"/>
        <v>3</v>
      </c>
      <c r="S45" s="14">
        <f t="shared" si="26"/>
        <v>1.5</v>
      </c>
      <c r="T45" s="14">
        <f t="shared" si="26"/>
        <v>1.6666666666666667</v>
      </c>
      <c r="U45" s="14">
        <f t="shared" si="26"/>
        <v>2.4285714285714284</v>
      </c>
      <c r="V45" s="14">
        <f t="shared" si="26"/>
        <v>4</v>
      </c>
      <c r="W45" s="14">
        <f t="shared" si="26"/>
        <v>2.625</v>
      </c>
      <c r="X45" s="14">
        <f t="shared" si="26"/>
        <v>1</v>
      </c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</row>
    <row r="46" spans="1:56" s="7" customFormat="1" x14ac:dyDescent="0.35">
      <c r="A46" s="6" t="s">
        <v>16</v>
      </c>
      <c r="B46" s="14">
        <f t="shared" si="5"/>
        <v>3.4539231601731601</v>
      </c>
      <c r="C46" s="26">
        <f t="shared" si="6"/>
        <v>19</v>
      </c>
      <c r="D46" s="14"/>
      <c r="E46" s="14">
        <f t="shared" ref="E46:X46" si="27">(E22-D22)/(E$1-D$1)</f>
        <v>2</v>
      </c>
      <c r="F46" s="14">
        <f t="shared" si="27"/>
        <v>3</v>
      </c>
      <c r="G46" s="14">
        <f t="shared" si="27"/>
        <v>4</v>
      </c>
      <c r="H46" s="14">
        <f t="shared" si="27"/>
        <v>5</v>
      </c>
      <c r="I46" s="14">
        <f t="shared" si="27"/>
        <v>8</v>
      </c>
      <c r="J46" s="14">
        <f t="shared" si="27"/>
        <v>7</v>
      </c>
      <c r="K46" s="14">
        <f t="shared" si="27"/>
        <v>4</v>
      </c>
      <c r="L46" s="14">
        <f t="shared" si="27"/>
        <v>2</v>
      </c>
      <c r="M46" s="14">
        <f t="shared" si="27"/>
        <v>7</v>
      </c>
      <c r="N46" s="14">
        <f t="shared" si="27"/>
        <v>9.6666666666666661</v>
      </c>
      <c r="O46" s="14">
        <f t="shared" si="27"/>
        <v>2</v>
      </c>
      <c r="P46" s="14">
        <f t="shared" si="27"/>
        <v>2.7272727272727271</v>
      </c>
      <c r="Q46" s="14">
        <f t="shared" si="27"/>
        <v>1</v>
      </c>
      <c r="R46" s="14">
        <f t="shared" si="27"/>
        <v>0</v>
      </c>
      <c r="S46" s="14">
        <f t="shared" si="27"/>
        <v>2</v>
      </c>
      <c r="T46" s="14">
        <f t="shared" si="27"/>
        <v>1</v>
      </c>
      <c r="U46" s="14">
        <f t="shared" si="27"/>
        <v>2.1428571428571428</v>
      </c>
      <c r="V46" s="14">
        <f t="shared" si="27"/>
        <v>3.6666666666666665</v>
      </c>
      <c r="W46" s="14">
        <f t="shared" si="27"/>
        <v>1.875</v>
      </c>
      <c r="X46" s="14">
        <f t="shared" si="27"/>
        <v>1</v>
      </c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</row>
    <row r="47" spans="1:56" s="7" customFormat="1" x14ac:dyDescent="0.35">
      <c r="A47" s="6" t="s">
        <v>9</v>
      </c>
      <c r="B47" s="14">
        <f t="shared" si="5"/>
        <v>11.801163419913419</v>
      </c>
      <c r="C47" s="26">
        <f t="shared" si="6"/>
        <v>9</v>
      </c>
      <c r="D47" s="14"/>
      <c r="E47" s="14">
        <f t="shared" ref="E47:I47" si="28">(E23-D23)/(E$1-D$1)</f>
        <v>11</v>
      </c>
      <c r="F47" s="14">
        <f t="shared" si="28"/>
        <v>9</v>
      </c>
      <c r="G47" s="14">
        <f t="shared" si="28"/>
        <v>8</v>
      </c>
      <c r="H47" s="14">
        <f t="shared" si="28"/>
        <v>7</v>
      </c>
      <c r="I47" s="14">
        <f t="shared" si="28"/>
        <v>11</v>
      </c>
      <c r="J47" s="14">
        <f t="shared" ref="J47:O47" si="29">(J23-I23)/(J$1-I$1)</f>
        <v>29</v>
      </c>
      <c r="K47" s="14">
        <f t="shared" si="29"/>
        <v>18</v>
      </c>
      <c r="L47" s="14">
        <f t="shared" si="29"/>
        <v>30</v>
      </c>
      <c r="M47" s="14">
        <f t="shared" si="29"/>
        <v>23</v>
      </c>
      <c r="N47" s="14">
        <f t="shared" si="29"/>
        <v>26.333333333333332</v>
      </c>
      <c r="O47" s="14">
        <f t="shared" si="29"/>
        <v>15</v>
      </c>
      <c r="P47" s="14">
        <f t="shared" ref="P47:X47" si="30">(P23-O23)/(P$1-O$1)</f>
        <v>16.636363636363637</v>
      </c>
      <c r="Q47" s="14">
        <f t="shared" si="30"/>
        <v>5</v>
      </c>
      <c r="R47" s="14">
        <f t="shared" si="30"/>
        <v>4</v>
      </c>
      <c r="S47" s="14">
        <f t="shared" si="30"/>
        <v>3.5</v>
      </c>
      <c r="T47" s="14">
        <f t="shared" si="30"/>
        <v>4.666666666666667</v>
      </c>
      <c r="U47" s="14">
        <f t="shared" si="30"/>
        <v>3.4285714285714284</v>
      </c>
      <c r="V47" s="14">
        <f t="shared" si="30"/>
        <v>5.333333333333333</v>
      </c>
      <c r="W47" s="14">
        <f t="shared" si="30"/>
        <v>5.125</v>
      </c>
      <c r="X47" s="14">
        <f t="shared" si="30"/>
        <v>1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</row>
    <row r="48" spans="1:56" s="7" customFormat="1" x14ac:dyDescent="0.35">
      <c r="A48" s="6"/>
      <c r="B48" s="14"/>
      <c r="C48" s="26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</row>
    <row r="49" spans="1:56" s="7" customFormat="1" x14ac:dyDescent="0.35">
      <c r="A49" s="6"/>
      <c r="C49" s="26"/>
      <c r="D49" s="14"/>
      <c r="E49" s="14">
        <f>SUM(E26:E47)</f>
        <v>235</v>
      </c>
      <c r="F49" s="14">
        <f t="shared" ref="F49:R49" si="31">SUM(F26:F47)</f>
        <v>299</v>
      </c>
      <c r="G49" s="14">
        <f t="shared" si="31"/>
        <v>261</v>
      </c>
      <c r="H49" s="14">
        <f t="shared" si="31"/>
        <v>273</v>
      </c>
      <c r="I49" s="14">
        <f t="shared" si="31"/>
        <v>275</v>
      </c>
      <c r="J49" s="14">
        <f t="shared" si="31"/>
        <v>364</v>
      </c>
      <c r="K49" s="14">
        <f t="shared" si="31"/>
        <v>328</v>
      </c>
      <c r="L49" s="14">
        <f t="shared" si="31"/>
        <v>379</v>
      </c>
      <c r="M49" s="14">
        <f t="shared" si="31"/>
        <v>314</v>
      </c>
      <c r="N49" s="14">
        <f t="shared" si="31"/>
        <v>288.66666666666674</v>
      </c>
      <c r="O49" s="14">
        <f t="shared" si="31"/>
        <v>246</v>
      </c>
      <c r="P49" s="14">
        <f t="shared" si="31"/>
        <v>164.36363636363635</v>
      </c>
      <c r="Q49" s="14">
        <f t="shared" si="31"/>
        <v>99</v>
      </c>
      <c r="R49" s="14">
        <f t="shared" si="31"/>
        <v>117</v>
      </c>
      <c r="S49" s="14">
        <f t="shared" ref="S49:T49" si="32">SUM(S26:S47)</f>
        <v>145</v>
      </c>
      <c r="T49" s="14">
        <f t="shared" si="32"/>
        <v>110.66666666666667</v>
      </c>
      <c r="U49" s="14">
        <f t="shared" ref="U49:V49" si="33">SUM(U26:U47)</f>
        <v>120.85714285714285</v>
      </c>
      <c r="V49" s="14">
        <f t="shared" si="33"/>
        <v>149.33333333333334</v>
      </c>
      <c r="W49" s="14">
        <f t="shared" ref="W49:X49" si="34">SUM(W26:W47)</f>
        <v>138.875</v>
      </c>
      <c r="X49" s="14">
        <f t="shared" si="34"/>
        <v>136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</row>
    <row r="50" spans="1:56" x14ac:dyDescent="0.35">
      <c r="A50" s="3"/>
      <c r="B50" s="22"/>
    </row>
    <row r="51" spans="1:56" s="5" customFormat="1" x14ac:dyDescent="0.35">
      <c r="A51" s="4" t="s">
        <v>0</v>
      </c>
      <c r="B51" s="21"/>
      <c r="C51" s="24"/>
      <c r="D51" s="11"/>
      <c r="E51" s="11" t="s">
        <v>38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</row>
    <row r="52" spans="1:56" s="9" customFormat="1" x14ac:dyDescent="0.35">
      <c r="A52" s="8" t="s">
        <v>27</v>
      </c>
      <c r="B52" s="19">
        <f>AVERAGE(E52:ZZ52)</f>
        <v>1.0247322574550347E-3</v>
      </c>
      <c r="C52" s="26">
        <f>RANK(B52,B$52:B$73)</f>
        <v>19</v>
      </c>
      <c r="D52" s="18"/>
      <c r="E52" s="19">
        <f t="shared" ref="E52:M52" si="35">((E2-D2)/D2)/(E$1-D$1)</f>
        <v>9.2940401967238513E-4</v>
      </c>
      <c r="F52" s="19">
        <f t="shared" si="35"/>
        <v>1.5862575927573801E-3</v>
      </c>
      <c r="G52" s="19">
        <f t="shared" si="35"/>
        <v>1.5837453646477132E-3</v>
      </c>
      <c r="H52" s="19">
        <f t="shared" si="35"/>
        <v>1.3498399475490763E-3</v>
      </c>
      <c r="I52" s="19">
        <f t="shared" si="35"/>
        <v>1.6946541364966877E-3</v>
      </c>
      <c r="J52" s="19">
        <f t="shared" si="35"/>
        <v>1.5737755258713342E-3</v>
      </c>
      <c r="K52" s="19">
        <f t="shared" si="35"/>
        <v>1.5713026482198291E-3</v>
      </c>
      <c r="L52" s="19">
        <f t="shared" si="35"/>
        <v>1.7601591796127651E-3</v>
      </c>
      <c r="M52" s="19">
        <f t="shared" si="35"/>
        <v>1.7952635599694424E-3</v>
      </c>
      <c r="N52" s="19">
        <f t="shared" ref="N52" si="36">((N2-M2)/M2)/(N$1-M$1)</f>
        <v>1.8810132052210825E-3</v>
      </c>
      <c r="O52" s="19">
        <f t="shared" ref="O52:Q73" si="37">((O2-N2)/N2)/(O$1-N$1)</f>
        <v>1.2511848341232228E-3</v>
      </c>
      <c r="P52" s="19">
        <f t="shared" si="37"/>
        <v>4.4408030624328715E-4</v>
      </c>
      <c r="Q52" s="19">
        <f t="shared" si="37"/>
        <v>3.01465877830953E-4</v>
      </c>
      <c r="R52" s="19">
        <f t="shared" ref="R52:X52" si="38">((R2-Q2)/Q2)/(R$1-Q$1)</f>
        <v>4.7075660000753212E-4</v>
      </c>
      <c r="S52" s="19">
        <f t="shared" si="38"/>
        <v>5.4556400030100088E-4</v>
      </c>
      <c r="T52" s="19">
        <f t="shared" si="38"/>
        <v>4.134250385236968E-4</v>
      </c>
      <c r="U52" s="19">
        <f t="shared" si="38"/>
        <v>3.3783783783783786E-4</v>
      </c>
      <c r="V52" s="19">
        <f t="shared" si="38"/>
        <v>3.370407819346141E-4</v>
      </c>
      <c r="W52" s="19">
        <f t="shared" si="38"/>
        <v>4.0684624017957354E-4</v>
      </c>
      <c r="X52" s="19">
        <f t="shared" si="38"/>
        <v>2.6102845210127906E-4</v>
      </c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</row>
    <row r="53" spans="1:56" s="9" customFormat="1" x14ac:dyDescent="0.35">
      <c r="A53" s="8" t="s">
        <v>13</v>
      </c>
      <c r="B53" s="19">
        <f t="shared" ref="B53:B73" si="39">AVERAGE(E53:ZZ53)</f>
        <v>4.7560506731011428E-4</v>
      </c>
      <c r="C53" s="26">
        <f t="shared" ref="C53:C73" si="40">RANK(B53,B$52:B$73)</f>
        <v>22</v>
      </c>
      <c r="D53" s="18"/>
      <c r="E53" s="19">
        <f t="shared" ref="E53:M53" si="41">((E3-D3)/D3)/(E$1-D$1)</f>
        <v>7.354907729339395E-4</v>
      </c>
      <c r="F53" s="19">
        <f t="shared" si="41"/>
        <v>8.0176388053718184E-4</v>
      </c>
      <c r="G53" s="19">
        <f t="shared" si="41"/>
        <v>7.3436143934842114E-4</v>
      </c>
      <c r="H53" s="19">
        <f t="shared" si="41"/>
        <v>4.0026684456304204E-4</v>
      </c>
      <c r="I53" s="19">
        <f t="shared" si="41"/>
        <v>3.0008002133902374E-4</v>
      </c>
      <c r="J53" s="19">
        <f t="shared" si="41"/>
        <v>5.9980006664445184E-4</v>
      </c>
      <c r="K53" s="19">
        <f t="shared" si="41"/>
        <v>5.9944052217929928E-4</v>
      </c>
      <c r="L53" s="19">
        <f t="shared" si="41"/>
        <v>7.9877521134260796E-4</v>
      </c>
      <c r="M53" s="19">
        <f t="shared" si="41"/>
        <v>7.9813767874958429E-4</v>
      </c>
      <c r="N53" s="19">
        <f t="shared" ref="N53" si="42">((N3-M3)/M3)/(N$1-M$1)</f>
        <v>6.4243149243481542E-4</v>
      </c>
      <c r="O53" s="19">
        <f t="shared" si="37"/>
        <v>1.2602812417086761E-3</v>
      </c>
      <c r="P53" s="19">
        <f t="shared" si="37"/>
        <v>3.1919058086663253E-4</v>
      </c>
      <c r="Q53" s="19">
        <f t="shared" si="37"/>
        <v>0</v>
      </c>
      <c r="R53" s="19">
        <f t="shared" ref="R53:X53" si="43">((R3-Q3)/Q3)/(R$1-Q$1)</f>
        <v>9.9022973329812515E-5</v>
      </c>
      <c r="S53" s="19">
        <f t="shared" si="43"/>
        <v>2.6400897630519439E-4</v>
      </c>
      <c r="T53" s="19">
        <f t="shared" si="43"/>
        <v>2.1989137366141125E-4</v>
      </c>
      <c r="U53" s="19">
        <f t="shared" si="43"/>
        <v>2.5427799176892726E-4</v>
      </c>
      <c r="V53" s="19">
        <f t="shared" si="43"/>
        <v>3.070983592173379E-4</v>
      </c>
      <c r="W53" s="19">
        <f t="shared" si="43"/>
        <v>2.4654832347140041E-4</v>
      </c>
      <c r="X53" s="19">
        <f t="shared" si="43"/>
        <v>1.3123359580052493E-4</v>
      </c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</row>
    <row r="54" spans="1:56" s="9" customFormat="1" x14ac:dyDescent="0.35">
      <c r="A54" s="8" t="s">
        <v>29</v>
      </c>
      <c r="B54" s="19">
        <f t="shared" si="39"/>
        <v>9.8476224039673196E-4</v>
      </c>
      <c r="C54" s="26">
        <f t="shared" si="40"/>
        <v>20</v>
      </c>
      <c r="D54" s="18"/>
      <c r="E54" s="19">
        <f t="shared" ref="E54:M54" si="44">((E4-D4)/D4)/(E$1-D$1)</f>
        <v>1.1396601740571901E-3</v>
      </c>
      <c r="F54" s="19">
        <f t="shared" si="44"/>
        <v>1.9662630653006314E-3</v>
      </c>
      <c r="G54" s="19">
        <f t="shared" si="44"/>
        <v>8.262755629002272E-4</v>
      </c>
      <c r="H54" s="19">
        <f t="shared" si="44"/>
        <v>2.1671826625386998E-3</v>
      </c>
      <c r="I54" s="19">
        <f t="shared" si="44"/>
        <v>1.3901760889712697E-3</v>
      </c>
      <c r="J54" s="19">
        <f t="shared" si="44"/>
        <v>1.4376668720476485E-3</v>
      </c>
      <c r="K54" s="19">
        <f t="shared" si="44"/>
        <v>1.9483182936833471E-3</v>
      </c>
      <c r="L54" s="19">
        <f t="shared" si="44"/>
        <v>2.0468734008801557E-3</v>
      </c>
      <c r="M54" s="19">
        <f t="shared" si="44"/>
        <v>1.7362884281482995E-3</v>
      </c>
      <c r="N54" s="19">
        <f t="shared" ref="N54" si="45">((N4-M4)/M4)/(N$1-M$1)</f>
        <v>1.4274061990212073E-3</v>
      </c>
      <c r="O54" s="19">
        <f t="shared" si="37"/>
        <v>9.1370558375634514E-4</v>
      </c>
      <c r="P54" s="19">
        <f t="shared" si="37"/>
        <v>4.5182528192975503E-4</v>
      </c>
      <c r="Q54" s="19">
        <f t="shared" si="37"/>
        <v>5.0464271295922484E-5</v>
      </c>
      <c r="R54" s="19">
        <f t="shared" ref="R54:X54" si="46">((R4-Q4)/Q4)/(R$1-Q$1)</f>
        <v>3.0275507114744171E-4</v>
      </c>
      <c r="S54" s="19">
        <f t="shared" si="46"/>
        <v>3.5300050428643467E-4</v>
      </c>
      <c r="T54" s="19">
        <f t="shared" si="46"/>
        <v>1.6797688638043405E-4</v>
      </c>
      <c r="U54" s="19">
        <f t="shared" si="46"/>
        <v>4.7489530717091915E-4</v>
      </c>
      <c r="V54" s="19">
        <f t="shared" si="46"/>
        <v>5.6894243641231591E-4</v>
      </c>
      <c r="W54" s="19">
        <f t="shared" si="46"/>
        <v>2.2551869299388593E-4</v>
      </c>
      <c r="X54" s="19">
        <f t="shared" si="46"/>
        <v>1.0005002501250626E-4</v>
      </c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</row>
    <row r="55" spans="1:56" s="9" customFormat="1" x14ac:dyDescent="0.35">
      <c r="A55" s="8" t="s">
        <v>7</v>
      </c>
      <c r="B55" s="19">
        <f t="shared" si="39"/>
        <v>1.4892520103027748E-3</v>
      </c>
      <c r="C55" s="26">
        <f t="shared" si="40"/>
        <v>17</v>
      </c>
      <c r="D55" s="18"/>
      <c r="E55" s="19">
        <f t="shared" ref="E55:M55" si="47">((E5-D5)/D5)/(E$1-D$1)</f>
        <v>6.1827624582663538E-4</v>
      </c>
      <c r="F55" s="19">
        <f t="shared" si="47"/>
        <v>3.0894710825506671E-3</v>
      </c>
      <c r="G55" s="19">
        <f t="shared" si="47"/>
        <v>6.159911297277319E-4</v>
      </c>
      <c r="H55" s="19">
        <f t="shared" si="47"/>
        <v>2.216202905688254E-3</v>
      </c>
      <c r="I55" s="19">
        <f t="shared" si="47"/>
        <v>1.7199017199017199E-3</v>
      </c>
      <c r="J55" s="19">
        <f t="shared" si="47"/>
        <v>2.6934378060724778E-3</v>
      </c>
      <c r="K55" s="19">
        <f t="shared" si="47"/>
        <v>1.7094017094017094E-3</v>
      </c>
      <c r="L55" s="19">
        <f t="shared" si="47"/>
        <v>1.0970258410531448E-3</v>
      </c>
      <c r="M55" s="19">
        <f t="shared" si="47"/>
        <v>7.3054912942895414E-4</v>
      </c>
      <c r="N55" s="19">
        <f t="shared" ref="N55" si="48">((N5-M5)/M5)/(N$1-M$1)</f>
        <v>4.4612077706128076E-4</v>
      </c>
      <c r="O55" s="19">
        <f t="shared" si="37"/>
        <v>2.4301336573511541E-3</v>
      </c>
      <c r="P55" s="19">
        <f t="shared" si="37"/>
        <v>1.2121212121212121E-3</v>
      </c>
      <c r="Q55" s="19">
        <f t="shared" si="37"/>
        <v>9.5693779904306223E-4</v>
      </c>
      <c r="R55" s="19">
        <f t="shared" ref="R55:X55" si="49">((R5-Q5)/Q5)/(R$1-Q$1)</f>
        <v>5.3724928366762179E-4</v>
      </c>
      <c r="S55" s="19">
        <f t="shared" si="49"/>
        <v>1.0733452593917709E-3</v>
      </c>
      <c r="T55" s="19">
        <f t="shared" si="49"/>
        <v>9.1237256535364351E-4</v>
      </c>
      <c r="U55" s="19">
        <f t="shared" si="49"/>
        <v>1.6784781797836627E-3</v>
      </c>
      <c r="V55" s="19">
        <f t="shared" si="49"/>
        <v>1.8768328445747801E-3</v>
      </c>
      <c r="W55" s="19">
        <f t="shared" si="49"/>
        <v>1.166452816983553E-3</v>
      </c>
      <c r="X55" s="19">
        <f t="shared" si="49"/>
        <v>3.0047382410724605E-3</v>
      </c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</row>
    <row r="56" spans="1:56" s="9" customFormat="1" x14ac:dyDescent="0.35">
      <c r="A56" s="8" t="s">
        <v>23</v>
      </c>
      <c r="B56" s="19">
        <f t="shared" si="39"/>
        <v>7.1727532444954977E-4</v>
      </c>
      <c r="C56" s="26">
        <f t="shared" si="40"/>
        <v>21</v>
      </c>
      <c r="D56" s="18"/>
      <c r="E56" s="19">
        <f t="shared" ref="E56:M56" si="50">((E6-D6)/D6)/(E$1-D$1)</f>
        <v>7.1489848441521307E-4</v>
      </c>
      <c r="F56" s="19">
        <f t="shared" si="50"/>
        <v>7.14387769681383E-4</v>
      </c>
      <c r="G56" s="19">
        <f t="shared" si="50"/>
        <v>1.9988577955454027E-3</v>
      </c>
      <c r="H56" s="19">
        <f t="shared" si="50"/>
        <v>9.974351667141636E-4</v>
      </c>
      <c r="I56" s="19">
        <f t="shared" si="50"/>
        <v>1.5658362989323844E-3</v>
      </c>
      <c r="J56" s="19">
        <f t="shared" si="50"/>
        <v>1.1352348517099475E-3</v>
      </c>
      <c r="K56" s="19">
        <f t="shared" si="50"/>
        <v>5.669737774627923E-4</v>
      </c>
      <c r="L56" s="19">
        <f t="shared" si="50"/>
        <v>9.9164187561977626E-4</v>
      </c>
      <c r="M56" s="19">
        <f t="shared" si="50"/>
        <v>8.4913671101047273E-4</v>
      </c>
      <c r="N56" s="19">
        <f t="shared" ref="N56" si="51">((N6-M6)/M6)/(N$1-M$1)</f>
        <v>8.0128205128205136E-4</v>
      </c>
      <c r="O56" s="19">
        <f t="shared" si="37"/>
        <v>5.6425447876992522E-4</v>
      </c>
      <c r="P56" s="19">
        <f t="shared" si="37"/>
        <v>4.3576893992796993E-4</v>
      </c>
      <c r="Q56" s="19">
        <f t="shared" si="37"/>
        <v>4.9109022028904169E-4</v>
      </c>
      <c r="R56" s="19">
        <f t="shared" ref="R56:X56" si="52">((R6-Q6)/Q6)/(R$1-Q$1)</f>
        <v>4.2052144659377626E-4</v>
      </c>
      <c r="S56" s="19">
        <f t="shared" si="52"/>
        <v>5.602240896358543E-4</v>
      </c>
      <c r="T56" s="19">
        <f t="shared" si="52"/>
        <v>4.6633090841260956E-4</v>
      </c>
      <c r="U56" s="19">
        <f t="shared" si="52"/>
        <v>1.5966151758272463E-4</v>
      </c>
      <c r="V56" s="19">
        <f t="shared" si="52"/>
        <v>5.1167550469811138E-4</v>
      </c>
      <c r="W56" s="19">
        <f t="shared" si="52"/>
        <v>2.6125121917235615E-4</v>
      </c>
      <c r="X56" s="19">
        <f t="shared" si="52"/>
        <v>1.3904338153503893E-4</v>
      </c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</row>
    <row r="57" spans="1:56" s="9" customFormat="1" x14ac:dyDescent="0.35">
      <c r="A57" s="8" t="s">
        <v>36</v>
      </c>
      <c r="B57" s="19">
        <f t="shared" si="39"/>
        <v>2.0037180707453139E-3</v>
      </c>
      <c r="C57" s="26">
        <f t="shared" si="40"/>
        <v>15</v>
      </c>
      <c r="D57" s="18"/>
      <c r="E57" s="19">
        <f t="shared" ref="E57:M57" si="53">((E7-D7)/D7)/(E$1-D$1)</f>
        <v>2.0786696514230891E-3</v>
      </c>
      <c r="F57" s="19">
        <f t="shared" si="53"/>
        <v>3.6700175522578586E-3</v>
      </c>
      <c r="G57" s="19">
        <f t="shared" si="53"/>
        <v>1.7488076311605724E-3</v>
      </c>
      <c r="H57" s="19">
        <f t="shared" si="53"/>
        <v>2.3805745119822252E-3</v>
      </c>
      <c r="I57" s="19">
        <f t="shared" si="53"/>
        <v>3.2457251424952501E-3</v>
      </c>
      <c r="J57" s="19">
        <f t="shared" si="53"/>
        <v>3.4607519270095956E-3</v>
      </c>
      <c r="K57" s="19">
        <f t="shared" si="53"/>
        <v>2.9785232795108952E-3</v>
      </c>
      <c r="L57" s="19">
        <f t="shared" si="53"/>
        <v>2.6570803376055017E-3</v>
      </c>
      <c r="M57" s="19">
        <f t="shared" si="53"/>
        <v>2.0265003897116133E-3</v>
      </c>
      <c r="N57" s="19">
        <f t="shared" ref="N57" si="54">((N7-M7)/M7)/(N$1-M$1)</f>
        <v>2.8521053723293923E-3</v>
      </c>
      <c r="O57" s="19">
        <f t="shared" si="37"/>
        <v>2.3137436372049976E-3</v>
      </c>
      <c r="P57" s="19">
        <f t="shared" si="37"/>
        <v>1.0492739024594981E-3</v>
      </c>
      <c r="Q57" s="19">
        <f t="shared" si="37"/>
        <v>1.217100258633805E-3</v>
      </c>
      <c r="R57" s="19">
        <f t="shared" ref="R57:X57" si="55">((R7-Q7)/Q7)/(R$1-Q$1)</f>
        <v>6.8295644255577477E-4</v>
      </c>
      <c r="S57" s="19">
        <f t="shared" si="55"/>
        <v>1.742952409821158E-3</v>
      </c>
      <c r="T57" s="19">
        <f t="shared" si="55"/>
        <v>1.2586215576700398E-3</v>
      </c>
      <c r="U57" s="19">
        <f t="shared" si="55"/>
        <v>1.0317699153088861E-3</v>
      </c>
      <c r="V57" s="19">
        <f t="shared" si="55"/>
        <v>1.6432626232446967E-3</v>
      </c>
      <c r="W57" s="19">
        <f t="shared" si="55"/>
        <v>8.5476438233982456E-4</v>
      </c>
      <c r="X57" s="19">
        <f t="shared" si="55"/>
        <v>1.1811604901816035E-3</v>
      </c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</row>
    <row r="58" spans="1:56" s="9" customFormat="1" x14ac:dyDescent="0.35">
      <c r="A58" s="8" t="s">
        <v>35</v>
      </c>
      <c r="B58" s="19">
        <f t="shared" si="39"/>
        <v>2.3338772775183076E-3</v>
      </c>
      <c r="C58" s="26">
        <f t="shared" si="40"/>
        <v>12</v>
      </c>
      <c r="D58" s="18"/>
      <c r="E58" s="19">
        <f t="shared" ref="E58:M58" si="56">((E8-D8)/D8)/(E$1-D$1)</f>
        <v>1.7981568891885817E-3</v>
      </c>
      <c r="F58" s="19">
        <f t="shared" si="56"/>
        <v>1.5705631590756115E-3</v>
      </c>
      <c r="G58" s="19">
        <f t="shared" si="56"/>
        <v>4.4802867383512545E-4</v>
      </c>
      <c r="H58" s="19">
        <f t="shared" si="56"/>
        <v>4.4782803403493054E-3</v>
      </c>
      <c r="I58" s="19">
        <f t="shared" si="56"/>
        <v>1.7833259028087382E-3</v>
      </c>
      <c r="J58" s="19">
        <f t="shared" si="56"/>
        <v>5.3309640159928924E-3</v>
      </c>
      <c r="K58" s="19">
        <f t="shared" si="56"/>
        <v>3.3141847105612019E-3</v>
      </c>
      <c r="L58" s="19">
        <f t="shared" si="56"/>
        <v>4.4043162299053076E-3</v>
      </c>
      <c r="M58" s="19">
        <f t="shared" si="56"/>
        <v>2.8502521376891033E-3</v>
      </c>
      <c r="N58" s="19">
        <f t="shared" ref="N58" si="57">((N8-M8)/M8)/(N$1-M$1)</f>
        <v>2.9150269639994166E-3</v>
      </c>
      <c r="O58" s="19">
        <f t="shared" si="37"/>
        <v>2.3840485478977026E-3</v>
      </c>
      <c r="P58" s="19">
        <f t="shared" si="37"/>
        <v>1.7100737100737102E-3</v>
      </c>
      <c r="Q58" s="19">
        <f t="shared" si="37"/>
        <v>1.1672325976230899E-3</v>
      </c>
      <c r="R58" s="19">
        <f t="shared" ref="R58:X58" si="58">((R8-Q8)/Q8)/(R$1-Q$1)</f>
        <v>1.9055684946008892E-3</v>
      </c>
      <c r="S58" s="19">
        <f t="shared" si="58"/>
        <v>2.425648597342333E-3</v>
      </c>
      <c r="T58" s="19">
        <f t="shared" si="58"/>
        <v>2.3789532605653515E-3</v>
      </c>
      <c r="U58" s="19">
        <f t="shared" si="58"/>
        <v>1.0123265646400286E-3</v>
      </c>
      <c r="V58" s="19">
        <f t="shared" si="58"/>
        <v>1.2417218543046358E-3</v>
      </c>
      <c r="W58" s="19">
        <f t="shared" si="58"/>
        <v>1.3144329896907217E-3</v>
      </c>
      <c r="X58" s="19">
        <f t="shared" si="58"/>
        <v>2.2444399102224035E-3</v>
      </c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</row>
    <row r="59" spans="1:56" s="9" customFormat="1" x14ac:dyDescent="0.35">
      <c r="A59" s="8" t="s">
        <v>26</v>
      </c>
      <c r="B59" s="19">
        <f t="shared" si="39"/>
        <v>3.3788637760251592E-3</v>
      </c>
      <c r="C59" s="26">
        <f t="shared" si="40"/>
        <v>10</v>
      </c>
      <c r="D59" s="18"/>
      <c r="E59" s="19">
        <f t="shared" ref="E59:M59" si="59">((E9-D9)/D9)/(E$1-D$1)</f>
        <v>4.0650406504065045E-3</v>
      </c>
      <c r="F59" s="19">
        <f t="shared" si="59"/>
        <v>3.5425101214574899E-3</v>
      </c>
      <c r="G59" s="19">
        <f t="shared" si="59"/>
        <v>6.0514372163388806E-3</v>
      </c>
      <c r="H59" s="19">
        <f t="shared" si="59"/>
        <v>5.5137844611528822E-3</v>
      </c>
      <c r="I59" s="19">
        <f t="shared" si="59"/>
        <v>4.4865403788634101E-3</v>
      </c>
      <c r="J59" s="19">
        <f t="shared" si="59"/>
        <v>6.422924901185771E-3</v>
      </c>
      <c r="K59" s="19">
        <f t="shared" si="59"/>
        <v>4.6637211585665193E-3</v>
      </c>
      <c r="L59" s="19">
        <f t="shared" si="59"/>
        <v>6.1079892499389197E-3</v>
      </c>
      <c r="M59" s="19">
        <f t="shared" si="59"/>
        <v>8.7421078193297714E-3</v>
      </c>
      <c r="N59" s="19">
        <f t="shared" ref="N59" si="60">((N9-M9)/M9)/(N$1-M$1)</f>
        <v>3.2900016048788318E-3</v>
      </c>
      <c r="O59" s="19">
        <f t="shared" si="37"/>
        <v>4.5292014302741358E-3</v>
      </c>
      <c r="P59" s="19">
        <f t="shared" si="37"/>
        <v>1.5964102342839884E-3</v>
      </c>
      <c r="Q59" s="19">
        <f t="shared" si="37"/>
        <v>5.8302238805970144E-4</v>
      </c>
      <c r="R59" s="19">
        <f t="shared" ref="R59:X59" si="61">((R9-Q9)/Q9)/(R$1-Q$1)</f>
        <v>9.3174935942231542E-4</v>
      </c>
      <c r="S59" s="19">
        <f t="shared" si="61"/>
        <v>9.3001627528481749E-4</v>
      </c>
      <c r="T59" s="19">
        <f t="shared" si="61"/>
        <v>8.5093215749980659E-4</v>
      </c>
      <c r="U59" s="19">
        <f t="shared" si="61"/>
        <v>1.3558201058201057E-3</v>
      </c>
      <c r="V59" s="19">
        <f t="shared" si="61"/>
        <v>1.5287013681877246E-3</v>
      </c>
      <c r="W59" s="19">
        <f t="shared" si="61"/>
        <v>1.2554211367267747E-3</v>
      </c>
      <c r="X59" s="19">
        <f t="shared" si="61"/>
        <v>1.1299435028248588E-3</v>
      </c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</row>
    <row r="60" spans="1:56" s="9" customFormat="1" x14ac:dyDescent="0.35">
      <c r="A60" s="3" t="s">
        <v>45</v>
      </c>
      <c r="B60" s="19">
        <f t="shared" si="39"/>
        <v>3.1557392285826275E-3</v>
      </c>
      <c r="C60" s="26">
        <f t="shared" si="40"/>
        <v>11</v>
      </c>
      <c r="D60" s="18"/>
      <c r="E60" s="19">
        <f t="shared" ref="E60:M60" si="62">((E10-D10)/D10)/(E$1-D$1)</f>
        <v>2.6147588611272515E-3</v>
      </c>
      <c r="F60" s="19">
        <f t="shared" si="62"/>
        <v>2.6079397276151839E-3</v>
      </c>
      <c r="G60" s="19">
        <f t="shared" si="62"/>
        <v>2.6011560693641619E-3</v>
      </c>
      <c r="H60" s="19">
        <f t="shared" si="62"/>
        <v>4.6122801960219086E-3</v>
      </c>
      <c r="I60" s="19">
        <f t="shared" si="62"/>
        <v>3.5868005738880918E-3</v>
      </c>
      <c r="J60" s="19">
        <f t="shared" si="62"/>
        <v>3.7037037037037038E-3</v>
      </c>
      <c r="K60" s="19">
        <f t="shared" si="62"/>
        <v>5.676979846721544E-3</v>
      </c>
      <c r="L60" s="19">
        <f t="shared" si="62"/>
        <v>3.3869602032176121E-3</v>
      </c>
      <c r="M60" s="19">
        <f t="shared" si="62"/>
        <v>2.2503516174402251E-3</v>
      </c>
      <c r="N60" s="19">
        <f t="shared" ref="N60" si="63">((N10-M10)/M10)/(N$1-M$1)</f>
        <v>4.0228272055384045E-3</v>
      </c>
      <c r="O60" s="19">
        <f t="shared" si="37"/>
        <v>5.2689961175818078E-3</v>
      </c>
      <c r="P60" s="19">
        <f t="shared" si="37"/>
        <v>3.2601880877742946E-3</v>
      </c>
      <c r="Q60" s="19">
        <f t="shared" si="37"/>
        <v>1.7310252996005327E-3</v>
      </c>
      <c r="R60" s="19">
        <f t="shared" ref="R60:X60" si="64">((R10-Q10)/Q10)/(R$1-Q$1)</f>
        <v>2.3885350318471337E-3</v>
      </c>
      <c r="S60" s="19">
        <f t="shared" si="64"/>
        <v>2.2451135763338617E-3</v>
      </c>
      <c r="T60" s="19">
        <f t="shared" si="64"/>
        <v>3.0677535279165571E-3</v>
      </c>
      <c r="U60" s="19">
        <f t="shared" si="64"/>
        <v>2.9405196158713612E-3</v>
      </c>
      <c r="V60" s="19">
        <f t="shared" si="64"/>
        <v>2.8082716364564719E-3</v>
      </c>
      <c r="W60" s="19">
        <f t="shared" si="64"/>
        <v>3.3544303797468354E-3</v>
      </c>
      <c r="X60" s="19">
        <f t="shared" si="64"/>
        <v>9.8619329388560163E-4</v>
      </c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</row>
    <row r="61" spans="1:56" s="9" customFormat="1" x14ac:dyDescent="0.35">
      <c r="A61" s="8" t="s">
        <v>19</v>
      </c>
      <c r="B61" s="19">
        <f t="shared" si="39"/>
        <v>1.8324291258624021E-3</v>
      </c>
      <c r="C61" s="26">
        <f t="shared" si="40"/>
        <v>16</v>
      </c>
      <c r="D61" s="18"/>
      <c r="E61" s="19">
        <f t="shared" ref="E61:M61" si="65">((E11-D11)/D11)/(E$1-D$1)</f>
        <v>1.9640852974186309E-3</v>
      </c>
      <c r="F61" s="19">
        <f t="shared" si="65"/>
        <v>8.4010081209745166E-4</v>
      </c>
      <c r="G61" s="19">
        <f t="shared" si="65"/>
        <v>1.6787912702853946E-3</v>
      </c>
      <c r="H61" s="19">
        <f t="shared" si="65"/>
        <v>5.0279329608938546E-3</v>
      </c>
      <c r="I61" s="19">
        <f t="shared" si="65"/>
        <v>2.3624235686492494E-3</v>
      </c>
      <c r="J61" s="19">
        <f t="shared" si="65"/>
        <v>3.0428769017980637E-3</v>
      </c>
      <c r="K61" s="19">
        <f t="shared" si="65"/>
        <v>3.8610038610038611E-3</v>
      </c>
      <c r="L61" s="19">
        <f t="shared" si="65"/>
        <v>3.0219780219780221E-3</v>
      </c>
      <c r="M61" s="19">
        <f t="shared" si="65"/>
        <v>2.7389756231169541E-3</v>
      </c>
      <c r="N61" s="19">
        <f t="shared" ref="N61" si="66">((N11-M11)/M11)/(N$1-M$1)</f>
        <v>3.0956933442593099E-3</v>
      </c>
      <c r="O61" s="19">
        <f t="shared" si="37"/>
        <v>5.4127198917456026E-4</v>
      </c>
      <c r="P61" s="19">
        <f t="shared" si="37"/>
        <v>1.2294981188678781E-3</v>
      </c>
      <c r="Q61" s="19">
        <f t="shared" si="37"/>
        <v>9.3408059781158257E-4</v>
      </c>
      <c r="R61" s="19">
        <f t="shared" ref="R61:X61" si="67">((R11-Q11)/Q11)/(R$1-Q$1)</f>
        <v>6.6595631326584978E-4</v>
      </c>
      <c r="S61" s="19">
        <f t="shared" si="67"/>
        <v>1.3301409949454642E-3</v>
      </c>
      <c r="T61" s="19">
        <f t="shared" si="67"/>
        <v>6.1908552224285835E-4</v>
      </c>
      <c r="U61" s="19">
        <f t="shared" si="67"/>
        <v>1.0214891041162228E-3</v>
      </c>
      <c r="V61" s="19">
        <f t="shared" si="67"/>
        <v>8.7650100797615914E-4</v>
      </c>
      <c r="W61" s="19">
        <f t="shared" si="67"/>
        <v>1.0162601626016261E-3</v>
      </c>
      <c r="X61" s="19">
        <f t="shared" si="67"/>
        <v>7.804370447450572E-4</v>
      </c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</row>
    <row r="62" spans="1:56" s="9" customFormat="1" x14ac:dyDescent="0.35">
      <c r="A62" s="8" t="s">
        <v>3</v>
      </c>
      <c r="B62" s="19">
        <f t="shared" si="39"/>
        <v>4.2615200432765833E-3</v>
      </c>
      <c r="C62" s="26">
        <f t="shared" si="40"/>
        <v>8</v>
      </c>
      <c r="D62" s="18"/>
      <c r="E62" s="19">
        <f t="shared" ref="E62:M62" si="68">((E12-D12)/D12)/(E$1-D$1)</f>
        <v>3.845016267376516E-3</v>
      </c>
      <c r="F62" s="19">
        <f t="shared" si="68"/>
        <v>7.6605774896876845E-3</v>
      </c>
      <c r="G62" s="19">
        <f t="shared" si="68"/>
        <v>7.6023391812865496E-3</v>
      </c>
      <c r="H62" s="19">
        <f t="shared" si="68"/>
        <v>1.4509576320371445E-3</v>
      </c>
      <c r="I62" s="19">
        <f t="shared" si="68"/>
        <v>3.0425963488843813E-3</v>
      </c>
      <c r="J62" s="19">
        <f t="shared" si="68"/>
        <v>4.0322580645161289E-3</v>
      </c>
      <c r="K62" s="19">
        <f t="shared" si="68"/>
        <v>6.3109581181870341E-3</v>
      </c>
      <c r="L62" s="19">
        <f t="shared" si="68"/>
        <v>6.5564424173318132E-3</v>
      </c>
      <c r="M62" s="19">
        <f t="shared" si="68"/>
        <v>4.8145001416029457E-3</v>
      </c>
      <c r="N62" s="19">
        <f t="shared" ref="N62" si="69">((N12-M12)/M12)/(N$1-M$1)</f>
        <v>4.039834648628335E-3</v>
      </c>
      <c r="O62" s="19">
        <f t="shared" si="37"/>
        <v>4.7340573656363127E-3</v>
      </c>
      <c r="P62" s="19">
        <f t="shared" si="37"/>
        <v>4.1070348720016123E-3</v>
      </c>
      <c r="Q62" s="19">
        <f t="shared" si="37"/>
        <v>3.0495889684433839E-3</v>
      </c>
      <c r="R62" s="19">
        <f t="shared" ref="R62:X62" si="70">((R12-Q12)/Q12)/(R$1-Q$1)</f>
        <v>3.9536109646810752E-3</v>
      </c>
      <c r="S62" s="19">
        <f t="shared" si="70"/>
        <v>6.2761506276150627E-3</v>
      </c>
      <c r="T62" s="19">
        <f t="shared" si="70"/>
        <v>2.0661157024793389E-3</v>
      </c>
      <c r="U62" s="19">
        <f t="shared" si="70"/>
        <v>3.0067468465825756E-3</v>
      </c>
      <c r="V62" s="19">
        <f t="shared" si="70"/>
        <v>1.6758840288252053E-3</v>
      </c>
      <c r="W62" s="19">
        <f t="shared" si="70"/>
        <v>2.5950475237618812E-3</v>
      </c>
      <c r="X62" s="19">
        <f t="shared" si="70"/>
        <v>4.4106836559666745E-3</v>
      </c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</row>
    <row r="63" spans="1:56" s="9" customFormat="1" x14ac:dyDescent="0.35">
      <c r="A63" s="8" t="s">
        <v>31</v>
      </c>
      <c r="B63" s="19">
        <f t="shared" si="39"/>
        <v>4.8490844402842206E-3</v>
      </c>
      <c r="C63" s="26">
        <f t="shared" si="40"/>
        <v>6</v>
      </c>
      <c r="D63" s="18"/>
      <c r="E63" s="19">
        <f t="shared" ref="E63:M63" si="71">((E13-D13)/D13)/(E$1-D$1)</f>
        <v>1.3707363723302519E-2</v>
      </c>
      <c r="F63" s="19">
        <f t="shared" si="71"/>
        <v>8.4905660377358489E-3</v>
      </c>
      <c r="G63" s="19">
        <f t="shared" si="71"/>
        <v>7.1718116619893984E-3</v>
      </c>
      <c r="H63" s="19">
        <f t="shared" si="71"/>
        <v>6.8111455108359137E-3</v>
      </c>
      <c r="I63" s="19">
        <f t="shared" si="71"/>
        <v>8.763837638376383E-3</v>
      </c>
      <c r="J63" s="19">
        <f t="shared" si="71"/>
        <v>6.6485343003928679E-3</v>
      </c>
      <c r="K63" s="19">
        <f t="shared" si="71"/>
        <v>6.0042029420594419E-3</v>
      </c>
      <c r="L63" s="19">
        <f t="shared" si="71"/>
        <v>1.1936735302894658E-2</v>
      </c>
      <c r="M63" s="19">
        <f t="shared" si="71"/>
        <v>5.8979652020053081E-3</v>
      </c>
      <c r="N63" s="19">
        <f t="shared" ref="N63" si="72">((N13-M13)/M13)/(N$1-M$1)</f>
        <v>5.0815987491449237E-3</v>
      </c>
      <c r="O63" s="19">
        <f t="shared" si="37"/>
        <v>3.1764366156511693E-3</v>
      </c>
      <c r="P63" s="19">
        <f t="shared" si="37"/>
        <v>1.6747788768514159E-3</v>
      </c>
      <c r="Q63" s="19">
        <f t="shared" si="37"/>
        <v>1.8371961560203504E-3</v>
      </c>
      <c r="R63" s="19">
        <f t="shared" ref="R63:X63" si="73">((R13-Q13)/Q13)/(R$1-Q$1)</f>
        <v>2.3936919177696423E-3</v>
      </c>
      <c r="S63" s="19">
        <f t="shared" si="73"/>
        <v>8.4080717488789242E-4</v>
      </c>
      <c r="T63" s="19">
        <f t="shared" si="73"/>
        <v>1.1191941801902631E-3</v>
      </c>
      <c r="U63" s="19">
        <f t="shared" si="73"/>
        <v>9.5609911560831813E-4</v>
      </c>
      <c r="V63" s="19">
        <f t="shared" si="73"/>
        <v>1.3850415512465374E-3</v>
      </c>
      <c r="W63" s="19">
        <f t="shared" si="73"/>
        <v>1.7241379310344827E-3</v>
      </c>
      <c r="X63" s="19">
        <f t="shared" si="73"/>
        <v>1.3605442176870747E-3</v>
      </c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</row>
    <row r="64" spans="1:56" s="27" customFormat="1" x14ac:dyDescent="0.35">
      <c r="A64" s="27" t="s">
        <v>41</v>
      </c>
      <c r="B64" s="28">
        <f t="shared" si="39"/>
        <v>3.7284124201817691E-3</v>
      </c>
      <c r="C64" s="29">
        <f t="shared" si="40"/>
        <v>9</v>
      </c>
      <c r="D64" s="30"/>
      <c r="E64" s="28">
        <f t="shared" ref="E64:M64" si="74">((E14-D14)/D14)/(E$1-D$1)</f>
        <v>5.3344275748871562E-3</v>
      </c>
      <c r="F64" s="28">
        <f t="shared" si="74"/>
        <v>3.6734693877551019E-3</v>
      </c>
      <c r="G64" s="28">
        <f t="shared" si="74"/>
        <v>4.0666937779585193E-3</v>
      </c>
      <c r="H64" s="28">
        <f t="shared" si="74"/>
        <v>4.4552450384771165E-3</v>
      </c>
      <c r="I64" s="28">
        <f t="shared" si="74"/>
        <v>3.6290322580645163E-3</v>
      </c>
      <c r="J64" s="28">
        <f t="shared" si="74"/>
        <v>1.0008006405124099E-2</v>
      </c>
      <c r="K64" s="28">
        <f t="shared" si="74"/>
        <v>5.945303210463734E-3</v>
      </c>
      <c r="L64" s="28">
        <f t="shared" si="74"/>
        <v>5.9101654846335696E-3</v>
      </c>
      <c r="M64" s="28">
        <f t="shared" si="74"/>
        <v>5.0920485703094395E-3</v>
      </c>
      <c r="N64" s="28">
        <f t="shared" ref="N64" si="75">((N14-M14)/M14)/(N$1-M$1)</f>
        <v>4.0270200051961543E-3</v>
      </c>
      <c r="O64" s="28">
        <f t="shared" si="37"/>
        <v>2.3103581055063534E-3</v>
      </c>
      <c r="P64" s="28">
        <f t="shared" si="37"/>
        <v>4.0861942513882579E-3</v>
      </c>
      <c r="Q64" s="28">
        <f t="shared" si="37"/>
        <v>2.7573529411764708E-3</v>
      </c>
      <c r="R64" s="28">
        <f t="shared" ref="R64:X64" si="76">((R14-Q14)/Q14)/(R$1-Q$1)</f>
        <v>3.2906764168190127E-3</v>
      </c>
      <c r="S64" s="28">
        <f t="shared" si="76"/>
        <v>1.8162005085361425E-3</v>
      </c>
      <c r="T64" s="28">
        <f t="shared" si="76"/>
        <v>9.6513451562311493E-4</v>
      </c>
      <c r="U64" s="28">
        <f t="shared" si="76"/>
        <v>1.1341960096922204E-3</v>
      </c>
      <c r="V64" s="28">
        <f t="shared" si="76"/>
        <v>2.6256116481680396E-3</v>
      </c>
      <c r="W64" s="28">
        <f t="shared" si="76"/>
        <v>1.3321492007104796E-3</v>
      </c>
      <c r="X64" s="28">
        <f t="shared" si="76"/>
        <v>2.1089630931458701E-3</v>
      </c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</row>
    <row r="65" spans="1:56" s="8" customFormat="1" x14ac:dyDescent="0.35">
      <c r="A65" s="3" t="s">
        <v>49</v>
      </c>
      <c r="B65" s="19">
        <f t="shared" si="39"/>
        <v>5.9221936048260652E-3</v>
      </c>
      <c r="C65" s="26">
        <f t="shared" si="40"/>
        <v>5</v>
      </c>
      <c r="D65" s="20"/>
      <c r="E65" s="19">
        <f t="shared" ref="E65:M65" si="77">((E15-D15)/D15)/(E$1-D$1)</f>
        <v>6.7255149222362337E-3</v>
      </c>
      <c r="F65" s="19">
        <f t="shared" si="77"/>
        <v>6.6805845511482258E-3</v>
      </c>
      <c r="G65" s="19">
        <f t="shared" si="77"/>
        <v>6.6362505184570713E-3</v>
      </c>
      <c r="H65" s="19">
        <f t="shared" si="77"/>
        <v>6.592501030078286E-3</v>
      </c>
      <c r="I65" s="19">
        <f t="shared" si="77"/>
        <v>6.5493246009005321E-3</v>
      </c>
      <c r="J65" s="19">
        <f t="shared" si="77"/>
        <v>8.8888888888888889E-3</v>
      </c>
      <c r="K65" s="19">
        <f t="shared" si="77"/>
        <v>9.2110532639166996E-3</v>
      </c>
      <c r="L65" s="19">
        <f t="shared" si="77"/>
        <v>1.2301587301587301E-2</v>
      </c>
      <c r="M65" s="19">
        <f t="shared" si="77"/>
        <v>9.4080752646021164E-3</v>
      </c>
      <c r="N65" s="19">
        <f t="shared" ref="N65" si="78">((N15-M15)/M15)/(N$1-M$1)</f>
        <v>7.3786407766990294E-3</v>
      </c>
      <c r="O65" s="19">
        <f t="shared" si="37"/>
        <v>4.1793313069908812E-3</v>
      </c>
      <c r="P65" s="19">
        <f t="shared" si="37"/>
        <v>4.712275994909366E-3</v>
      </c>
      <c r="Q65" s="19">
        <f t="shared" si="37"/>
        <v>2.6978417266187052E-3</v>
      </c>
      <c r="R65" s="19">
        <f t="shared" ref="R65:X65" si="79">((R15-Q15)/Q15)/(R$1-Q$1)</f>
        <v>2.6833631484794273E-3</v>
      </c>
      <c r="S65" s="19">
        <f t="shared" si="79"/>
        <v>3.7366548042704626E-3</v>
      </c>
      <c r="T65" s="19">
        <f t="shared" si="79"/>
        <v>2.3548804898151417E-3</v>
      </c>
      <c r="U65" s="19">
        <f t="shared" si="79"/>
        <v>3.4073257503632812E-3</v>
      </c>
      <c r="V65" s="19">
        <f t="shared" si="79"/>
        <v>5.4813292223364167E-3</v>
      </c>
      <c r="W65" s="19">
        <f t="shared" si="79"/>
        <v>4.5921806538591166E-3</v>
      </c>
      <c r="X65" s="19">
        <f t="shared" si="79"/>
        <v>4.2262678803641094E-3</v>
      </c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</row>
    <row r="66" spans="1:56" s="9" customFormat="1" x14ac:dyDescent="0.35">
      <c r="A66" s="8" t="s">
        <v>1</v>
      </c>
      <c r="B66" s="19">
        <f t="shared" si="39"/>
        <v>2.0972134289678475E-3</v>
      </c>
      <c r="C66" s="26">
        <f t="shared" si="40"/>
        <v>13</v>
      </c>
      <c r="D66" s="18"/>
      <c r="E66" s="19">
        <f t="shared" ref="E66:M66" si="80">((E16-D16)/D16)/(E$1-D$1)</f>
        <v>0</v>
      </c>
      <c r="F66" s="19">
        <f t="shared" si="80"/>
        <v>1.6863406408094434E-3</v>
      </c>
      <c r="G66" s="19">
        <f t="shared" si="80"/>
        <v>4.2087542087542086E-4</v>
      </c>
      <c r="H66" s="19">
        <f t="shared" si="80"/>
        <v>1.2620950778291964E-3</v>
      </c>
      <c r="I66" s="19">
        <f t="shared" si="80"/>
        <v>2.3109243697478992E-3</v>
      </c>
      <c r="J66" s="19">
        <f t="shared" si="80"/>
        <v>2.0911752404851529E-3</v>
      </c>
      <c r="K66" s="19">
        <f t="shared" si="80"/>
        <v>2.5041736227045075E-3</v>
      </c>
      <c r="L66" s="19">
        <f t="shared" si="80"/>
        <v>4.163197335553705E-3</v>
      </c>
      <c r="M66" s="19">
        <f t="shared" si="80"/>
        <v>2.9021558872305139E-3</v>
      </c>
      <c r="N66" s="19">
        <f t="shared" ref="N66" si="81">((N16-M16)/M16)/(N$1-M$1)</f>
        <v>4.4095356207799362E-3</v>
      </c>
      <c r="O66" s="19">
        <f t="shared" si="37"/>
        <v>2.8559771521827824E-3</v>
      </c>
      <c r="P66" s="19">
        <f t="shared" si="37"/>
        <v>1.0725645387972482E-3</v>
      </c>
      <c r="Q66" s="19">
        <f t="shared" si="37"/>
        <v>4.020908725371934E-4</v>
      </c>
      <c r="R66" s="19">
        <f t="shared" ref="R66:X66" si="82">((R16-Q16)/Q16)/(R$1-Q$1)</f>
        <v>8.0353555644837281E-4</v>
      </c>
      <c r="S66" s="19">
        <f t="shared" si="82"/>
        <v>1.4039310068190934E-3</v>
      </c>
      <c r="T66" s="19">
        <f t="shared" si="82"/>
        <v>7.9999999999999993E-4</v>
      </c>
      <c r="U66" s="19">
        <f t="shared" si="82"/>
        <v>6.8407251168623871E-4</v>
      </c>
      <c r="V66" s="19">
        <f t="shared" si="82"/>
        <v>1.8533227429176596E-3</v>
      </c>
      <c r="W66" s="19">
        <f t="shared" si="82"/>
        <v>6.5659557661927334E-3</v>
      </c>
      <c r="X66" s="19">
        <f t="shared" si="82"/>
        <v>3.7523452157598499E-3</v>
      </c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</row>
    <row r="67" spans="1:56" s="9" customFormat="1" x14ac:dyDescent="0.35">
      <c r="A67" s="8" t="s">
        <v>17</v>
      </c>
      <c r="B67" s="19">
        <f t="shared" si="39"/>
        <v>2.0627373216418601E-3</v>
      </c>
      <c r="C67" s="26">
        <f t="shared" si="40"/>
        <v>14</v>
      </c>
      <c r="D67" s="18"/>
      <c r="E67" s="19">
        <f t="shared" ref="E67:M67" si="83">((E17-D17)/D17)/(E$1-D$1)</f>
        <v>3.450655624568668E-3</v>
      </c>
      <c r="F67" s="19">
        <f t="shared" si="83"/>
        <v>6.8775790921595599E-4</v>
      </c>
      <c r="G67" s="19">
        <f t="shared" si="83"/>
        <v>4.8109965635738834E-3</v>
      </c>
      <c r="H67" s="19">
        <f t="shared" si="83"/>
        <v>2.0519835841313269E-3</v>
      </c>
      <c r="I67" s="19">
        <f t="shared" si="83"/>
        <v>2.0477815699658703E-3</v>
      </c>
      <c r="J67" s="19">
        <f t="shared" si="83"/>
        <v>1.3596193065941536E-3</v>
      </c>
      <c r="K67" s="19">
        <f t="shared" si="83"/>
        <v>6.7888662593346908E-4</v>
      </c>
      <c r="L67" s="19">
        <f t="shared" si="83"/>
        <v>3.3921302578018998E-3</v>
      </c>
      <c r="M67" s="19">
        <f t="shared" si="83"/>
        <v>1.3522650439486139E-3</v>
      </c>
      <c r="N67" s="19">
        <f t="shared" ref="N67" si="84">((N17-M17)/M17)/(N$1-M$1)</f>
        <v>2.2507314877335135E-3</v>
      </c>
      <c r="O67" s="19">
        <f t="shared" si="37"/>
        <v>1.3413816230717639E-3</v>
      </c>
      <c r="P67" s="19">
        <f t="shared" si="37"/>
        <v>3.1662911770078549E-3</v>
      </c>
      <c r="Q67" s="19">
        <f t="shared" si="37"/>
        <v>1.6181229773462784E-3</v>
      </c>
      <c r="R67" s="19">
        <f t="shared" ref="R67:X67" si="85">((R17-Q17)/Q17)/(R$1-Q$1)</f>
        <v>3.2258064516129032E-4</v>
      </c>
      <c r="S67" s="19">
        <f t="shared" si="85"/>
        <v>2.5789813023855577E-3</v>
      </c>
      <c r="T67" s="19">
        <f t="shared" si="85"/>
        <v>2.1381227282446015E-3</v>
      </c>
      <c r="U67" s="19">
        <f t="shared" si="85"/>
        <v>3.0956933442593095E-3</v>
      </c>
      <c r="V67" s="19">
        <f t="shared" si="85"/>
        <v>2.2873778332293615E-3</v>
      </c>
      <c r="W67" s="19">
        <f t="shared" si="85"/>
        <v>2.0136307311028499E-3</v>
      </c>
      <c r="X67" s="19">
        <f t="shared" si="85"/>
        <v>6.0975609756097561E-4</v>
      </c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</row>
    <row r="68" spans="1:56" s="9" customFormat="1" x14ac:dyDescent="0.35">
      <c r="A68" s="3" t="s">
        <v>47</v>
      </c>
      <c r="B68" s="19">
        <f t="shared" si="39"/>
        <v>1.1767111312443979E-3</v>
      </c>
      <c r="C68" s="26">
        <f t="shared" si="40"/>
        <v>18</v>
      </c>
      <c r="D68" s="18"/>
      <c r="E68" s="19">
        <f t="shared" ref="E68:M68" si="86">((E18-D18)/D18)/(E$1-D$1)</f>
        <v>1.4275517487508922E-3</v>
      </c>
      <c r="F68" s="19">
        <f t="shared" si="86"/>
        <v>1.4255167498218105E-3</v>
      </c>
      <c r="G68" s="19">
        <f t="shared" si="86"/>
        <v>1.4234875444839859E-3</v>
      </c>
      <c r="H68" s="19">
        <f t="shared" si="86"/>
        <v>1.4214641080312722E-3</v>
      </c>
      <c r="I68" s="19">
        <f t="shared" si="86"/>
        <v>7.0972320794889996E-4</v>
      </c>
      <c r="J68" s="19">
        <f t="shared" si="86"/>
        <v>4.2523033309709423E-3</v>
      </c>
      <c r="K68" s="19">
        <f t="shared" si="86"/>
        <v>7.0571630204657732E-4</v>
      </c>
      <c r="L68" s="19">
        <f t="shared" si="86"/>
        <v>0</v>
      </c>
      <c r="M68" s="19">
        <f t="shared" si="86"/>
        <v>7.0521861777150916E-4</v>
      </c>
      <c r="N68" s="19">
        <f t="shared" ref="N68" si="87">((N18-M18)/M18)/(N$1-M$1)</f>
        <v>2.3490721165139771E-4</v>
      </c>
      <c r="O68" s="19">
        <f t="shared" si="37"/>
        <v>0</v>
      </c>
      <c r="P68" s="19">
        <f t="shared" si="37"/>
        <v>1.0243277848911653E-3</v>
      </c>
      <c r="Q68" s="19">
        <f t="shared" si="37"/>
        <v>1.7409470752089136E-3</v>
      </c>
      <c r="R68" s="19">
        <f t="shared" ref="R68:X68" si="88">((R18-Q18)/Q18)/(R$1-Q$1)</f>
        <v>2.0818875780707841E-3</v>
      </c>
      <c r="S68" s="19">
        <f t="shared" si="88"/>
        <v>2.0732550103662751E-3</v>
      </c>
      <c r="T68" s="19">
        <f t="shared" si="88"/>
        <v>6.8823124569855479E-4</v>
      </c>
      <c r="U68" s="19">
        <f t="shared" si="88"/>
        <v>7.8492935635792783E-4</v>
      </c>
      <c r="V68" s="19">
        <f t="shared" si="88"/>
        <v>1.1384335154826957E-3</v>
      </c>
      <c r="W68" s="19">
        <f t="shared" si="88"/>
        <v>1.0211027910142954E-3</v>
      </c>
      <c r="X68" s="19">
        <f t="shared" si="88"/>
        <v>6.7521944632005406E-4</v>
      </c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</row>
    <row r="69" spans="1:56" s="9" customFormat="1" x14ac:dyDescent="0.35">
      <c r="A69" s="8" t="s">
        <v>21</v>
      </c>
      <c r="B69" s="19">
        <f t="shared" si="39"/>
        <v>6.0597539775459558E-3</v>
      </c>
      <c r="C69" s="26">
        <f t="shared" si="40"/>
        <v>3</v>
      </c>
      <c r="D69" s="18"/>
      <c r="E69" s="19">
        <f t="shared" ref="E69:M69" si="89">((E19-D19)/D19)/(E$1-D$1)</f>
        <v>5.1768766177739426E-3</v>
      </c>
      <c r="F69" s="19">
        <f t="shared" si="89"/>
        <v>1.2875536480686695E-2</v>
      </c>
      <c r="G69" s="19">
        <f t="shared" si="89"/>
        <v>1.0169491525423728E-2</v>
      </c>
      <c r="H69" s="19">
        <f t="shared" si="89"/>
        <v>6.7114093959731542E-3</v>
      </c>
      <c r="I69" s="19">
        <f t="shared" si="89"/>
        <v>8.7500000000000008E-3</v>
      </c>
      <c r="J69" s="19">
        <f t="shared" si="89"/>
        <v>1.2285012285012284E-2</v>
      </c>
      <c r="K69" s="19">
        <f t="shared" si="89"/>
        <v>8.8996763754045308E-3</v>
      </c>
      <c r="L69" s="19">
        <f t="shared" si="89"/>
        <v>1.2830793905372895E-2</v>
      </c>
      <c r="M69" s="19">
        <f t="shared" si="89"/>
        <v>9.5011876484560574E-3</v>
      </c>
      <c r="N69" s="19">
        <f t="shared" ref="N69" si="90">((N19-M19)/M19)/(N$1-M$1)</f>
        <v>7.3202614379084966E-3</v>
      </c>
      <c r="O69" s="19">
        <f t="shared" si="37"/>
        <v>2.3023791250959325E-3</v>
      </c>
      <c r="P69" s="19">
        <f t="shared" si="37"/>
        <v>3.5500487261589868E-3</v>
      </c>
      <c r="Q69" s="19">
        <f t="shared" si="37"/>
        <v>1.4738393515106854E-3</v>
      </c>
      <c r="R69" s="19">
        <f t="shared" ref="R69:X69" si="91">((R19-Q19)/Q19)/(R$1-Q$1)</f>
        <v>2.9390154298310064E-3</v>
      </c>
      <c r="S69" s="19">
        <f t="shared" si="91"/>
        <v>2.9218407596785976E-3</v>
      </c>
      <c r="T69" s="19">
        <f t="shared" si="91"/>
        <v>2.9048656499636896E-3</v>
      </c>
      <c r="U69" s="19">
        <f t="shared" si="91"/>
        <v>2.3655250437107887E-3</v>
      </c>
      <c r="V69" s="19">
        <f t="shared" si="91"/>
        <v>2.8328611898016999E-3</v>
      </c>
      <c r="W69" s="19">
        <f t="shared" si="91"/>
        <v>2.6334269662921348E-3</v>
      </c>
      <c r="X69" s="19">
        <f t="shared" si="91"/>
        <v>2.751031636863824E-3</v>
      </c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</row>
    <row r="70" spans="1:56" s="9" customFormat="1" x14ac:dyDescent="0.35">
      <c r="A70" s="8" t="s">
        <v>4</v>
      </c>
      <c r="B70" s="19">
        <f t="shared" si="39"/>
        <v>1.2331046972667216E-2</v>
      </c>
      <c r="C70" s="26">
        <f t="shared" si="40"/>
        <v>2</v>
      </c>
      <c r="D70" s="18"/>
      <c r="E70" s="19">
        <f t="shared" ref="E70:M70" si="92">((E20-D20)/D20)/(E$1-D$1)</f>
        <v>1.1752136752136752E-2</v>
      </c>
      <c r="F70" s="19">
        <f t="shared" si="92"/>
        <v>2.9567053854276663E-2</v>
      </c>
      <c r="G70" s="19">
        <f t="shared" si="92"/>
        <v>1.7435897435897435E-2</v>
      </c>
      <c r="H70" s="19">
        <f t="shared" si="92"/>
        <v>1.1088709677419355E-2</v>
      </c>
      <c r="I70" s="19">
        <f t="shared" si="92"/>
        <v>1.4955134596211365E-2</v>
      </c>
      <c r="J70" s="19">
        <f t="shared" si="92"/>
        <v>2.1297192642787996E-2</v>
      </c>
      <c r="K70" s="19">
        <f t="shared" si="92"/>
        <v>2.5592417061611375E-2</v>
      </c>
      <c r="L70" s="19">
        <f t="shared" si="92"/>
        <v>2.3105360443622922E-2</v>
      </c>
      <c r="M70" s="19">
        <f t="shared" si="92"/>
        <v>1.5356820234869015E-2</v>
      </c>
      <c r="N70" s="19">
        <f t="shared" ref="N70" si="93">((N20-M20)/M20)/(N$1-M$1)</f>
        <v>1.0083036773428233E-2</v>
      </c>
      <c r="O70" s="19">
        <f t="shared" si="37"/>
        <v>1.468048359240069E-2</v>
      </c>
      <c r="P70" s="19">
        <f t="shared" si="37"/>
        <v>1.1682785299806576E-2</v>
      </c>
      <c r="Q70" s="19">
        <f t="shared" si="37"/>
        <v>3.0165912518853697E-3</v>
      </c>
      <c r="R70" s="19">
        <f t="shared" ref="R70:X70" si="94">((R20-Q20)/Q20)/(R$1-Q$1)</f>
        <v>5.2473763118440781E-3</v>
      </c>
      <c r="S70" s="19">
        <f t="shared" si="94"/>
        <v>4.0801186943620182E-3</v>
      </c>
      <c r="T70" s="19">
        <f t="shared" si="94"/>
        <v>5.3961246014226152E-3</v>
      </c>
      <c r="U70" s="19">
        <f t="shared" si="94"/>
        <v>5.9997931105823937E-3</v>
      </c>
      <c r="V70" s="19">
        <f t="shared" si="94"/>
        <v>7.1809126708362288E-3</v>
      </c>
      <c r="W70" s="19">
        <f t="shared" si="94"/>
        <v>4.5068027210884353E-3</v>
      </c>
      <c r="X70" s="19">
        <f t="shared" si="94"/>
        <v>4.5961917268548917E-3</v>
      </c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</row>
    <row r="71" spans="1:56" s="9" customFormat="1" x14ac:dyDescent="0.35">
      <c r="A71" s="8" t="s">
        <v>11</v>
      </c>
      <c r="B71" s="19">
        <f t="shared" si="39"/>
        <v>4.5167120118145953E-3</v>
      </c>
      <c r="C71" s="26">
        <f t="shared" si="40"/>
        <v>7</v>
      </c>
      <c r="D71" s="18"/>
      <c r="E71" s="19">
        <f t="shared" ref="E71:M71" si="95">((E21-D21)/D21)/(E$1-D$1)</f>
        <v>6.6334991708126038E-3</v>
      </c>
      <c r="F71" s="19">
        <f t="shared" si="95"/>
        <v>1.6474464579901153E-3</v>
      </c>
      <c r="G71" s="19">
        <f t="shared" si="95"/>
        <v>6.5789473684210523E-3</v>
      </c>
      <c r="H71" s="19">
        <f t="shared" si="95"/>
        <v>3.2679738562091504E-3</v>
      </c>
      <c r="I71" s="19">
        <f t="shared" si="95"/>
        <v>4.0716612377850164E-3</v>
      </c>
      <c r="J71" s="19">
        <f t="shared" si="95"/>
        <v>8.0775444264943458E-3</v>
      </c>
      <c r="K71" s="19">
        <f t="shared" si="95"/>
        <v>9.6153846153846159E-3</v>
      </c>
      <c r="L71" s="19">
        <f t="shared" si="95"/>
        <v>4.7619047619047623E-3</v>
      </c>
      <c r="M71" s="19">
        <f t="shared" si="95"/>
        <v>4.7393364928909956E-3</v>
      </c>
      <c r="N71" s="19">
        <f t="shared" ref="N71" si="96">((N21-M21)/M21)/(N$1-M$1)</f>
        <v>5.2410901467505244E-3</v>
      </c>
      <c r="O71" s="19">
        <f t="shared" si="37"/>
        <v>6.1919504643962852E-3</v>
      </c>
      <c r="P71" s="19">
        <f t="shared" si="37"/>
        <v>3.3566433566433571E-3</v>
      </c>
      <c r="Q71" s="19">
        <f t="shared" si="37"/>
        <v>2.967359050445104E-3</v>
      </c>
      <c r="R71" s="19">
        <f t="shared" ref="R71:X71" si="97">((R21-Q21)/Q21)/(R$1-Q$1)</f>
        <v>4.4247787610619468E-3</v>
      </c>
      <c r="S71" s="19">
        <f t="shared" si="97"/>
        <v>2.1929824561403508E-3</v>
      </c>
      <c r="T71" s="19">
        <f t="shared" si="97"/>
        <v>2.4260067928190197E-3</v>
      </c>
      <c r="U71" s="19">
        <f t="shared" si="97"/>
        <v>3.5094962840627581E-3</v>
      </c>
      <c r="V71" s="19">
        <f t="shared" si="97"/>
        <v>5.6417489421720741E-3</v>
      </c>
      <c r="W71" s="19">
        <f t="shared" si="97"/>
        <v>3.6407766990291263E-3</v>
      </c>
      <c r="X71" s="19">
        <f t="shared" si="97"/>
        <v>1.3477088948787063E-3</v>
      </c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</row>
    <row r="72" spans="1:56" s="9" customFormat="1" x14ac:dyDescent="0.35">
      <c r="A72" s="8" t="s">
        <v>16</v>
      </c>
      <c r="B72" s="19">
        <f t="shared" si="39"/>
        <v>6.0536639647655339E-3</v>
      </c>
      <c r="C72" s="26">
        <f t="shared" si="40"/>
        <v>4</v>
      </c>
      <c r="D72" s="18"/>
      <c r="E72" s="19">
        <f t="shared" ref="E72:M72" si="98">((E22-D22)/D22)/(E$1-D$1)</f>
        <v>3.8167938931297708E-3</v>
      </c>
      <c r="F72" s="19">
        <f t="shared" si="98"/>
        <v>5.7034220532319393E-3</v>
      </c>
      <c r="G72" s="19">
        <f t="shared" si="98"/>
        <v>7.5614366729678641E-3</v>
      </c>
      <c r="H72" s="19">
        <f t="shared" si="98"/>
        <v>9.3808630393996256E-3</v>
      </c>
      <c r="I72" s="19">
        <f t="shared" si="98"/>
        <v>1.4869888475836431E-2</v>
      </c>
      <c r="J72" s="19">
        <f t="shared" si="98"/>
        <v>1.263537906137184E-2</v>
      </c>
      <c r="K72" s="19">
        <f t="shared" si="98"/>
        <v>7.1301247771836003E-3</v>
      </c>
      <c r="L72" s="19">
        <f t="shared" si="98"/>
        <v>3.5398230088495575E-3</v>
      </c>
      <c r="M72" s="19">
        <f t="shared" si="98"/>
        <v>1.2345679012345678E-2</v>
      </c>
      <c r="N72" s="19">
        <f t="shared" ref="N72" si="99">((N22-M22)/M22)/(N$1-M$1)</f>
        <v>1.6840882694541232E-2</v>
      </c>
      <c r="O72" s="19">
        <f t="shared" si="37"/>
        <v>3.3167495854063019E-3</v>
      </c>
      <c r="P72" s="19">
        <f t="shared" si="37"/>
        <v>4.5078888054094664E-3</v>
      </c>
      <c r="Q72" s="19">
        <f t="shared" si="37"/>
        <v>1.5748031496062992E-3</v>
      </c>
      <c r="R72" s="19">
        <f t="shared" ref="R72:X72" si="100">((R22-Q22)/Q22)/(R$1-Q$1)</f>
        <v>0</v>
      </c>
      <c r="S72" s="19">
        <f t="shared" si="100"/>
        <v>3.1397174254317113E-3</v>
      </c>
      <c r="T72" s="19">
        <f t="shared" si="100"/>
        <v>1.5600624024960999E-3</v>
      </c>
      <c r="U72" s="19">
        <f t="shared" si="100"/>
        <v>3.3274179236912156E-3</v>
      </c>
      <c r="V72" s="19">
        <f t="shared" si="100"/>
        <v>5.5639858371269594E-3</v>
      </c>
      <c r="W72" s="19">
        <f t="shared" si="100"/>
        <v>2.798507462686567E-3</v>
      </c>
      <c r="X72" s="19">
        <f t="shared" si="100"/>
        <v>1.4598540145985401E-3</v>
      </c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</row>
    <row r="73" spans="1:56" s="9" customFormat="1" x14ac:dyDescent="0.35">
      <c r="A73" s="8" t="s">
        <v>9</v>
      </c>
      <c r="B73" s="19">
        <f t="shared" si="39"/>
        <v>1.841812999969375E-2</v>
      </c>
      <c r="C73" s="26">
        <f t="shared" si="40"/>
        <v>1</v>
      </c>
      <c r="D73" s="18"/>
      <c r="E73" s="19">
        <f t="shared" ref="E73:M73" si="101">((E23-D23)/D23)/(E$1-D$1)</f>
        <v>2.1653543307086614E-2</v>
      </c>
      <c r="F73" s="19">
        <f t="shared" si="101"/>
        <v>1.7341040462427744E-2</v>
      </c>
      <c r="G73" s="19">
        <f t="shared" si="101"/>
        <v>1.5151515151515152E-2</v>
      </c>
      <c r="H73" s="19">
        <f t="shared" si="101"/>
        <v>1.3059701492537313E-2</v>
      </c>
      <c r="I73" s="19">
        <f t="shared" si="101"/>
        <v>2.0257826887661142E-2</v>
      </c>
      <c r="J73" s="19">
        <f t="shared" si="101"/>
        <v>5.1327433628318583E-2</v>
      </c>
      <c r="K73" s="19">
        <f t="shared" si="101"/>
        <v>3.0303030303030304E-2</v>
      </c>
      <c r="L73" s="19">
        <f t="shared" si="101"/>
        <v>4.9019607843137254E-2</v>
      </c>
      <c r="M73" s="19">
        <f t="shared" si="101"/>
        <v>3.5825545171339561E-2</v>
      </c>
      <c r="N73" s="19">
        <f>((N23-M23)/M23)/(N$1-M$1)</f>
        <v>3.9598997493734335E-2</v>
      </c>
      <c r="O73" s="19">
        <f t="shared" si="37"/>
        <v>2.0161290322580645E-2</v>
      </c>
      <c r="P73" s="19">
        <f t="shared" si="37"/>
        <v>2.191879266978081E-2</v>
      </c>
      <c r="Q73" s="19">
        <f t="shared" si="37"/>
        <v>5.3078556263269636E-3</v>
      </c>
      <c r="R73" s="19">
        <f t="shared" ref="R73:X73" si="102">((R23-Q23)/Q23)/(R$1-Q$1)</f>
        <v>4.2016806722689074E-3</v>
      </c>
      <c r="S73" s="19">
        <f t="shared" si="102"/>
        <v>3.6458333333333334E-3</v>
      </c>
      <c r="T73" s="19">
        <f t="shared" si="102"/>
        <v>4.8259220958290243E-3</v>
      </c>
      <c r="U73" s="19">
        <f t="shared" si="102"/>
        <v>3.4949759720401923E-3</v>
      </c>
      <c r="V73" s="19">
        <f t="shared" si="102"/>
        <v>5.3067993366500829E-3</v>
      </c>
      <c r="W73" s="19">
        <f t="shared" si="102"/>
        <v>5.019588638589618E-3</v>
      </c>
      <c r="X73" s="19">
        <f t="shared" si="102"/>
        <v>9.4161958568738226E-4</v>
      </c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</row>
    <row r="74" spans="1:56" x14ac:dyDescent="0.35">
      <c r="A74" s="3"/>
      <c r="B74" s="22"/>
    </row>
    <row r="75" spans="1:56" s="5" customFormat="1" x14ac:dyDescent="0.35">
      <c r="A75" s="4" t="s">
        <v>0</v>
      </c>
      <c r="B75" s="21"/>
      <c r="C75" s="24"/>
      <c r="D75" s="11"/>
      <c r="E75" s="11" t="s">
        <v>40</v>
      </c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</row>
    <row r="76" spans="1:56" x14ac:dyDescent="0.35">
      <c r="A76" s="3" t="s">
        <v>27</v>
      </c>
      <c r="B76" s="22">
        <f>AVERAGE(E76:ZZ76)</f>
        <v>18.399999999999999</v>
      </c>
      <c r="E76" s="12">
        <f t="shared" ref="E76:J76" si="103">RANK(E52,E$52:E$73)</f>
        <v>18</v>
      </c>
      <c r="F76" s="12">
        <f t="shared" si="103"/>
        <v>16</v>
      </c>
      <c r="G76" s="12">
        <f t="shared" si="103"/>
        <v>16</v>
      </c>
      <c r="H76" s="12">
        <f t="shared" si="103"/>
        <v>19</v>
      </c>
      <c r="I76" s="12">
        <f t="shared" si="103"/>
        <v>18</v>
      </c>
      <c r="J76" s="12">
        <f t="shared" si="103"/>
        <v>18</v>
      </c>
      <c r="K76" s="12">
        <f t="shared" ref="K76:L76" si="104">RANK(K52,K$52:K$73)</f>
        <v>18</v>
      </c>
      <c r="L76" s="12">
        <f t="shared" si="104"/>
        <v>18</v>
      </c>
      <c r="M76" s="12">
        <f t="shared" ref="M76:N76" si="105">RANK(M52,M$52:M$73)</f>
        <v>16</v>
      </c>
      <c r="N76" s="12">
        <f t="shared" si="105"/>
        <v>17</v>
      </c>
      <c r="O76" s="12">
        <f t="shared" ref="O76:P76" si="106">RANK(O52,O$52:O$73)</f>
        <v>18</v>
      </c>
      <c r="P76" s="12">
        <f t="shared" si="106"/>
        <v>20</v>
      </c>
      <c r="Q76" s="12">
        <f t="shared" ref="Q76:R76" si="107">RANK(Q52,Q$52:Q$73)</f>
        <v>20</v>
      </c>
      <c r="R76" s="12">
        <f t="shared" si="107"/>
        <v>17</v>
      </c>
      <c r="S76" s="12">
        <f t="shared" ref="S76:T76" si="108">RANK(S52,S$52:S$73)</f>
        <v>20</v>
      </c>
      <c r="T76" s="12">
        <f t="shared" si="108"/>
        <v>20</v>
      </c>
      <c r="U76" s="12">
        <f t="shared" ref="U76:V76" si="109">RANK(U52,U$52:U$73)</f>
        <v>20</v>
      </c>
      <c r="V76" s="12">
        <f t="shared" si="109"/>
        <v>21</v>
      </c>
      <c r="W76" s="12">
        <f t="shared" ref="W76:X76" si="110">RANK(W52,W$52:W$73)</f>
        <v>19</v>
      </c>
      <c r="X76" s="12">
        <f t="shared" si="110"/>
        <v>19</v>
      </c>
    </row>
    <row r="77" spans="1:56" x14ac:dyDescent="0.35">
      <c r="A77" s="3" t="s">
        <v>13</v>
      </c>
      <c r="B77" s="22">
        <f t="shared" ref="B77:B97" si="111">AVERAGE(E77:ZZ77)</f>
        <v>20.8</v>
      </c>
      <c r="E77" s="12">
        <f t="shared" ref="E77:H77" si="112">RANK(E53,E$52:E$73)</f>
        <v>19</v>
      </c>
      <c r="F77" s="12">
        <f t="shared" si="112"/>
        <v>20</v>
      </c>
      <c r="G77" s="12">
        <f t="shared" si="112"/>
        <v>19</v>
      </c>
      <c r="H77" s="12">
        <f t="shared" si="112"/>
        <v>22</v>
      </c>
      <c r="I77" s="12">
        <f t="shared" ref="I77:J77" si="113">RANK(I53,I$52:I$73)</f>
        <v>22</v>
      </c>
      <c r="J77" s="12">
        <f t="shared" si="113"/>
        <v>22</v>
      </c>
      <c r="K77" s="12">
        <f t="shared" ref="K77:L77" si="114">RANK(K53,K$52:K$73)</f>
        <v>21</v>
      </c>
      <c r="L77" s="12">
        <f t="shared" si="114"/>
        <v>21</v>
      </c>
      <c r="M77" s="12">
        <f t="shared" ref="M77:N77" si="115">RANK(M53,M$52:M$73)</f>
        <v>20</v>
      </c>
      <c r="N77" s="12">
        <f t="shared" si="115"/>
        <v>20</v>
      </c>
      <c r="O77" s="12">
        <f t="shared" ref="O77:P77" si="116">RANK(O53,O$52:O$73)</f>
        <v>17</v>
      </c>
      <c r="P77" s="12">
        <f t="shared" si="116"/>
        <v>22</v>
      </c>
      <c r="Q77" s="12">
        <f t="shared" ref="Q77:R77" si="117">RANK(Q53,Q$52:Q$73)</f>
        <v>22</v>
      </c>
      <c r="R77" s="12">
        <f t="shared" si="117"/>
        <v>21</v>
      </c>
      <c r="S77" s="12">
        <f t="shared" ref="S77:T77" si="118">RANK(S53,S$52:S$73)</f>
        <v>22</v>
      </c>
      <c r="T77" s="12">
        <f t="shared" si="118"/>
        <v>21</v>
      </c>
      <c r="U77" s="12">
        <f t="shared" ref="U77:V77" si="119">RANK(U53,U$52:U$73)</f>
        <v>21</v>
      </c>
      <c r="V77" s="12">
        <f t="shared" si="119"/>
        <v>22</v>
      </c>
      <c r="W77" s="12">
        <f t="shared" ref="W77:X77" si="120">RANK(W53,W$52:W$73)</f>
        <v>21</v>
      </c>
      <c r="X77" s="12">
        <f t="shared" si="120"/>
        <v>21</v>
      </c>
    </row>
    <row r="78" spans="1:56" x14ac:dyDescent="0.35">
      <c r="A78" s="3" t="s">
        <v>29</v>
      </c>
      <c r="B78" s="22">
        <f t="shared" si="111"/>
        <v>18.7</v>
      </c>
      <c r="E78" s="12">
        <f t="shared" ref="E78:H78" si="121">RANK(E54,E$52:E$73)</f>
        <v>17</v>
      </c>
      <c r="F78" s="12">
        <f t="shared" si="121"/>
        <v>13</v>
      </c>
      <c r="G78" s="12">
        <f t="shared" si="121"/>
        <v>18</v>
      </c>
      <c r="H78" s="12">
        <f t="shared" si="121"/>
        <v>15</v>
      </c>
      <c r="I78" s="12">
        <f t="shared" ref="I78:J78" si="122">RANK(I54,I$52:I$73)</f>
        <v>20</v>
      </c>
      <c r="J78" s="12">
        <f t="shared" si="122"/>
        <v>19</v>
      </c>
      <c r="K78" s="12">
        <f t="shared" ref="K78:L78" si="123">RANK(K54,K$52:K$73)</f>
        <v>16</v>
      </c>
      <c r="L78" s="12">
        <f t="shared" si="123"/>
        <v>17</v>
      </c>
      <c r="M78" s="12">
        <f t="shared" ref="M78:N78" si="124">RANK(M54,M$52:M$73)</f>
        <v>17</v>
      </c>
      <c r="N78" s="12">
        <f t="shared" si="124"/>
        <v>18</v>
      </c>
      <c r="O78" s="12">
        <f t="shared" ref="O78:P78" si="125">RANK(O54,O$52:O$73)</f>
        <v>19</v>
      </c>
      <c r="P78" s="12">
        <f t="shared" si="125"/>
        <v>19</v>
      </c>
      <c r="Q78" s="12">
        <f t="shared" ref="Q78:R78" si="126">RANK(Q54,Q$52:Q$73)</f>
        <v>21</v>
      </c>
      <c r="R78" s="12">
        <f t="shared" si="126"/>
        <v>20</v>
      </c>
      <c r="S78" s="12">
        <f t="shared" ref="S78:T78" si="127">RANK(S54,S$52:S$73)</f>
        <v>21</v>
      </c>
      <c r="T78" s="12">
        <f t="shared" si="127"/>
        <v>22</v>
      </c>
      <c r="U78" s="12">
        <f t="shared" ref="U78:V78" si="128">RANK(U54,U$52:U$73)</f>
        <v>19</v>
      </c>
      <c r="V78" s="12">
        <f t="shared" si="128"/>
        <v>19</v>
      </c>
      <c r="W78" s="12">
        <f t="shared" ref="W78:X78" si="129">RANK(W54,W$52:W$73)</f>
        <v>22</v>
      </c>
      <c r="X78" s="12">
        <f t="shared" si="129"/>
        <v>22</v>
      </c>
    </row>
    <row r="79" spans="1:56" x14ac:dyDescent="0.35">
      <c r="A79" s="3" t="s">
        <v>7</v>
      </c>
      <c r="B79" s="22">
        <f t="shared" si="111"/>
        <v>15.2</v>
      </c>
      <c r="E79" s="12">
        <f t="shared" ref="E79:H79" si="130">RANK(E55,E$52:E$73)</f>
        <v>21</v>
      </c>
      <c r="F79" s="12">
        <f t="shared" si="130"/>
        <v>11</v>
      </c>
      <c r="G79" s="12">
        <f t="shared" si="130"/>
        <v>20</v>
      </c>
      <c r="H79" s="12">
        <f t="shared" si="130"/>
        <v>14</v>
      </c>
      <c r="I79" s="12">
        <f t="shared" ref="I79:J79" si="131">RANK(I55,I$52:I$73)</f>
        <v>17</v>
      </c>
      <c r="J79" s="12">
        <f t="shared" si="131"/>
        <v>16</v>
      </c>
      <c r="K79" s="12">
        <f t="shared" ref="K79:L79" si="132">RANK(K55,K$52:K$73)</f>
        <v>17</v>
      </c>
      <c r="L79" s="12">
        <f t="shared" si="132"/>
        <v>19</v>
      </c>
      <c r="M79" s="12">
        <f t="shared" ref="M79:N79" si="133">RANK(M55,M$52:M$73)</f>
        <v>21</v>
      </c>
      <c r="N79" s="12">
        <f t="shared" si="133"/>
        <v>21</v>
      </c>
      <c r="O79" s="12">
        <f t="shared" ref="O79:P79" si="134">RANK(O55,O$52:O$73)</f>
        <v>11</v>
      </c>
      <c r="P79" s="12">
        <f t="shared" si="134"/>
        <v>15</v>
      </c>
      <c r="Q79" s="12">
        <f t="shared" ref="Q79:R79" si="135">RANK(Q55,Q$52:Q$73)</f>
        <v>15</v>
      </c>
      <c r="R79" s="12">
        <f t="shared" si="135"/>
        <v>16</v>
      </c>
      <c r="S79" s="12">
        <f t="shared" ref="S79:T79" si="136">RANK(S55,S$52:S$73)</f>
        <v>16</v>
      </c>
      <c r="T79" s="12">
        <f t="shared" si="136"/>
        <v>14</v>
      </c>
      <c r="U79" s="12">
        <f t="shared" ref="U79:V79" si="137">RANK(U55,U$52:U$73)</f>
        <v>10</v>
      </c>
      <c r="V79" s="12">
        <f t="shared" si="137"/>
        <v>10</v>
      </c>
      <c r="W79" s="12">
        <f t="shared" ref="W79:X79" si="138">RANK(W55,W$52:W$73)</f>
        <v>15</v>
      </c>
      <c r="X79" s="12">
        <f t="shared" si="138"/>
        <v>5</v>
      </c>
    </row>
    <row r="80" spans="1:56" x14ac:dyDescent="0.35">
      <c r="A80" s="3" t="s">
        <v>23</v>
      </c>
      <c r="B80" s="22">
        <f t="shared" si="111"/>
        <v>19.600000000000001</v>
      </c>
      <c r="E80" s="12">
        <f t="shared" ref="E80:H80" si="139">RANK(E56,E$52:E$73)</f>
        <v>20</v>
      </c>
      <c r="F80" s="12">
        <f t="shared" si="139"/>
        <v>21</v>
      </c>
      <c r="G80" s="12">
        <f t="shared" si="139"/>
        <v>13</v>
      </c>
      <c r="H80" s="12">
        <f t="shared" si="139"/>
        <v>21</v>
      </c>
      <c r="I80" s="12">
        <f t="shared" ref="I80:J80" si="140">RANK(I56,I$52:I$73)</f>
        <v>19</v>
      </c>
      <c r="J80" s="12">
        <f t="shared" si="140"/>
        <v>21</v>
      </c>
      <c r="K80" s="12">
        <f t="shared" ref="K80:L80" si="141">RANK(K56,K$52:K$73)</f>
        <v>22</v>
      </c>
      <c r="L80" s="12">
        <f t="shared" si="141"/>
        <v>20</v>
      </c>
      <c r="M80" s="12">
        <f t="shared" ref="M80:N80" si="142">RANK(M56,M$52:M$73)</f>
        <v>19</v>
      </c>
      <c r="N80" s="12">
        <f t="shared" si="142"/>
        <v>19</v>
      </c>
      <c r="O80" s="12">
        <f t="shared" ref="O80:P80" si="143">RANK(O56,O$52:O$73)</f>
        <v>20</v>
      </c>
      <c r="P80" s="12">
        <f t="shared" si="143"/>
        <v>21</v>
      </c>
      <c r="Q80" s="12">
        <f t="shared" ref="Q80:R80" si="144">RANK(Q56,Q$52:Q$73)</f>
        <v>18</v>
      </c>
      <c r="R80" s="12">
        <f t="shared" si="144"/>
        <v>18</v>
      </c>
      <c r="S80" s="12">
        <f t="shared" ref="S80:T80" si="145">RANK(S56,S$52:S$73)</f>
        <v>19</v>
      </c>
      <c r="T80" s="12">
        <f t="shared" si="145"/>
        <v>19</v>
      </c>
      <c r="U80" s="12">
        <f t="shared" ref="U80:V80" si="146">RANK(U56,U$52:U$73)</f>
        <v>22</v>
      </c>
      <c r="V80" s="12">
        <f t="shared" si="146"/>
        <v>20</v>
      </c>
      <c r="W80" s="12">
        <f t="shared" ref="W80:X80" si="147">RANK(W56,W$52:W$73)</f>
        <v>20</v>
      </c>
      <c r="X80" s="12">
        <f t="shared" si="147"/>
        <v>20</v>
      </c>
    </row>
    <row r="81" spans="1:56" x14ac:dyDescent="0.35">
      <c r="A81" s="2" t="s">
        <v>36</v>
      </c>
      <c r="B81" s="22">
        <f t="shared" si="111"/>
        <v>13.55</v>
      </c>
      <c r="E81" s="12">
        <f t="shared" ref="E81:H81" si="148">RANK(E57,E$52:E$73)</f>
        <v>13</v>
      </c>
      <c r="F81" s="12">
        <f t="shared" si="148"/>
        <v>9</v>
      </c>
      <c r="G81" s="12">
        <f t="shared" si="148"/>
        <v>14</v>
      </c>
      <c r="H81" s="12">
        <f t="shared" si="148"/>
        <v>13</v>
      </c>
      <c r="I81" s="12">
        <f t="shared" ref="I81:J81" si="149">RANK(I57,I$52:I$73)</f>
        <v>11</v>
      </c>
      <c r="J81" s="12">
        <f t="shared" si="149"/>
        <v>14</v>
      </c>
      <c r="K81" s="12">
        <f t="shared" ref="K81:L81" si="150">RANK(K57,K$52:K$73)</f>
        <v>14</v>
      </c>
      <c r="L81" s="12">
        <f t="shared" si="150"/>
        <v>16</v>
      </c>
      <c r="M81" s="12">
        <f t="shared" ref="M81:N81" si="151">RANK(M57,M$52:M$73)</f>
        <v>15</v>
      </c>
      <c r="N81" s="12">
        <f t="shared" si="151"/>
        <v>15</v>
      </c>
      <c r="O81" s="12">
        <f t="shared" ref="O81:P81" si="152">RANK(O57,O$52:O$73)</f>
        <v>13</v>
      </c>
      <c r="P81" s="12">
        <f t="shared" si="152"/>
        <v>17</v>
      </c>
      <c r="Q81" s="12">
        <f t="shared" ref="Q81:R81" si="153">RANK(Q57,Q$52:Q$73)</f>
        <v>13</v>
      </c>
      <c r="R81" s="12">
        <f t="shared" si="153"/>
        <v>14</v>
      </c>
      <c r="S81" s="12">
        <f t="shared" ref="S81:T81" si="154">RANK(S57,S$52:S$73)</f>
        <v>13</v>
      </c>
      <c r="T81" s="12">
        <f t="shared" si="154"/>
        <v>11</v>
      </c>
      <c r="U81" s="12">
        <f t="shared" ref="U81:V81" si="155">RANK(U57,U$52:U$73)</f>
        <v>13</v>
      </c>
      <c r="V81" s="12">
        <f t="shared" si="155"/>
        <v>13</v>
      </c>
      <c r="W81" s="12">
        <f t="shared" ref="W81:X81" si="156">RANK(W57,W$52:W$73)</f>
        <v>18</v>
      </c>
      <c r="X81" s="12">
        <f t="shared" si="156"/>
        <v>12</v>
      </c>
    </row>
    <row r="82" spans="1:56" x14ac:dyDescent="0.35">
      <c r="A82" s="3" t="s">
        <v>35</v>
      </c>
      <c r="B82" s="22">
        <f t="shared" si="111"/>
        <v>12.55</v>
      </c>
      <c r="E82" s="12">
        <f t="shared" ref="E82:H82" si="157">RANK(E58,E$52:E$73)</f>
        <v>15</v>
      </c>
      <c r="F82" s="12">
        <f t="shared" si="157"/>
        <v>17</v>
      </c>
      <c r="G82" s="12">
        <f t="shared" si="157"/>
        <v>21</v>
      </c>
      <c r="H82" s="12">
        <f t="shared" si="157"/>
        <v>10</v>
      </c>
      <c r="I82" s="12">
        <f t="shared" ref="I82:J82" si="158">RANK(I58,I$52:I$73)</f>
        <v>16</v>
      </c>
      <c r="J82" s="12">
        <f t="shared" si="158"/>
        <v>10</v>
      </c>
      <c r="K82" s="12">
        <f t="shared" ref="K82:L82" si="159">RANK(K58,K$52:K$73)</f>
        <v>13</v>
      </c>
      <c r="L82" s="12">
        <f t="shared" si="159"/>
        <v>10</v>
      </c>
      <c r="M82" s="12">
        <f t="shared" ref="M82:N82" si="160">RANK(M58,M$52:M$73)</f>
        <v>12</v>
      </c>
      <c r="N82" s="12">
        <f t="shared" si="160"/>
        <v>14</v>
      </c>
      <c r="O82" s="12">
        <f t="shared" ref="O82:P82" si="161">RANK(O58,O$52:O$73)</f>
        <v>12</v>
      </c>
      <c r="P82" s="12">
        <f t="shared" si="161"/>
        <v>11</v>
      </c>
      <c r="Q82" s="12">
        <f t="shared" ref="Q82:R82" si="162">RANK(Q58,Q$52:Q$73)</f>
        <v>14</v>
      </c>
      <c r="R82" s="12">
        <f t="shared" si="162"/>
        <v>11</v>
      </c>
      <c r="S82" s="12">
        <f t="shared" ref="S82:T82" si="163">RANK(S58,S$52:S$73)</f>
        <v>8</v>
      </c>
      <c r="T82" s="12">
        <f t="shared" si="163"/>
        <v>6</v>
      </c>
      <c r="U82" s="12">
        <f t="shared" ref="U82:V82" si="164">RANK(U58,U$52:U$73)</f>
        <v>15</v>
      </c>
      <c r="V82" s="12">
        <f t="shared" si="164"/>
        <v>16</v>
      </c>
      <c r="W82" s="12">
        <f t="shared" ref="W82:X82" si="165">RANK(W58,W$52:W$73)</f>
        <v>13</v>
      </c>
      <c r="X82" s="12">
        <f t="shared" si="165"/>
        <v>7</v>
      </c>
    </row>
    <row r="83" spans="1:56" x14ac:dyDescent="0.35">
      <c r="A83" s="3" t="s">
        <v>26</v>
      </c>
      <c r="B83" s="22">
        <f t="shared" si="111"/>
        <v>10.9</v>
      </c>
      <c r="E83" s="12">
        <f t="shared" ref="E83:H83" si="166">RANK(E59,E$52:E$73)</f>
        <v>8</v>
      </c>
      <c r="F83" s="12">
        <f t="shared" si="166"/>
        <v>10</v>
      </c>
      <c r="G83" s="12">
        <f t="shared" si="166"/>
        <v>9</v>
      </c>
      <c r="H83" s="12">
        <f t="shared" si="166"/>
        <v>7</v>
      </c>
      <c r="I83" s="12">
        <f t="shared" ref="I83:J83" si="167">RANK(I59,I$52:I$73)</f>
        <v>7</v>
      </c>
      <c r="J83" s="12">
        <f t="shared" si="167"/>
        <v>9</v>
      </c>
      <c r="K83" s="12">
        <f t="shared" ref="K83:L83" si="168">RANK(K59,K$52:K$73)</f>
        <v>11</v>
      </c>
      <c r="L83" s="12">
        <f t="shared" si="168"/>
        <v>7</v>
      </c>
      <c r="M83" s="12">
        <f t="shared" ref="M83:N83" si="169">RANK(M59,M$52:M$73)</f>
        <v>6</v>
      </c>
      <c r="N83" s="12">
        <f t="shared" si="169"/>
        <v>12</v>
      </c>
      <c r="O83" s="12">
        <f t="shared" ref="O83:P83" si="170">RANK(O59,O$52:O$73)</f>
        <v>6</v>
      </c>
      <c r="P83" s="12">
        <f t="shared" si="170"/>
        <v>13</v>
      </c>
      <c r="Q83" s="12">
        <f t="shared" ref="Q83:R83" si="171">RANK(Q59,Q$52:Q$73)</f>
        <v>17</v>
      </c>
      <c r="R83" s="12">
        <f t="shared" si="171"/>
        <v>12</v>
      </c>
      <c r="S83" s="12">
        <f t="shared" ref="S83:T83" si="172">RANK(S59,S$52:S$73)</f>
        <v>17</v>
      </c>
      <c r="T83" s="12">
        <f t="shared" si="172"/>
        <v>15</v>
      </c>
      <c r="U83" s="12">
        <f t="shared" ref="U83:V83" si="173">RANK(U59,U$52:U$73)</f>
        <v>11</v>
      </c>
      <c r="V83" s="12">
        <f t="shared" si="173"/>
        <v>14</v>
      </c>
      <c r="W83" s="12">
        <f t="shared" ref="W83:X83" si="174">RANK(W59,W$52:W$73)</f>
        <v>14</v>
      </c>
      <c r="X83" s="12">
        <f t="shared" si="174"/>
        <v>13</v>
      </c>
    </row>
    <row r="84" spans="1:56" x14ac:dyDescent="0.35">
      <c r="A84" s="3" t="s">
        <v>45</v>
      </c>
      <c r="B84" s="22">
        <f t="shared" si="111"/>
        <v>9.75</v>
      </c>
      <c r="E84" s="12">
        <f t="shared" ref="E84:H84" si="175">RANK(E60,E$52:E$73)</f>
        <v>12</v>
      </c>
      <c r="F84" s="12">
        <f t="shared" si="175"/>
        <v>12</v>
      </c>
      <c r="G84" s="12">
        <f t="shared" si="175"/>
        <v>12</v>
      </c>
      <c r="H84" s="12">
        <f t="shared" si="175"/>
        <v>9</v>
      </c>
      <c r="I84" s="12">
        <f t="shared" ref="I84:J84" si="176">RANK(I60,I$52:I$73)</f>
        <v>10</v>
      </c>
      <c r="J84" s="12">
        <f t="shared" si="176"/>
        <v>13</v>
      </c>
      <c r="K84" s="12">
        <f t="shared" ref="K84:L84" si="177">RANK(K60,K$52:K$73)</f>
        <v>10</v>
      </c>
      <c r="L84" s="12">
        <f t="shared" si="177"/>
        <v>14</v>
      </c>
      <c r="M84" s="12">
        <f t="shared" ref="M84:N84" si="178">RANK(M60,M$52:M$73)</f>
        <v>14</v>
      </c>
      <c r="N84" s="12">
        <f t="shared" si="178"/>
        <v>11</v>
      </c>
      <c r="O84" s="12">
        <f t="shared" ref="O84:P84" si="179">RANK(O60,O$52:O$73)</f>
        <v>4</v>
      </c>
      <c r="P84" s="12">
        <f t="shared" si="179"/>
        <v>9</v>
      </c>
      <c r="Q84" s="12">
        <f t="shared" ref="Q84:R84" si="180">RANK(Q60,Q$52:Q$73)</f>
        <v>9</v>
      </c>
      <c r="R84" s="12">
        <f t="shared" si="180"/>
        <v>9</v>
      </c>
      <c r="S84" s="12">
        <f t="shared" ref="S84:T84" si="181">RANK(S60,S$52:S$73)</f>
        <v>9</v>
      </c>
      <c r="T84" s="12">
        <f t="shared" si="181"/>
        <v>3</v>
      </c>
      <c r="U84" s="12">
        <f t="shared" ref="U84:V84" si="182">RANK(U60,U$52:U$73)</f>
        <v>8</v>
      </c>
      <c r="V84" s="12">
        <f t="shared" si="182"/>
        <v>7</v>
      </c>
      <c r="W84" s="12">
        <f t="shared" ref="W84:X84" si="183">RANK(W60,W$52:W$73)</f>
        <v>6</v>
      </c>
      <c r="X84" s="12">
        <f t="shared" si="183"/>
        <v>14</v>
      </c>
    </row>
    <row r="85" spans="1:56" x14ac:dyDescent="0.35">
      <c r="A85" s="3" t="s">
        <v>19</v>
      </c>
      <c r="B85" s="22">
        <f t="shared" si="111"/>
        <v>15.05</v>
      </c>
      <c r="E85" s="12">
        <f t="shared" ref="E85:H85" si="184">RANK(E61,E$52:E$73)</f>
        <v>14</v>
      </c>
      <c r="F85" s="12">
        <f t="shared" si="184"/>
        <v>19</v>
      </c>
      <c r="G85" s="12">
        <f t="shared" si="184"/>
        <v>15</v>
      </c>
      <c r="H85" s="12">
        <f t="shared" si="184"/>
        <v>8</v>
      </c>
      <c r="I85" s="12">
        <f t="shared" ref="I85:J85" si="185">RANK(I61,I$52:I$73)</f>
        <v>13</v>
      </c>
      <c r="J85" s="12">
        <f t="shared" si="185"/>
        <v>15</v>
      </c>
      <c r="K85" s="12">
        <f t="shared" ref="K85:L85" si="186">RANK(K61,K$52:K$73)</f>
        <v>12</v>
      </c>
      <c r="L85" s="12">
        <f t="shared" si="186"/>
        <v>15</v>
      </c>
      <c r="M85" s="12">
        <f t="shared" ref="M85:N85" si="187">RANK(M61,M$52:M$73)</f>
        <v>13</v>
      </c>
      <c r="N85" s="12">
        <f t="shared" si="187"/>
        <v>13</v>
      </c>
      <c r="O85" s="12">
        <f t="shared" ref="O85:P85" si="188">RANK(O61,O$52:O$73)</f>
        <v>21</v>
      </c>
      <c r="P85" s="12">
        <f t="shared" si="188"/>
        <v>14</v>
      </c>
      <c r="Q85" s="12">
        <f t="shared" ref="Q85:R85" si="189">RANK(Q61,Q$52:Q$73)</f>
        <v>16</v>
      </c>
      <c r="R85" s="12">
        <f t="shared" si="189"/>
        <v>15</v>
      </c>
      <c r="S85" s="12">
        <f t="shared" ref="S85:T85" si="190">RANK(S61,S$52:S$73)</f>
        <v>15</v>
      </c>
      <c r="T85" s="12">
        <f t="shared" si="190"/>
        <v>18</v>
      </c>
      <c r="U85" s="12">
        <f t="shared" ref="U85:V85" si="191">RANK(U61,U$52:U$73)</f>
        <v>14</v>
      </c>
      <c r="V85" s="12">
        <f t="shared" si="191"/>
        <v>18</v>
      </c>
      <c r="W85" s="12">
        <f t="shared" ref="W85:X85" si="192">RANK(W61,W$52:W$73)</f>
        <v>17</v>
      </c>
      <c r="X85" s="12">
        <f t="shared" si="192"/>
        <v>16</v>
      </c>
    </row>
    <row r="86" spans="1:56" x14ac:dyDescent="0.35">
      <c r="A86" s="3" t="s">
        <v>3</v>
      </c>
      <c r="B86" s="22">
        <f t="shared" si="111"/>
        <v>7.3</v>
      </c>
      <c r="E86" s="12">
        <f t="shared" ref="E86:H86" si="193">RANK(E62,E$52:E$73)</f>
        <v>9</v>
      </c>
      <c r="F86" s="12">
        <f t="shared" si="193"/>
        <v>5</v>
      </c>
      <c r="G86" s="12">
        <f t="shared" si="193"/>
        <v>4</v>
      </c>
      <c r="H86" s="12">
        <f t="shared" si="193"/>
        <v>17</v>
      </c>
      <c r="I86" s="12">
        <f t="shared" ref="I86:J86" si="194">RANK(I62,I$52:I$73)</f>
        <v>12</v>
      </c>
      <c r="J86" s="12">
        <f t="shared" si="194"/>
        <v>12</v>
      </c>
      <c r="K86" s="12">
        <f t="shared" ref="K86:L86" si="195">RANK(K62,K$52:K$73)</f>
        <v>7</v>
      </c>
      <c r="L86" s="12">
        <f t="shared" si="195"/>
        <v>6</v>
      </c>
      <c r="M86" s="12">
        <f t="shared" ref="M86:N86" si="196">RANK(M62,M$52:M$73)</f>
        <v>9</v>
      </c>
      <c r="N86" s="12">
        <f t="shared" si="196"/>
        <v>9</v>
      </c>
      <c r="O86" s="12">
        <f t="shared" ref="O86:P86" si="197">RANK(O62,O$52:O$73)</f>
        <v>5</v>
      </c>
      <c r="P86" s="12">
        <f t="shared" si="197"/>
        <v>5</v>
      </c>
      <c r="Q86" s="12">
        <f t="shared" ref="Q86:R86" si="198">RANK(Q62,Q$52:Q$73)</f>
        <v>2</v>
      </c>
      <c r="R86" s="12">
        <f t="shared" si="198"/>
        <v>4</v>
      </c>
      <c r="S86" s="12">
        <f t="shared" ref="S86:T86" si="199">RANK(S62,S$52:S$73)</f>
        <v>1</v>
      </c>
      <c r="T86" s="12">
        <f t="shared" si="199"/>
        <v>9</v>
      </c>
      <c r="U86" s="12">
        <f t="shared" ref="U86:V86" si="200">RANK(U62,U$52:U$73)</f>
        <v>7</v>
      </c>
      <c r="V86" s="12">
        <f t="shared" si="200"/>
        <v>12</v>
      </c>
      <c r="W86" s="12">
        <f t="shared" ref="W86:X86" si="201">RANK(W62,W$52:W$73)</f>
        <v>9</v>
      </c>
      <c r="X86" s="12">
        <f t="shared" si="201"/>
        <v>2</v>
      </c>
    </row>
    <row r="87" spans="1:56" x14ac:dyDescent="0.35">
      <c r="A87" s="3" t="s">
        <v>31</v>
      </c>
      <c r="B87" s="22">
        <f t="shared" si="111"/>
        <v>8.65</v>
      </c>
      <c r="E87" s="12">
        <f t="shared" ref="E87:H87" si="202">RANK(E63,E$52:E$73)</f>
        <v>2</v>
      </c>
      <c r="F87" s="12">
        <f t="shared" si="202"/>
        <v>4</v>
      </c>
      <c r="G87" s="12">
        <f t="shared" si="202"/>
        <v>6</v>
      </c>
      <c r="H87" s="12">
        <f t="shared" si="202"/>
        <v>4</v>
      </c>
      <c r="I87" s="12">
        <f t="shared" ref="I87:J87" si="203">RANK(I63,I$52:I$73)</f>
        <v>4</v>
      </c>
      <c r="J87" s="12">
        <f t="shared" si="203"/>
        <v>8</v>
      </c>
      <c r="K87" s="12">
        <f t="shared" ref="K87:L87" si="204">RANK(K63,K$52:K$73)</f>
        <v>8</v>
      </c>
      <c r="L87" s="12">
        <f t="shared" si="204"/>
        <v>5</v>
      </c>
      <c r="M87" s="12">
        <f t="shared" ref="M87:N87" si="205">RANK(M63,M$52:M$73)</f>
        <v>7</v>
      </c>
      <c r="N87" s="12">
        <f t="shared" si="205"/>
        <v>7</v>
      </c>
      <c r="O87" s="12">
        <f t="shared" ref="O87:P87" si="206">RANK(O63,O$52:O$73)</f>
        <v>9</v>
      </c>
      <c r="P87" s="12">
        <f t="shared" si="206"/>
        <v>12</v>
      </c>
      <c r="Q87" s="12">
        <f t="shared" ref="Q87:R87" si="207">RANK(Q63,Q$52:Q$73)</f>
        <v>7</v>
      </c>
      <c r="R87" s="12">
        <f t="shared" si="207"/>
        <v>8</v>
      </c>
      <c r="S87" s="12">
        <f t="shared" ref="S87:T87" si="208">RANK(S63,S$52:S$73)</f>
        <v>18</v>
      </c>
      <c r="T87" s="12">
        <f t="shared" si="208"/>
        <v>12</v>
      </c>
      <c r="U87" s="12">
        <f t="shared" ref="U87:V87" si="209">RANK(U63,U$52:U$73)</f>
        <v>16</v>
      </c>
      <c r="V87" s="12">
        <f t="shared" si="209"/>
        <v>15</v>
      </c>
      <c r="W87" s="12">
        <f t="shared" ref="W87:X87" si="210">RANK(W63,W$52:W$73)</f>
        <v>11</v>
      </c>
      <c r="X87" s="12">
        <f t="shared" si="210"/>
        <v>10</v>
      </c>
    </row>
    <row r="88" spans="1:56" s="33" customFormat="1" x14ac:dyDescent="0.35">
      <c r="A88" s="31" t="s">
        <v>41</v>
      </c>
      <c r="B88" s="23">
        <f t="shared" si="111"/>
        <v>9</v>
      </c>
      <c r="C88" s="29"/>
      <c r="D88" s="32"/>
      <c r="E88" s="32">
        <f t="shared" ref="E88:H88" si="211">RANK(E64,E$52:E$73)</f>
        <v>6</v>
      </c>
      <c r="F88" s="32">
        <f t="shared" si="211"/>
        <v>8</v>
      </c>
      <c r="G88" s="32">
        <f t="shared" si="211"/>
        <v>11</v>
      </c>
      <c r="H88" s="32">
        <f t="shared" si="211"/>
        <v>11</v>
      </c>
      <c r="I88" s="32">
        <f t="shared" ref="I88:J88" si="212">RANK(I64,I$52:I$73)</f>
        <v>9</v>
      </c>
      <c r="J88" s="32">
        <f t="shared" si="212"/>
        <v>5</v>
      </c>
      <c r="K88" s="32">
        <f t="shared" ref="K88:L88" si="213">RANK(K64,K$52:K$73)</f>
        <v>9</v>
      </c>
      <c r="L88" s="32">
        <f t="shared" si="213"/>
        <v>8</v>
      </c>
      <c r="M88" s="32">
        <f t="shared" ref="M88:N88" si="214">RANK(M64,M$52:M$73)</f>
        <v>8</v>
      </c>
      <c r="N88" s="32">
        <f t="shared" si="214"/>
        <v>10</v>
      </c>
      <c r="O88" s="32">
        <f t="shared" ref="O88:P88" si="215">RANK(O64,O$52:O$73)</f>
        <v>14</v>
      </c>
      <c r="P88" s="32">
        <f t="shared" si="215"/>
        <v>6</v>
      </c>
      <c r="Q88" s="32">
        <f t="shared" ref="Q88:R88" si="216">RANK(Q64,Q$52:Q$73)</f>
        <v>5</v>
      </c>
      <c r="R88" s="32">
        <f t="shared" si="216"/>
        <v>5</v>
      </c>
      <c r="S88" s="32">
        <f t="shared" ref="S88:T88" si="217">RANK(S64,S$52:S$73)</f>
        <v>12</v>
      </c>
      <c r="T88" s="32">
        <f t="shared" si="217"/>
        <v>13</v>
      </c>
      <c r="U88" s="32">
        <f t="shared" ref="U88:V88" si="218">RANK(U64,U$52:U$73)</f>
        <v>12</v>
      </c>
      <c r="V88" s="32">
        <f t="shared" si="218"/>
        <v>8</v>
      </c>
      <c r="W88" s="32">
        <f t="shared" ref="W88:X88" si="219">RANK(W64,W$52:W$73)</f>
        <v>12</v>
      </c>
      <c r="X88" s="32">
        <f t="shared" si="219"/>
        <v>8</v>
      </c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</row>
    <row r="89" spans="1:56" s="3" customFormat="1" x14ac:dyDescent="0.35">
      <c r="A89" s="3" t="s">
        <v>49</v>
      </c>
      <c r="B89" s="22">
        <f t="shared" si="111"/>
        <v>4.95</v>
      </c>
      <c r="C89" s="26"/>
      <c r="D89" s="13"/>
      <c r="E89" s="12">
        <f t="shared" ref="E89:H89" si="220">RANK(E65,E$52:E$73)</f>
        <v>4</v>
      </c>
      <c r="F89" s="12">
        <f t="shared" si="220"/>
        <v>6</v>
      </c>
      <c r="G89" s="12">
        <f t="shared" si="220"/>
        <v>7</v>
      </c>
      <c r="H89" s="12">
        <f t="shared" si="220"/>
        <v>6</v>
      </c>
      <c r="I89" s="12">
        <f t="shared" ref="I89:J89" si="221">RANK(I65,I$52:I$73)</f>
        <v>6</v>
      </c>
      <c r="J89" s="12">
        <f t="shared" si="221"/>
        <v>6</v>
      </c>
      <c r="K89" s="12">
        <f t="shared" ref="K89:L89" si="222">RANK(K65,K$52:K$73)</f>
        <v>4</v>
      </c>
      <c r="L89" s="12">
        <f t="shared" si="222"/>
        <v>4</v>
      </c>
      <c r="M89" s="12">
        <f t="shared" ref="M89:N89" si="223">RANK(M65,M$52:M$73)</f>
        <v>5</v>
      </c>
      <c r="N89" s="12">
        <f t="shared" si="223"/>
        <v>4</v>
      </c>
      <c r="O89" s="12">
        <f t="shared" ref="O89:P89" si="224">RANK(O65,O$52:O$73)</f>
        <v>7</v>
      </c>
      <c r="P89" s="12">
        <f t="shared" si="224"/>
        <v>3</v>
      </c>
      <c r="Q89" s="12">
        <f t="shared" ref="Q89:R89" si="225">RANK(Q65,Q$52:Q$73)</f>
        <v>6</v>
      </c>
      <c r="R89" s="12">
        <f t="shared" si="225"/>
        <v>7</v>
      </c>
      <c r="S89" s="12">
        <f t="shared" ref="S89:T89" si="226">RANK(S65,S$52:S$73)</f>
        <v>3</v>
      </c>
      <c r="T89" s="12">
        <f t="shared" si="226"/>
        <v>7</v>
      </c>
      <c r="U89" s="12">
        <f t="shared" ref="U89:V89" si="227">RANK(U65,U$52:U$73)</f>
        <v>4</v>
      </c>
      <c r="V89" s="12">
        <f t="shared" si="227"/>
        <v>4</v>
      </c>
      <c r="W89" s="12">
        <f t="shared" ref="W89:X89" si="228">RANK(W65,W$52:W$73)</f>
        <v>3</v>
      </c>
      <c r="X89" s="12">
        <f t="shared" si="228"/>
        <v>3</v>
      </c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</row>
    <row r="90" spans="1:56" x14ac:dyDescent="0.35">
      <c r="A90" s="3" t="s">
        <v>1</v>
      </c>
      <c r="B90" s="22">
        <f t="shared" si="111"/>
        <v>13.8</v>
      </c>
      <c r="E90" s="12">
        <f t="shared" ref="E90:H90" si="229">RANK(E66,E$52:E$73)</f>
        <v>22</v>
      </c>
      <c r="F90" s="12">
        <f t="shared" si="229"/>
        <v>14</v>
      </c>
      <c r="G90" s="12">
        <f t="shared" si="229"/>
        <v>22</v>
      </c>
      <c r="H90" s="12">
        <f t="shared" si="229"/>
        <v>20</v>
      </c>
      <c r="I90" s="12">
        <f t="shared" ref="I90:J90" si="230">RANK(I66,I$52:I$73)</f>
        <v>14</v>
      </c>
      <c r="J90" s="12">
        <f t="shared" si="230"/>
        <v>17</v>
      </c>
      <c r="K90" s="12">
        <f t="shared" ref="K90:L90" si="231">RANK(K66,K$52:K$73)</f>
        <v>15</v>
      </c>
      <c r="L90" s="12">
        <f t="shared" si="231"/>
        <v>11</v>
      </c>
      <c r="M90" s="12">
        <f t="shared" ref="M90:N90" si="232">RANK(M66,M$52:M$73)</f>
        <v>11</v>
      </c>
      <c r="N90" s="12">
        <f t="shared" si="232"/>
        <v>8</v>
      </c>
      <c r="O90" s="12">
        <f t="shared" ref="O90:P90" si="233">RANK(O66,O$52:O$73)</f>
        <v>10</v>
      </c>
      <c r="P90" s="12">
        <f t="shared" si="233"/>
        <v>16</v>
      </c>
      <c r="Q90" s="12">
        <f t="shared" ref="Q90:R90" si="234">RANK(Q66,Q$52:Q$73)</f>
        <v>19</v>
      </c>
      <c r="R90" s="12">
        <f t="shared" si="234"/>
        <v>13</v>
      </c>
      <c r="S90" s="12">
        <f t="shared" ref="S90:T90" si="235">RANK(S66,S$52:S$73)</f>
        <v>14</v>
      </c>
      <c r="T90" s="12">
        <f t="shared" si="235"/>
        <v>16</v>
      </c>
      <c r="U90" s="12">
        <f t="shared" ref="U90:V90" si="236">RANK(U66,U$52:U$73)</f>
        <v>18</v>
      </c>
      <c r="V90" s="12">
        <f t="shared" si="236"/>
        <v>11</v>
      </c>
      <c r="W90" s="12">
        <f t="shared" ref="W90:X90" si="237">RANK(W66,W$52:W$73)</f>
        <v>1</v>
      </c>
      <c r="X90" s="12">
        <f t="shared" si="237"/>
        <v>4</v>
      </c>
    </row>
    <row r="91" spans="1:56" x14ac:dyDescent="0.35">
      <c r="A91" s="3" t="s">
        <v>17</v>
      </c>
      <c r="B91" s="22">
        <f t="shared" si="111"/>
        <v>13.7</v>
      </c>
      <c r="E91" s="12">
        <f t="shared" ref="E91:H91" si="238">RANK(E67,E$52:E$73)</f>
        <v>11</v>
      </c>
      <c r="F91" s="12">
        <f t="shared" si="238"/>
        <v>22</v>
      </c>
      <c r="G91" s="12">
        <f t="shared" si="238"/>
        <v>10</v>
      </c>
      <c r="H91" s="12">
        <f t="shared" si="238"/>
        <v>16</v>
      </c>
      <c r="I91" s="12">
        <f t="shared" ref="I91:J91" si="239">RANK(I67,I$52:I$73)</f>
        <v>15</v>
      </c>
      <c r="J91" s="12">
        <f t="shared" si="239"/>
        <v>20</v>
      </c>
      <c r="K91" s="12">
        <f t="shared" ref="K91:L91" si="240">RANK(K67,K$52:K$73)</f>
        <v>20</v>
      </c>
      <c r="L91" s="12">
        <f t="shared" si="240"/>
        <v>13</v>
      </c>
      <c r="M91" s="12">
        <f t="shared" ref="M91:N91" si="241">RANK(M67,M$52:M$73)</f>
        <v>18</v>
      </c>
      <c r="N91" s="12">
        <f t="shared" si="241"/>
        <v>16</v>
      </c>
      <c r="O91" s="12">
        <f t="shared" ref="O91:P91" si="242">RANK(O67,O$52:O$73)</f>
        <v>16</v>
      </c>
      <c r="P91" s="12">
        <f t="shared" si="242"/>
        <v>10</v>
      </c>
      <c r="Q91" s="12">
        <f t="shared" ref="Q91:R91" si="243">RANK(Q67,Q$52:Q$73)</f>
        <v>10</v>
      </c>
      <c r="R91" s="12">
        <f t="shared" si="243"/>
        <v>19</v>
      </c>
      <c r="S91" s="12">
        <f t="shared" ref="S91:T91" si="244">RANK(S67,S$52:S$73)</f>
        <v>7</v>
      </c>
      <c r="T91" s="12">
        <f t="shared" si="244"/>
        <v>8</v>
      </c>
      <c r="U91" s="12">
        <f t="shared" ref="U91:V91" si="245">RANK(U67,U$52:U$73)</f>
        <v>6</v>
      </c>
      <c r="V91" s="12">
        <f t="shared" si="245"/>
        <v>9</v>
      </c>
      <c r="W91" s="12">
        <f t="shared" ref="W91:X91" si="246">RANK(W67,W$52:W$73)</f>
        <v>10</v>
      </c>
      <c r="X91" s="12">
        <f t="shared" si="246"/>
        <v>18</v>
      </c>
    </row>
    <row r="92" spans="1:56" x14ac:dyDescent="0.35">
      <c r="A92" s="3" t="s">
        <v>47</v>
      </c>
      <c r="B92" s="22">
        <f t="shared" si="111"/>
        <v>16.95</v>
      </c>
      <c r="E92" s="12">
        <f t="shared" ref="E92:H92" si="247">RANK(E68,E$52:E$73)</f>
        <v>16</v>
      </c>
      <c r="F92" s="12">
        <f t="shared" si="247"/>
        <v>18</v>
      </c>
      <c r="G92" s="12">
        <f t="shared" si="247"/>
        <v>17</v>
      </c>
      <c r="H92" s="12">
        <f t="shared" si="247"/>
        <v>18</v>
      </c>
      <c r="I92" s="12">
        <f t="shared" ref="I92:J92" si="248">RANK(I68,I$52:I$73)</f>
        <v>21</v>
      </c>
      <c r="J92" s="12">
        <f t="shared" si="248"/>
        <v>11</v>
      </c>
      <c r="K92" s="12">
        <f t="shared" ref="K92:L92" si="249">RANK(K68,K$52:K$73)</f>
        <v>19</v>
      </c>
      <c r="L92" s="12">
        <f t="shared" si="249"/>
        <v>22</v>
      </c>
      <c r="M92" s="12">
        <f t="shared" ref="M92:N92" si="250">RANK(M68,M$52:M$73)</f>
        <v>22</v>
      </c>
      <c r="N92" s="12">
        <f t="shared" si="250"/>
        <v>22</v>
      </c>
      <c r="O92" s="12">
        <f t="shared" ref="O92:P92" si="251">RANK(O68,O$52:O$73)</f>
        <v>22</v>
      </c>
      <c r="P92" s="12">
        <f t="shared" si="251"/>
        <v>18</v>
      </c>
      <c r="Q92" s="12">
        <f t="shared" ref="Q92:R92" si="252">RANK(Q68,Q$52:Q$73)</f>
        <v>8</v>
      </c>
      <c r="R92" s="12">
        <f t="shared" si="252"/>
        <v>10</v>
      </c>
      <c r="S92" s="12">
        <f t="shared" ref="S92:T92" si="253">RANK(S68,S$52:S$73)</f>
        <v>11</v>
      </c>
      <c r="T92" s="12">
        <f t="shared" si="253"/>
        <v>17</v>
      </c>
      <c r="U92" s="12">
        <f t="shared" ref="U92:V92" si="254">RANK(U68,U$52:U$73)</f>
        <v>17</v>
      </c>
      <c r="V92" s="12">
        <f t="shared" si="254"/>
        <v>17</v>
      </c>
      <c r="W92" s="12">
        <f t="shared" ref="W92:X92" si="255">RANK(W68,W$52:W$73)</f>
        <v>16</v>
      </c>
      <c r="X92" s="12">
        <f t="shared" si="255"/>
        <v>17</v>
      </c>
    </row>
    <row r="93" spans="1:56" x14ac:dyDescent="0.35">
      <c r="A93" s="3" t="s">
        <v>21</v>
      </c>
      <c r="B93" s="22">
        <f t="shared" si="111"/>
        <v>6.15</v>
      </c>
      <c r="E93" s="12">
        <f t="shared" ref="E93:H93" si="256">RANK(E69,E$52:E$73)</f>
        <v>7</v>
      </c>
      <c r="F93" s="12">
        <f t="shared" si="256"/>
        <v>3</v>
      </c>
      <c r="G93" s="12">
        <f t="shared" si="256"/>
        <v>3</v>
      </c>
      <c r="H93" s="12">
        <f t="shared" si="256"/>
        <v>5</v>
      </c>
      <c r="I93" s="12">
        <f t="shared" ref="I93:J93" si="257">RANK(I69,I$52:I$73)</f>
        <v>5</v>
      </c>
      <c r="J93" s="12">
        <f t="shared" si="257"/>
        <v>4</v>
      </c>
      <c r="K93" s="12">
        <f t="shared" ref="K93:L93" si="258">RANK(K69,K$52:K$73)</f>
        <v>5</v>
      </c>
      <c r="L93" s="12">
        <f t="shared" si="258"/>
        <v>3</v>
      </c>
      <c r="M93" s="12">
        <f t="shared" ref="M93:N93" si="259">RANK(M69,M$52:M$73)</f>
        <v>4</v>
      </c>
      <c r="N93" s="12">
        <f t="shared" si="259"/>
        <v>5</v>
      </c>
      <c r="O93" s="12">
        <f t="shared" ref="O93:P93" si="260">RANK(O69,O$52:O$73)</f>
        <v>15</v>
      </c>
      <c r="P93" s="12">
        <f t="shared" si="260"/>
        <v>7</v>
      </c>
      <c r="Q93" s="12">
        <f t="shared" ref="Q93:R93" si="261">RANK(Q69,Q$52:Q$73)</f>
        <v>12</v>
      </c>
      <c r="R93" s="12">
        <f t="shared" si="261"/>
        <v>6</v>
      </c>
      <c r="S93" s="12">
        <f t="shared" ref="S93:T93" si="262">RANK(S69,S$52:S$73)</f>
        <v>6</v>
      </c>
      <c r="T93" s="12">
        <f t="shared" si="262"/>
        <v>4</v>
      </c>
      <c r="U93" s="12">
        <f t="shared" ref="U93:V93" si="263">RANK(U69,U$52:U$73)</f>
        <v>9</v>
      </c>
      <c r="V93" s="12">
        <f t="shared" si="263"/>
        <v>6</v>
      </c>
      <c r="W93" s="12">
        <f t="shared" ref="W93:X93" si="264">RANK(W69,W$52:W$73)</f>
        <v>8</v>
      </c>
      <c r="X93" s="12">
        <f t="shared" si="264"/>
        <v>6</v>
      </c>
    </row>
    <row r="94" spans="1:56" x14ac:dyDescent="0.35">
      <c r="A94" s="3" t="s">
        <v>4</v>
      </c>
      <c r="B94" s="22">
        <f t="shared" si="111"/>
        <v>1.9</v>
      </c>
      <c r="E94" s="12">
        <f t="shared" ref="E94:H94" si="265">RANK(E70,E$52:E$73)</f>
        <v>3</v>
      </c>
      <c r="F94" s="12">
        <f t="shared" si="265"/>
        <v>1</v>
      </c>
      <c r="G94" s="12">
        <f t="shared" si="265"/>
        <v>1</v>
      </c>
      <c r="H94" s="12">
        <f t="shared" si="265"/>
        <v>2</v>
      </c>
      <c r="I94" s="12">
        <f t="shared" ref="I94:J94" si="266">RANK(I70,I$52:I$73)</f>
        <v>2</v>
      </c>
      <c r="J94" s="12">
        <f t="shared" si="266"/>
        <v>2</v>
      </c>
      <c r="K94" s="12">
        <f t="shared" ref="K94:L94" si="267">RANK(K70,K$52:K$73)</f>
        <v>2</v>
      </c>
      <c r="L94" s="12">
        <f t="shared" si="267"/>
        <v>2</v>
      </c>
      <c r="M94" s="12">
        <f t="shared" ref="M94:N94" si="268">RANK(M70,M$52:M$73)</f>
        <v>2</v>
      </c>
      <c r="N94" s="12">
        <f t="shared" si="268"/>
        <v>3</v>
      </c>
      <c r="O94" s="12">
        <f t="shared" ref="O94:P94" si="269">RANK(O70,O$52:O$73)</f>
        <v>2</v>
      </c>
      <c r="P94" s="12">
        <f t="shared" si="269"/>
        <v>2</v>
      </c>
      <c r="Q94" s="12">
        <f t="shared" ref="Q94:R94" si="270">RANK(Q70,Q$52:Q$73)</f>
        <v>3</v>
      </c>
      <c r="R94" s="12">
        <f t="shared" si="270"/>
        <v>1</v>
      </c>
      <c r="S94" s="12">
        <f t="shared" ref="S94:T94" si="271">RANK(S70,S$52:S$73)</f>
        <v>2</v>
      </c>
      <c r="T94" s="12">
        <f t="shared" si="271"/>
        <v>1</v>
      </c>
      <c r="U94" s="12">
        <f t="shared" ref="U94:V94" si="272">RANK(U70,U$52:U$73)</f>
        <v>1</v>
      </c>
      <c r="V94" s="12">
        <f t="shared" si="272"/>
        <v>1</v>
      </c>
      <c r="W94" s="12">
        <f t="shared" ref="W94:X94" si="273">RANK(W70,W$52:W$73)</f>
        <v>4</v>
      </c>
      <c r="X94" s="12">
        <f t="shared" si="273"/>
        <v>1</v>
      </c>
    </row>
    <row r="95" spans="1:56" x14ac:dyDescent="0.35">
      <c r="A95" s="3" t="s">
        <v>11</v>
      </c>
      <c r="B95" s="22">
        <f t="shared" si="111"/>
        <v>6.75</v>
      </c>
      <c r="E95" s="12">
        <f t="shared" ref="E95:H95" si="274">RANK(E71,E$52:E$73)</f>
        <v>5</v>
      </c>
      <c r="F95" s="12">
        <f>RANK(F71,F$52:F$73)</f>
        <v>15</v>
      </c>
      <c r="G95" s="12">
        <f t="shared" si="274"/>
        <v>8</v>
      </c>
      <c r="H95" s="12">
        <f t="shared" si="274"/>
        <v>12</v>
      </c>
      <c r="I95" s="12">
        <f t="shared" ref="I95:J95" si="275">RANK(I71,I$52:I$73)</f>
        <v>8</v>
      </c>
      <c r="J95" s="12">
        <f t="shared" si="275"/>
        <v>7</v>
      </c>
      <c r="K95" s="12">
        <f t="shared" ref="K95:L95" si="276">RANK(K71,K$52:K$73)</f>
        <v>3</v>
      </c>
      <c r="L95" s="12">
        <f t="shared" si="276"/>
        <v>9</v>
      </c>
      <c r="M95" s="12">
        <f t="shared" ref="M95:N95" si="277">RANK(M71,M$52:M$73)</f>
        <v>10</v>
      </c>
      <c r="N95" s="12">
        <f t="shared" si="277"/>
        <v>6</v>
      </c>
      <c r="O95" s="12">
        <f t="shared" ref="O95:P95" si="278">RANK(O71,O$52:O$73)</f>
        <v>3</v>
      </c>
      <c r="P95" s="12">
        <f t="shared" si="278"/>
        <v>8</v>
      </c>
      <c r="Q95" s="12">
        <f t="shared" ref="Q95:R95" si="279">RANK(Q71,Q$52:Q$73)</f>
        <v>4</v>
      </c>
      <c r="R95" s="12">
        <f t="shared" si="279"/>
        <v>2</v>
      </c>
      <c r="S95" s="12">
        <f t="shared" ref="S95:T95" si="280">RANK(S71,S$52:S$73)</f>
        <v>10</v>
      </c>
      <c r="T95" s="12">
        <f t="shared" si="280"/>
        <v>5</v>
      </c>
      <c r="U95" s="12">
        <f t="shared" ref="U95:V95" si="281">RANK(U71,U$52:U$73)</f>
        <v>2</v>
      </c>
      <c r="V95" s="12">
        <f t="shared" si="281"/>
        <v>2</v>
      </c>
      <c r="W95" s="12">
        <f t="shared" ref="W95:X95" si="282">RANK(W71,W$52:W$73)</f>
        <v>5</v>
      </c>
      <c r="X95" s="12">
        <f t="shared" si="282"/>
        <v>11</v>
      </c>
    </row>
    <row r="96" spans="1:56" x14ac:dyDescent="0.35">
      <c r="A96" s="3" t="s">
        <v>16</v>
      </c>
      <c r="B96" s="22">
        <f t="shared" si="111"/>
        <v>6.9</v>
      </c>
      <c r="E96" s="12">
        <f t="shared" ref="E96:H96" si="283">RANK(E72,E$52:E$73)</f>
        <v>10</v>
      </c>
      <c r="F96" s="12">
        <f t="shared" si="283"/>
        <v>7</v>
      </c>
      <c r="G96" s="12">
        <f t="shared" si="283"/>
        <v>5</v>
      </c>
      <c r="H96" s="12">
        <f t="shared" si="283"/>
        <v>3</v>
      </c>
      <c r="I96" s="12">
        <f t="shared" ref="I96:J96" si="284">RANK(I72,I$52:I$73)</f>
        <v>3</v>
      </c>
      <c r="J96" s="12">
        <f t="shared" si="284"/>
        <v>3</v>
      </c>
      <c r="K96" s="12">
        <f t="shared" ref="K96:L96" si="285">RANK(K72,K$52:K$73)</f>
        <v>6</v>
      </c>
      <c r="L96" s="12">
        <f t="shared" si="285"/>
        <v>12</v>
      </c>
      <c r="M96" s="12">
        <f t="shared" ref="M96:N96" si="286">RANK(M72,M$52:M$73)</f>
        <v>3</v>
      </c>
      <c r="N96" s="12">
        <f t="shared" si="286"/>
        <v>2</v>
      </c>
      <c r="O96" s="12">
        <f t="shared" ref="O96:P96" si="287">RANK(O72,O$52:O$73)</f>
        <v>8</v>
      </c>
      <c r="P96" s="12">
        <f t="shared" si="287"/>
        <v>4</v>
      </c>
      <c r="Q96" s="12">
        <f t="shared" ref="Q96:R96" si="288">RANK(Q72,Q$52:Q$73)</f>
        <v>11</v>
      </c>
      <c r="R96" s="12">
        <f t="shared" si="288"/>
        <v>22</v>
      </c>
      <c r="S96" s="12">
        <f t="shared" ref="S96:T96" si="289">RANK(S72,S$52:S$73)</f>
        <v>5</v>
      </c>
      <c r="T96" s="12">
        <f t="shared" si="289"/>
        <v>10</v>
      </c>
      <c r="U96" s="12">
        <f t="shared" ref="U96:V96" si="290">RANK(U72,U$52:U$73)</f>
        <v>5</v>
      </c>
      <c r="V96" s="12">
        <f t="shared" si="290"/>
        <v>3</v>
      </c>
      <c r="W96" s="12">
        <f t="shared" ref="W96:X96" si="291">RANK(W72,W$52:W$73)</f>
        <v>7</v>
      </c>
      <c r="X96" s="12">
        <f t="shared" si="291"/>
        <v>9</v>
      </c>
    </row>
    <row r="97" spans="1:56" x14ac:dyDescent="0.35">
      <c r="A97" s="3" t="s">
        <v>9</v>
      </c>
      <c r="B97" s="22">
        <f t="shared" si="111"/>
        <v>2.4500000000000002</v>
      </c>
      <c r="E97" s="12">
        <f t="shared" ref="E97:H97" si="292">RANK(E73,E$52:E$73)</f>
        <v>1</v>
      </c>
      <c r="F97" s="12">
        <f t="shared" si="292"/>
        <v>2</v>
      </c>
      <c r="G97" s="12">
        <f t="shared" si="292"/>
        <v>2</v>
      </c>
      <c r="H97" s="12">
        <f t="shared" si="292"/>
        <v>1</v>
      </c>
      <c r="I97" s="12">
        <f t="shared" ref="I97:J97" si="293">RANK(I73,I$52:I$73)</f>
        <v>1</v>
      </c>
      <c r="J97" s="12">
        <f t="shared" si="293"/>
        <v>1</v>
      </c>
      <c r="K97" s="12">
        <f t="shared" ref="K97:L97" si="294">RANK(K73,K$52:K$73)</f>
        <v>1</v>
      </c>
      <c r="L97" s="12">
        <f t="shared" si="294"/>
        <v>1</v>
      </c>
      <c r="M97" s="12">
        <f t="shared" ref="M97:N97" si="295">RANK(M73,M$52:M$73)</f>
        <v>1</v>
      </c>
      <c r="N97" s="12">
        <f t="shared" si="295"/>
        <v>1</v>
      </c>
      <c r="O97" s="12">
        <f t="shared" ref="O97:P97" si="296">RANK(O73,O$52:O$73)</f>
        <v>1</v>
      </c>
      <c r="P97" s="12">
        <f t="shared" si="296"/>
        <v>1</v>
      </c>
      <c r="Q97" s="12">
        <f t="shared" ref="Q97:R97" si="297">RANK(Q73,Q$52:Q$73)</f>
        <v>1</v>
      </c>
      <c r="R97" s="12">
        <f t="shared" si="297"/>
        <v>3</v>
      </c>
      <c r="S97" s="12">
        <f t="shared" ref="S97:T97" si="298">RANK(S73,S$52:S$73)</f>
        <v>4</v>
      </c>
      <c r="T97" s="12">
        <f t="shared" si="298"/>
        <v>2</v>
      </c>
      <c r="U97" s="12">
        <f t="shared" ref="U97:V97" si="299">RANK(U73,U$52:U$73)</f>
        <v>3</v>
      </c>
      <c r="V97" s="12">
        <f t="shared" si="299"/>
        <v>5</v>
      </c>
      <c r="W97" s="12">
        <f t="shared" ref="W97:X97" si="300">RANK(W73,W$52:W$73)</f>
        <v>2</v>
      </c>
      <c r="X97" s="12">
        <f t="shared" si="300"/>
        <v>15</v>
      </c>
    </row>
    <row r="99" spans="1:56" s="5" customFormat="1" x14ac:dyDescent="0.35">
      <c r="A99" s="4" t="s">
        <v>0</v>
      </c>
      <c r="B99" s="21"/>
      <c r="C99" s="24"/>
      <c r="D99" s="11"/>
      <c r="E99" s="11" t="s">
        <v>43</v>
      </c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</row>
    <row r="100" spans="1:56" x14ac:dyDescent="0.35">
      <c r="A100" s="3" t="s">
        <v>27</v>
      </c>
      <c r="B100" s="22">
        <f>AVERAGE(E100:ZZ100)</f>
        <v>2.4500000000000002</v>
      </c>
      <c r="E100" s="12">
        <f>RANK(E26,E$26:E$47)</f>
        <v>2</v>
      </c>
      <c r="F100" s="12">
        <f>RANK(F26,F$26:F$47)</f>
        <v>1</v>
      </c>
      <c r="G100" s="12">
        <f>RANK(G26,G$26:G$47)</f>
        <v>1</v>
      </c>
      <c r="H100" s="12">
        <f>RANK(H26,H$26:H$47)</f>
        <v>1</v>
      </c>
      <c r="I100" s="12">
        <f t="shared" ref="I100:J100" si="301">RANK(I26,I$26:I$47)</f>
        <v>1</v>
      </c>
      <c r="J100" s="12">
        <f t="shared" si="301"/>
        <v>1</v>
      </c>
      <c r="K100" s="12">
        <f t="shared" ref="K100:L100" si="302">RANK(K26,K$26:K$47)</f>
        <v>1</v>
      </c>
      <c r="L100" s="12">
        <f t="shared" si="302"/>
        <v>1</v>
      </c>
      <c r="M100" s="12">
        <f t="shared" ref="M100:N100" si="303">RANK(M26,M$26:M$47)</f>
        <v>1</v>
      </c>
      <c r="N100" s="12">
        <f t="shared" si="303"/>
        <v>1</v>
      </c>
      <c r="O100" s="12">
        <f t="shared" ref="O100:P100" si="304">RANK(O26,O$26:O$47)</f>
        <v>1</v>
      </c>
      <c r="P100" s="12">
        <f t="shared" si="304"/>
        <v>6</v>
      </c>
      <c r="Q100" s="12">
        <f t="shared" ref="Q100:R100" si="305">RANK(Q26,Q$26:Q$47)</f>
        <v>2</v>
      </c>
      <c r="R100" s="12">
        <f t="shared" si="305"/>
        <v>2</v>
      </c>
      <c r="S100" s="12">
        <f t="shared" ref="S100:T100" si="306">RANK(S26,S$26:S$47)</f>
        <v>2</v>
      </c>
      <c r="T100" s="12">
        <f t="shared" si="306"/>
        <v>3</v>
      </c>
      <c r="U100" s="12">
        <f t="shared" ref="U100:V100" si="307">RANK(U26,U$26:U$47)</f>
        <v>5</v>
      </c>
      <c r="V100" s="12">
        <f t="shared" si="307"/>
        <v>6</v>
      </c>
      <c r="W100" s="12">
        <f t="shared" ref="W100:X100" si="308">RANK(W26,W$26:W$47)</f>
        <v>4</v>
      </c>
      <c r="X100" s="12">
        <f t="shared" si="308"/>
        <v>7</v>
      </c>
    </row>
    <row r="101" spans="1:56" x14ac:dyDescent="0.35">
      <c r="A101" s="3" t="s">
        <v>13</v>
      </c>
      <c r="B101" s="22">
        <f t="shared" ref="B101:B121" si="309">AVERAGE(E101:ZZ101)</f>
        <v>13.6</v>
      </c>
      <c r="E101" s="12">
        <f t="shared" ref="E101:H101" si="310">RANK(E27,E$26:E$47)</f>
        <v>8</v>
      </c>
      <c r="F101" s="12">
        <f t="shared" si="310"/>
        <v>11</v>
      </c>
      <c r="G101" s="12">
        <f t="shared" si="310"/>
        <v>9</v>
      </c>
      <c r="H101" s="12">
        <f t="shared" si="310"/>
        <v>16</v>
      </c>
      <c r="I101" s="12">
        <f t="shared" ref="I101:J101" si="311">RANK(I27,I$26:I$47)</f>
        <v>19</v>
      </c>
      <c r="J101" s="12">
        <f t="shared" si="311"/>
        <v>16</v>
      </c>
      <c r="K101" s="12">
        <f t="shared" ref="K101:L101" si="312">RANK(K27,K$26:K$47)</f>
        <v>16</v>
      </c>
      <c r="L101" s="12">
        <f t="shared" si="312"/>
        <v>13</v>
      </c>
      <c r="M101" s="12">
        <f t="shared" ref="M101:N101" si="313">RANK(M27,M$26:M$47)</f>
        <v>12</v>
      </c>
      <c r="N101" s="12">
        <f t="shared" si="313"/>
        <v>15</v>
      </c>
      <c r="O101" s="12">
        <f t="shared" ref="O101:P101" si="314">RANK(O27,O$26:O$47)</f>
        <v>3</v>
      </c>
      <c r="P101" s="12">
        <f t="shared" si="314"/>
        <v>13</v>
      </c>
      <c r="Q101" s="12">
        <f t="shared" ref="Q101:R101" si="315">RANK(Q27,Q$26:Q$47)</f>
        <v>22</v>
      </c>
      <c r="R101" s="12">
        <f t="shared" si="315"/>
        <v>20</v>
      </c>
      <c r="S101" s="12">
        <f t="shared" ref="S101:T101" si="316">RANK(S27,S$26:S$47)</f>
        <v>11</v>
      </c>
      <c r="T101" s="12">
        <f t="shared" si="316"/>
        <v>13</v>
      </c>
      <c r="U101" s="12">
        <f t="shared" ref="U101:V101" si="317">RANK(U27,U$26:U$47)</f>
        <v>12</v>
      </c>
      <c r="V101" s="12">
        <f t="shared" si="317"/>
        <v>14</v>
      </c>
      <c r="W101" s="12">
        <f t="shared" ref="W101:X101" si="318">RANK(W27,W$26:W$47)</f>
        <v>14</v>
      </c>
      <c r="X101" s="12">
        <f t="shared" si="318"/>
        <v>15</v>
      </c>
    </row>
    <row r="102" spans="1:56" x14ac:dyDescent="0.35">
      <c r="A102" s="3" t="s">
        <v>29</v>
      </c>
      <c r="B102" s="22">
        <f t="shared" si="309"/>
        <v>11.9</v>
      </c>
      <c r="E102" s="12">
        <f t="shared" ref="E102:H102" si="319">RANK(E28,E$26:E$47)</f>
        <v>8</v>
      </c>
      <c r="F102" s="12">
        <f t="shared" si="319"/>
        <v>7</v>
      </c>
      <c r="G102" s="12">
        <f t="shared" si="319"/>
        <v>13</v>
      </c>
      <c r="H102" s="12">
        <f t="shared" si="319"/>
        <v>4</v>
      </c>
      <c r="I102" s="12">
        <f t="shared" ref="I102:J102" si="320">RANK(I28,I$26:I$47)</f>
        <v>8</v>
      </c>
      <c r="J102" s="12">
        <f t="shared" si="320"/>
        <v>12</v>
      </c>
      <c r="K102" s="12">
        <f t="shared" ref="K102:L102" si="321">RANK(K28,K$26:K$47)</f>
        <v>7</v>
      </c>
      <c r="L102" s="12">
        <f t="shared" si="321"/>
        <v>8</v>
      </c>
      <c r="M102" s="12">
        <f t="shared" ref="M102:N102" si="322">RANK(M28,M$26:M$47)</f>
        <v>6</v>
      </c>
      <c r="N102" s="12">
        <f t="shared" si="322"/>
        <v>8</v>
      </c>
      <c r="O102" s="12">
        <f t="shared" ref="O102:P102" si="323">RANK(O28,O$26:O$47)</f>
        <v>13</v>
      </c>
      <c r="P102" s="12">
        <f t="shared" si="323"/>
        <v>17</v>
      </c>
      <c r="Q102" s="12">
        <f t="shared" ref="Q102:R102" si="324">RANK(Q28,Q$26:Q$47)</f>
        <v>21</v>
      </c>
      <c r="R102" s="12">
        <f t="shared" si="324"/>
        <v>14</v>
      </c>
      <c r="S102" s="12">
        <f t="shared" ref="S102:T102" si="325">RANK(S28,S$26:S$47)</f>
        <v>16</v>
      </c>
      <c r="T102" s="12">
        <f t="shared" si="325"/>
        <v>19</v>
      </c>
      <c r="U102" s="12">
        <f t="shared" ref="U102:V102" si="326">RANK(U28,U$26:U$47)</f>
        <v>11</v>
      </c>
      <c r="V102" s="12">
        <f t="shared" si="326"/>
        <v>11</v>
      </c>
      <c r="W102" s="12">
        <f t="shared" ref="W102:X102" si="327">RANK(W28,W$26:W$47)</f>
        <v>19</v>
      </c>
      <c r="X102" s="12">
        <f t="shared" si="327"/>
        <v>16</v>
      </c>
    </row>
    <row r="103" spans="1:56" x14ac:dyDescent="0.35">
      <c r="A103" s="3" t="s">
        <v>7</v>
      </c>
      <c r="B103" s="22">
        <f t="shared" si="309"/>
        <v>8.3000000000000007</v>
      </c>
      <c r="E103" s="12">
        <f t="shared" ref="E103:H103" si="328">RANK(E29,E$26:E$47)</f>
        <v>16</v>
      </c>
      <c r="F103" s="12">
        <f t="shared" si="328"/>
        <v>5</v>
      </c>
      <c r="G103" s="12">
        <f t="shared" si="328"/>
        <v>17</v>
      </c>
      <c r="H103" s="12">
        <f t="shared" si="328"/>
        <v>6</v>
      </c>
      <c r="I103" s="12">
        <f t="shared" ref="I103:J103" si="329">RANK(I29,I$26:I$47)</f>
        <v>7</v>
      </c>
      <c r="J103" s="12">
        <f t="shared" si="329"/>
        <v>6</v>
      </c>
      <c r="K103" s="12">
        <f t="shared" ref="K103:L103" si="330">RANK(K29,K$26:K$47)</f>
        <v>13</v>
      </c>
      <c r="L103" s="12">
        <f t="shared" si="330"/>
        <v>17</v>
      </c>
      <c r="M103" s="12">
        <f t="shared" ref="M103:N103" si="331">RANK(M29,M$26:M$47)</f>
        <v>18</v>
      </c>
      <c r="N103" s="12">
        <f t="shared" si="331"/>
        <v>19</v>
      </c>
      <c r="O103" s="12">
        <f t="shared" ref="O103:P103" si="332">RANK(O29,O$26:O$47)</f>
        <v>2</v>
      </c>
      <c r="P103" s="12">
        <f t="shared" si="332"/>
        <v>8</v>
      </c>
      <c r="Q103" s="12">
        <f t="shared" ref="Q103:R103" si="333">RANK(Q29,Q$26:Q$47)</f>
        <v>2</v>
      </c>
      <c r="R103" s="12">
        <f t="shared" si="333"/>
        <v>9</v>
      </c>
      <c r="S103" s="12">
        <f t="shared" ref="S103:T103" si="334">RANK(S29,S$26:S$47)</f>
        <v>6</v>
      </c>
      <c r="T103" s="12">
        <f t="shared" si="334"/>
        <v>6</v>
      </c>
      <c r="U103" s="12">
        <f t="shared" ref="U103:V103" si="335">RANK(U29,U$26:U$47)</f>
        <v>1</v>
      </c>
      <c r="V103" s="12">
        <f t="shared" si="335"/>
        <v>1</v>
      </c>
      <c r="W103" s="12">
        <f t="shared" ref="W103:X103" si="336">RANK(W29,W$26:W$47)</f>
        <v>6</v>
      </c>
      <c r="X103" s="12">
        <f t="shared" si="336"/>
        <v>1</v>
      </c>
    </row>
    <row r="104" spans="1:56" x14ac:dyDescent="0.35">
      <c r="A104" s="3" t="s">
        <v>23</v>
      </c>
      <c r="B104" s="22">
        <f t="shared" si="309"/>
        <v>15.6</v>
      </c>
      <c r="E104" s="12">
        <f t="shared" ref="E104:H104" si="337">RANK(E30,E$26:E$47)</f>
        <v>16</v>
      </c>
      <c r="F104" s="12">
        <f t="shared" si="337"/>
        <v>16</v>
      </c>
      <c r="G104" s="12">
        <f t="shared" si="337"/>
        <v>7</v>
      </c>
      <c r="H104" s="12">
        <f t="shared" si="337"/>
        <v>14</v>
      </c>
      <c r="I104" s="12">
        <f t="shared" ref="I104:J104" si="338">RANK(I30,I$26:I$47)</f>
        <v>10</v>
      </c>
      <c r="J104" s="12">
        <f t="shared" si="338"/>
        <v>17</v>
      </c>
      <c r="K104" s="12">
        <f t="shared" ref="K104:L104" si="339">RANK(K30,K$26:K$47)</f>
        <v>19</v>
      </c>
      <c r="L104" s="12">
        <f t="shared" si="339"/>
        <v>18</v>
      </c>
      <c r="M104" s="12">
        <f t="shared" ref="M104:N104" si="340">RANK(M30,M$26:M$47)</f>
        <v>18</v>
      </c>
      <c r="N104" s="12">
        <f t="shared" si="340"/>
        <v>18</v>
      </c>
      <c r="O104" s="12">
        <f t="shared" ref="O104:P104" si="341">RANK(O30,O$26:O$47)</f>
        <v>16</v>
      </c>
      <c r="P104" s="12">
        <f t="shared" si="341"/>
        <v>18</v>
      </c>
      <c r="Q104" s="12">
        <f t="shared" ref="Q104:R104" si="342">RANK(Q30,Q$26:Q$47)</f>
        <v>12</v>
      </c>
      <c r="R104" s="12">
        <f t="shared" si="342"/>
        <v>14</v>
      </c>
      <c r="S104" s="12">
        <f t="shared" ref="S104:T104" si="343">RANK(S30,S$26:S$47)</f>
        <v>11</v>
      </c>
      <c r="T104" s="12">
        <f t="shared" si="343"/>
        <v>13</v>
      </c>
      <c r="U104" s="12">
        <f t="shared" ref="U104:V104" si="344">RANK(U30,U$26:U$47)</f>
        <v>21</v>
      </c>
      <c r="V104" s="12">
        <f t="shared" si="344"/>
        <v>18</v>
      </c>
      <c r="W104" s="12">
        <f t="shared" ref="W104:X104" si="345">RANK(W30,W$26:W$47)</f>
        <v>20</v>
      </c>
      <c r="X104" s="12">
        <f t="shared" si="345"/>
        <v>16</v>
      </c>
    </row>
    <row r="105" spans="1:56" x14ac:dyDescent="0.35">
      <c r="A105" s="2" t="s">
        <v>36</v>
      </c>
      <c r="B105" s="22">
        <f t="shared" si="309"/>
        <v>6.55</v>
      </c>
      <c r="E105" s="12">
        <f t="shared" ref="E105:H105" si="346">RANK(E31,E$26:E$47)</f>
        <v>5</v>
      </c>
      <c r="F105" s="12">
        <f t="shared" si="346"/>
        <v>6</v>
      </c>
      <c r="G105" s="12">
        <f t="shared" si="346"/>
        <v>9</v>
      </c>
      <c r="H105" s="12">
        <f t="shared" si="346"/>
        <v>10</v>
      </c>
      <c r="I105" s="12">
        <f t="shared" ref="I105:J105" si="347">RANK(I31,I$26:I$47)</f>
        <v>3</v>
      </c>
      <c r="J105" s="12">
        <f t="shared" si="347"/>
        <v>6</v>
      </c>
      <c r="K105" s="12">
        <f t="shared" ref="K105:L105" si="348">RANK(K31,K$26:K$47)</f>
        <v>7</v>
      </c>
      <c r="L105" s="12">
        <f t="shared" si="348"/>
        <v>10</v>
      </c>
      <c r="M105" s="12">
        <f t="shared" ref="M105:N105" si="349">RANK(M31,M$26:M$47)</f>
        <v>9</v>
      </c>
      <c r="N105" s="12">
        <f t="shared" si="349"/>
        <v>4</v>
      </c>
      <c r="O105" s="12">
        <f t="shared" ref="O105:P105" si="350">RANK(O31,O$26:O$47)</f>
        <v>8</v>
      </c>
      <c r="P105" s="12">
        <f t="shared" si="350"/>
        <v>10</v>
      </c>
      <c r="Q105" s="12">
        <f t="shared" ref="Q105:R105" si="351">RANK(Q31,Q$26:Q$47)</f>
        <v>2</v>
      </c>
      <c r="R105" s="12">
        <f t="shared" si="351"/>
        <v>9</v>
      </c>
      <c r="S105" s="12">
        <f t="shared" ref="S105:T105" si="352">RANK(S31,S$26:S$47)</f>
        <v>3</v>
      </c>
      <c r="T105" s="12">
        <f t="shared" si="352"/>
        <v>4</v>
      </c>
      <c r="U105" s="12">
        <f t="shared" ref="U105:V105" si="353">RANK(U31,U$26:U$47)</f>
        <v>7</v>
      </c>
      <c r="V105" s="12">
        <f t="shared" si="353"/>
        <v>3</v>
      </c>
      <c r="W105" s="12">
        <f t="shared" ref="W105:X105" si="354">RANK(W31,W$26:W$47)</f>
        <v>10</v>
      </c>
      <c r="X105" s="12">
        <f t="shared" si="354"/>
        <v>6</v>
      </c>
    </row>
    <row r="106" spans="1:56" x14ac:dyDescent="0.35">
      <c r="A106" s="3" t="s">
        <v>35</v>
      </c>
      <c r="B106" s="22">
        <f t="shared" si="309"/>
        <v>8.9499999999999993</v>
      </c>
      <c r="E106" s="12">
        <f t="shared" ref="E106:H106" si="355">RANK(E32,E$26:E$47)</f>
        <v>13</v>
      </c>
      <c r="F106" s="12">
        <f t="shared" si="355"/>
        <v>15</v>
      </c>
      <c r="G106" s="12">
        <f t="shared" si="355"/>
        <v>20</v>
      </c>
      <c r="H106" s="12">
        <f t="shared" si="355"/>
        <v>5</v>
      </c>
      <c r="I106" s="12">
        <f t="shared" ref="I106:J106" si="356">RANK(I32,I$26:I$47)</f>
        <v>16</v>
      </c>
      <c r="J106" s="12">
        <f t="shared" si="356"/>
        <v>5</v>
      </c>
      <c r="K106" s="12">
        <f t="shared" ref="K106:L106" si="357">RANK(K32,K$26:K$47)</f>
        <v>11</v>
      </c>
      <c r="L106" s="12">
        <f t="shared" si="357"/>
        <v>8</v>
      </c>
      <c r="M106" s="12">
        <f t="shared" ref="M106:N106" si="358">RANK(M32,M$26:M$47)</f>
        <v>9</v>
      </c>
      <c r="N106" s="12">
        <f t="shared" si="358"/>
        <v>10</v>
      </c>
      <c r="O106" s="12">
        <f t="shared" ref="O106:P106" si="359">RANK(O32,O$26:O$47)</f>
        <v>10</v>
      </c>
      <c r="P106" s="12">
        <f t="shared" si="359"/>
        <v>9</v>
      </c>
      <c r="Q106" s="12">
        <f t="shared" ref="Q106:R106" si="360">RANK(Q32,Q$26:Q$47)</f>
        <v>9</v>
      </c>
      <c r="R106" s="12">
        <f t="shared" si="360"/>
        <v>3</v>
      </c>
      <c r="S106" s="12">
        <f t="shared" ref="S106:T106" si="361">RANK(S32,S$26:S$47)</f>
        <v>3</v>
      </c>
      <c r="T106" s="12">
        <f t="shared" si="361"/>
        <v>2</v>
      </c>
      <c r="U106" s="12">
        <f t="shared" ref="U106:V106" si="362">RANK(U32,U$26:U$47)</f>
        <v>9</v>
      </c>
      <c r="V106" s="12">
        <f t="shared" si="362"/>
        <v>10</v>
      </c>
      <c r="W106" s="12">
        <f t="shared" ref="W106:X106" si="363">RANK(W32,W$26:W$47)</f>
        <v>8</v>
      </c>
      <c r="X106" s="12">
        <f t="shared" si="363"/>
        <v>4</v>
      </c>
    </row>
    <row r="107" spans="1:56" x14ac:dyDescent="0.35">
      <c r="A107" s="3" t="s">
        <v>26</v>
      </c>
      <c r="B107" s="22">
        <f t="shared" si="309"/>
        <v>7.35</v>
      </c>
      <c r="E107" s="12">
        <f t="shared" ref="E107:H107" si="364">RANK(E33,E$26:E$47)</f>
        <v>3</v>
      </c>
      <c r="F107" s="12">
        <f t="shared" si="364"/>
        <v>10</v>
      </c>
      <c r="G107" s="12">
        <f t="shared" si="364"/>
        <v>3</v>
      </c>
      <c r="H107" s="12">
        <f t="shared" si="364"/>
        <v>2</v>
      </c>
      <c r="I107" s="12">
        <f t="shared" ref="I107:J107" si="365">RANK(I33,I$26:I$47)</f>
        <v>4</v>
      </c>
      <c r="J107" s="12">
        <f t="shared" si="365"/>
        <v>3</v>
      </c>
      <c r="K107" s="12">
        <f t="shared" ref="K107:L107" si="366">RANK(K33,K$26:K$47)</f>
        <v>7</v>
      </c>
      <c r="L107" s="12">
        <f t="shared" si="366"/>
        <v>5</v>
      </c>
      <c r="M107" s="12">
        <f t="shared" ref="M107:N107" si="367">RANK(M33,M$26:M$47)</f>
        <v>2</v>
      </c>
      <c r="N107" s="12">
        <f t="shared" si="367"/>
        <v>9</v>
      </c>
      <c r="O107" s="12">
        <f t="shared" ref="O107:P107" si="368">RANK(O33,O$26:O$47)</f>
        <v>3</v>
      </c>
      <c r="P107" s="12">
        <f t="shared" si="368"/>
        <v>11</v>
      </c>
      <c r="Q107" s="12">
        <f t="shared" ref="Q107:R107" si="369">RANK(Q33,Q$26:Q$47)</f>
        <v>14</v>
      </c>
      <c r="R107" s="12">
        <f t="shared" si="369"/>
        <v>11</v>
      </c>
      <c r="S107" s="12">
        <f t="shared" ref="S107:T107" si="370">RANK(S33,S$26:S$47)</f>
        <v>11</v>
      </c>
      <c r="T107" s="12">
        <f t="shared" si="370"/>
        <v>12</v>
      </c>
      <c r="U107" s="12">
        <f t="shared" ref="U107:V107" si="371">RANK(U33,U$26:U$47)</f>
        <v>8</v>
      </c>
      <c r="V107" s="12">
        <f t="shared" si="371"/>
        <v>8</v>
      </c>
      <c r="W107" s="12">
        <f t="shared" ref="W107:X107" si="372">RANK(W33,W$26:W$47)</f>
        <v>11</v>
      </c>
      <c r="X107" s="12">
        <f t="shared" si="372"/>
        <v>10</v>
      </c>
    </row>
    <row r="108" spans="1:56" x14ac:dyDescent="0.35">
      <c r="A108" s="3" t="s">
        <v>45</v>
      </c>
      <c r="B108" s="22">
        <f t="shared" si="309"/>
        <v>7.65</v>
      </c>
      <c r="E108" s="12">
        <f t="shared" ref="E108:H108" si="373">RANK(E34,E$26:E$47)</f>
        <v>12</v>
      </c>
      <c r="F108" s="12">
        <f t="shared" si="373"/>
        <v>12</v>
      </c>
      <c r="G108" s="12">
        <f t="shared" si="373"/>
        <v>12</v>
      </c>
      <c r="H108" s="12">
        <f t="shared" si="373"/>
        <v>8</v>
      </c>
      <c r="I108" s="12">
        <f t="shared" ref="I108:J108" si="374">RANK(I34,I$26:I$47)</f>
        <v>9</v>
      </c>
      <c r="J108" s="12">
        <f t="shared" si="374"/>
        <v>14</v>
      </c>
      <c r="K108" s="12">
        <f t="shared" ref="K108:L108" si="375">RANK(K34,K$26:K$47)</f>
        <v>5</v>
      </c>
      <c r="L108" s="12">
        <f t="shared" si="375"/>
        <v>13</v>
      </c>
      <c r="M108" s="12">
        <f t="shared" ref="M108:N108" si="376">RANK(M34,M$26:M$47)</f>
        <v>15</v>
      </c>
      <c r="N108" s="12">
        <f t="shared" si="376"/>
        <v>6</v>
      </c>
      <c r="O108" s="12">
        <f t="shared" ref="O108:P108" si="377">RANK(O34,O$26:O$47)</f>
        <v>3</v>
      </c>
      <c r="P108" s="12">
        <f t="shared" si="377"/>
        <v>5</v>
      </c>
      <c r="Q108" s="12">
        <f t="shared" ref="Q108:R108" si="378">RANK(Q34,Q$26:Q$47)</f>
        <v>7</v>
      </c>
      <c r="R108" s="12">
        <f t="shared" si="378"/>
        <v>3</v>
      </c>
      <c r="S108" s="12">
        <f t="shared" ref="S108:T108" si="379">RANK(S34,S$26:S$47)</f>
        <v>7</v>
      </c>
      <c r="T108" s="12">
        <f t="shared" si="379"/>
        <v>1</v>
      </c>
      <c r="U108" s="12">
        <f t="shared" ref="U108:V108" si="380">RANK(U34,U$26:U$47)</f>
        <v>3</v>
      </c>
      <c r="V108" s="12">
        <f t="shared" si="380"/>
        <v>3</v>
      </c>
      <c r="W108" s="12">
        <f t="shared" ref="W108:X108" si="381">RANK(W34,W$26:W$47)</f>
        <v>3</v>
      </c>
      <c r="X108" s="12">
        <f t="shared" si="381"/>
        <v>12</v>
      </c>
    </row>
    <row r="109" spans="1:56" x14ac:dyDescent="0.35">
      <c r="A109" s="3" t="s">
        <v>19</v>
      </c>
      <c r="B109" s="22">
        <f t="shared" si="309"/>
        <v>14.4</v>
      </c>
      <c r="E109" s="12">
        <f t="shared" ref="E109:H109" si="382">RANK(E35,E$26:E$47)</f>
        <v>14</v>
      </c>
      <c r="F109" s="12">
        <f t="shared" si="382"/>
        <v>18</v>
      </c>
      <c r="G109" s="12">
        <f t="shared" si="382"/>
        <v>16</v>
      </c>
      <c r="H109" s="12">
        <f t="shared" si="382"/>
        <v>6</v>
      </c>
      <c r="I109" s="12">
        <f t="shared" ref="I109:J109" si="383">RANK(I35,I$26:I$47)</f>
        <v>15</v>
      </c>
      <c r="J109" s="12">
        <f t="shared" si="383"/>
        <v>15</v>
      </c>
      <c r="K109" s="12">
        <f t="shared" ref="K109:L109" si="384">RANK(K35,K$26:K$47)</f>
        <v>13</v>
      </c>
      <c r="L109" s="12">
        <f t="shared" si="384"/>
        <v>15</v>
      </c>
      <c r="M109" s="12">
        <f t="shared" ref="M109:N109" si="385">RANK(M35,M$26:M$47)</f>
        <v>14</v>
      </c>
      <c r="N109" s="12">
        <f t="shared" si="385"/>
        <v>11</v>
      </c>
      <c r="O109" s="12">
        <f t="shared" ref="O109:P109" si="386">RANK(O35,O$26:O$47)</f>
        <v>19</v>
      </c>
      <c r="P109" s="12">
        <f t="shared" si="386"/>
        <v>16</v>
      </c>
      <c r="Q109" s="12">
        <f t="shared" ref="Q109:R109" si="387">RANK(Q35,Q$26:Q$47)</f>
        <v>12</v>
      </c>
      <c r="R109" s="12">
        <f t="shared" si="387"/>
        <v>18</v>
      </c>
      <c r="S109" s="12">
        <f t="shared" ref="S109:T109" si="388">RANK(S35,S$26:S$47)</f>
        <v>9</v>
      </c>
      <c r="T109" s="12">
        <f t="shared" si="388"/>
        <v>17</v>
      </c>
      <c r="U109" s="12">
        <f t="shared" ref="U109:V109" si="389">RANK(U35,U$26:U$47)</f>
        <v>12</v>
      </c>
      <c r="V109" s="12">
        <f t="shared" si="389"/>
        <v>21</v>
      </c>
      <c r="W109" s="12">
        <f t="shared" ref="W109:X109" si="390">RANK(W35,W$26:W$47)</f>
        <v>13</v>
      </c>
      <c r="X109" s="12">
        <f t="shared" si="390"/>
        <v>14</v>
      </c>
    </row>
    <row r="110" spans="1:56" x14ac:dyDescent="0.35">
      <c r="A110" s="3" t="s">
        <v>3</v>
      </c>
      <c r="B110" s="22">
        <f t="shared" si="309"/>
        <v>5.4</v>
      </c>
      <c r="E110" s="12">
        <f t="shared" ref="E110:H110" si="391">RANK(E36,E$26:E$47)</f>
        <v>5</v>
      </c>
      <c r="F110" s="12">
        <f t="shared" si="391"/>
        <v>4</v>
      </c>
      <c r="G110" s="12">
        <f t="shared" si="391"/>
        <v>2</v>
      </c>
      <c r="H110" s="12">
        <f t="shared" si="391"/>
        <v>17</v>
      </c>
      <c r="I110" s="12">
        <f t="shared" ref="I110:J110" si="392">RANK(I36,I$26:I$47)</f>
        <v>12</v>
      </c>
      <c r="J110" s="12">
        <f t="shared" si="392"/>
        <v>12</v>
      </c>
      <c r="K110" s="12">
        <f t="shared" ref="K110:L110" si="393">RANK(K36,K$26:K$47)</f>
        <v>4</v>
      </c>
      <c r="L110" s="12">
        <f t="shared" si="393"/>
        <v>7</v>
      </c>
      <c r="M110" s="12">
        <f t="shared" ref="M110:N110" si="394">RANK(M36,M$26:M$47)</f>
        <v>6</v>
      </c>
      <c r="N110" s="12">
        <f t="shared" si="394"/>
        <v>6</v>
      </c>
      <c r="O110" s="12">
        <f t="shared" ref="O110:P110" si="395">RANK(O36,O$26:O$47)</f>
        <v>6</v>
      </c>
      <c r="P110" s="12">
        <f t="shared" si="395"/>
        <v>2</v>
      </c>
      <c r="Q110" s="12">
        <f t="shared" ref="Q110:R110" si="396">RANK(Q36,Q$26:Q$47)</f>
        <v>1</v>
      </c>
      <c r="R110" s="12">
        <f t="shared" si="396"/>
        <v>1</v>
      </c>
      <c r="S110" s="12">
        <f t="shared" ref="S110:T110" si="397">RANK(S36,S$26:S$47)</f>
        <v>1</v>
      </c>
      <c r="T110" s="12">
        <f t="shared" si="397"/>
        <v>5</v>
      </c>
      <c r="U110" s="12">
        <f t="shared" ref="U110:V110" si="398">RANK(U36,U$26:U$47)</f>
        <v>2</v>
      </c>
      <c r="V110" s="12">
        <f t="shared" si="398"/>
        <v>8</v>
      </c>
      <c r="W110" s="12">
        <f t="shared" ref="W110:X110" si="399">RANK(W36,W$26:W$47)</f>
        <v>5</v>
      </c>
      <c r="X110" s="12">
        <f t="shared" si="399"/>
        <v>2</v>
      </c>
    </row>
    <row r="111" spans="1:56" x14ac:dyDescent="0.35">
      <c r="A111" s="3" t="s">
        <v>31</v>
      </c>
      <c r="B111" s="22">
        <f t="shared" si="309"/>
        <v>7.25</v>
      </c>
      <c r="E111" s="12">
        <f t="shared" ref="E111:H111" si="400">RANK(E37,E$26:E$47)</f>
        <v>1</v>
      </c>
      <c r="F111" s="12">
        <f t="shared" si="400"/>
        <v>3</v>
      </c>
      <c r="G111" s="12">
        <f t="shared" si="400"/>
        <v>4</v>
      </c>
      <c r="H111" s="12">
        <f t="shared" si="400"/>
        <v>2</v>
      </c>
      <c r="I111" s="12">
        <f t="shared" ref="I111:J111" si="401">RANK(I37,I$26:I$47)</f>
        <v>2</v>
      </c>
      <c r="J111" s="12">
        <f t="shared" si="401"/>
        <v>6</v>
      </c>
      <c r="K111" s="12">
        <f t="shared" ref="K111:L111" si="402">RANK(K37,K$26:K$47)</f>
        <v>5</v>
      </c>
      <c r="L111" s="12">
        <f t="shared" si="402"/>
        <v>2</v>
      </c>
      <c r="M111" s="12">
        <f t="shared" ref="M111:N111" si="403">RANK(M37,M$26:M$47)</f>
        <v>5</v>
      </c>
      <c r="N111" s="12">
        <f t="shared" si="403"/>
        <v>5</v>
      </c>
      <c r="O111" s="12">
        <f t="shared" ref="O111:P111" si="404">RANK(O37,O$26:O$47)</f>
        <v>10</v>
      </c>
      <c r="P111" s="12">
        <f t="shared" si="404"/>
        <v>12</v>
      </c>
      <c r="Q111" s="12">
        <f t="shared" ref="Q111:R111" si="405">RANK(Q37,Q$26:Q$47)</f>
        <v>7</v>
      </c>
      <c r="R111" s="12">
        <f t="shared" si="405"/>
        <v>6</v>
      </c>
      <c r="S111" s="12">
        <f t="shared" ref="S111:T111" si="406">RANK(S37,S$26:S$47)</f>
        <v>19</v>
      </c>
      <c r="T111" s="12">
        <f t="shared" si="406"/>
        <v>10</v>
      </c>
      <c r="U111" s="12">
        <f t="shared" ref="U111:V111" si="407">RANK(U37,U$26:U$47)</f>
        <v>14</v>
      </c>
      <c r="V111" s="12">
        <f t="shared" si="407"/>
        <v>13</v>
      </c>
      <c r="W111" s="12">
        <f t="shared" ref="W111:X111" si="408">RANK(W37,W$26:W$47)</f>
        <v>9</v>
      </c>
      <c r="X111" s="12">
        <f t="shared" si="408"/>
        <v>10</v>
      </c>
    </row>
    <row r="112" spans="1:56" s="33" customFormat="1" x14ac:dyDescent="0.35">
      <c r="A112" s="31" t="s">
        <v>41</v>
      </c>
      <c r="B112" s="23">
        <f t="shared" si="309"/>
        <v>10.25</v>
      </c>
      <c r="C112" s="29"/>
      <c r="D112" s="32"/>
      <c r="E112" s="32">
        <f t="shared" ref="E112:H112" si="409">RANK(E38,E$26:E$47)</f>
        <v>5</v>
      </c>
      <c r="F112" s="32">
        <f t="shared" si="409"/>
        <v>12</v>
      </c>
      <c r="G112" s="32">
        <f t="shared" si="409"/>
        <v>11</v>
      </c>
      <c r="H112" s="32">
        <f t="shared" si="409"/>
        <v>11</v>
      </c>
      <c r="I112" s="32">
        <f t="shared" ref="I112:J112" si="410">RANK(I38,I$26:I$47)</f>
        <v>14</v>
      </c>
      <c r="J112" s="32">
        <f t="shared" si="410"/>
        <v>4</v>
      </c>
      <c r="K112" s="32">
        <f t="shared" ref="K112:L112" si="411">RANK(K38,K$26:K$47)</f>
        <v>11</v>
      </c>
      <c r="L112" s="32">
        <f t="shared" si="411"/>
        <v>12</v>
      </c>
      <c r="M112" s="32">
        <f t="shared" ref="M112:N112" si="412">RANK(M38,M$26:M$47)</f>
        <v>9</v>
      </c>
      <c r="N112" s="32">
        <f t="shared" si="412"/>
        <v>14</v>
      </c>
      <c r="O112" s="32">
        <f t="shared" ref="O112:P112" si="413">RANK(O38,O$26:O$47)</f>
        <v>15</v>
      </c>
      <c r="P112" s="32">
        <f t="shared" si="413"/>
        <v>7</v>
      </c>
      <c r="Q112" s="32">
        <f t="shared" ref="Q112:R112" si="414">RANK(Q38,Q$26:Q$47)</f>
        <v>5</v>
      </c>
      <c r="R112" s="32">
        <f t="shared" si="414"/>
        <v>3</v>
      </c>
      <c r="S112" s="32">
        <f t="shared" ref="S112:T112" si="415">RANK(S38,S$26:S$47)</f>
        <v>9</v>
      </c>
      <c r="T112" s="32">
        <f t="shared" si="415"/>
        <v>16</v>
      </c>
      <c r="U112" s="32">
        <f t="shared" ref="U112:V112" si="416">RANK(U38,U$26:U$47)</f>
        <v>17</v>
      </c>
      <c r="V112" s="32">
        <f t="shared" si="416"/>
        <v>7</v>
      </c>
      <c r="W112" s="32">
        <f t="shared" ref="W112:X112" si="417">RANK(W38,W$26:W$47)</f>
        <v>14</v>
      </c>
      <c r="X112" s="32">
        <f t="shared" si="417"/>
        <v>9</v>
      </c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</row>
    <row r="113" spans="1:56" s="3" customFormat="1" x14ac:dyDescent="0.35">
      <c r="A113" s="3" t="s">
        <v>49</v>
      </c>
      <c r="B113" s="22">
        <f t="shared" si="309"/>
        <v>4.8499999999999996</v>
      </c>
      <c r="C113" s="26"/>
      <c r="D113" s="13"/>
      <c r="E113" s="12">
        <f t="shared" ref="E113:H113" si="418">RANK(E39,E$26:E$47)</f>
        <v>3</v>
      </c>
      <c r="F113" s="12">
        <f t="shared" si="418"/>
        <v>8</v>
      </c>
      <c r="G113" s="12">
        <f t="shared" si="418"/>
        <v>6</v>
      </c>
      <c r="H113" s="12">
        <f t="shared" si="418"/>
        <v>8</v>
      </c>
      <c r="I113" s="12">
        <f t="shared" ref="I113:J113" si="419">RANK(I39,I$26:I$47)</f>
        <v>5</v>
      </c>
      <c r="J113" s="12">
        <f t="shared" si="419"/>
        <v>6</v>
      </c>
      <c r="K113" s="12">
        <f t="shared" ref="K113:L113" si="420">RANK(K39,K$26:K$47)</f>
        <v>3</v>
      </c>
      <c r="L113" s="12">
        <f t="shared" si="420"/>
        <v>3</v>
      </c>
      <c r="M113" s="12">
        <f t="shared" ref="M113:N113" si="421">RANK(M39,M$26:M$47)</f>
        <v>3</v>
      </c>
      <c r="N113" s="12">
        <f t="shared" si="421"/>
        <v>3</v>
      </c>
      <c r="O113" s="12">
        <f t="shared" ref="O113:P113" si="422">RANK(O39,O$26:O$47)</f>
        <v>10</v>
      </c>
      <c r="P113" s="12">
        <f t="shared" si="422"/>
        <v>4</v>
      </c>
      <c r="Q113" s="12">
        <f t="shared" ref="Q113:R113" si="423">RANK(Q39,Q$26:Q$47)</f>
        <v>5</v>
      </c>
      <c r="R113" s="12">
        <f t="shared" si="423"/>
        <v>7</v>
      </c>
      <c r="S113" s="12">
        <f t="shared" ref="S113:T113" si="424">RANK(S39,S$26:S$47)</f>
        <v>5</v>
      </c>
      <c r="T113" s="12">
        <f t="shared" si="424"/>
        <v>8</v>
      </c>
      <c r="U113" s="12">
        <f t="shared" ref="U113:V113" si="425">RANK(U39,U$26:U$47)</f>
        <v>4</v>
      </c>
      <c r="V113" s="12">
        <f t="shared" si="425"/>
        <v>1</v>
      </c>
      <c r="W113" s="12">
        <f t="shared" ref="W113:X113" si="426">RANK(W39,W$26:W$47)</f>
        <v>2</v>
      </c>
      <c r="X113" s="12">
        <f t="shared" si="426"/>
        <v>3</v>
      </c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</row>
    <row r="114" spans="1:56" x14ac:dyDescent="0.35">
      <c r="A114" s="3" t="s">
        <v>1</v>
      </c>
      <c r="B114" s="22">
        <f t="shared" si="309"/>
        <v>16.3</v>
      </c>
      <c r="E114" s="12">
        <f t="shared" ref="E114:H114" si="427">RANK(E40,E$26:E$47)</f>
        <v>22</v>
      </c>
      <c r="F114" s="12">
        <f t="shared" si="427"/>
        <v>17</v>
      </c>
      <c r="G114" s="12">
        <f t="shared" si="427"/>
        <v>22</v>
      </c>
      <c r="H114" s="12">
        <f t="shared" si="427"/>
        <v>19</v>
      </c>
      <c r="I114" s="12">
        <f t="shared" ref="I114:J114" si="428">RANK(I40,I$26:I$47)</f>
        <v>18</v>
      </c>
      <c r="J114" s="12">
        <f t="shared" si="428"/>
        <v>20</v>
      </c>
      <c r="K114" s="12">
        <f t="shared" ref="K114:L114" si="429">RANK(K40,K$26:K$47)</f>
        <v>17</v>
      </c>
      <c r="L114" s="12">
        <f t="shared" si="429"/>
        <v>16</v>
      </c>
      <c r="M114" s="12">
        <f t="shared" ref="M114:N114" si="430">RANK(M40,M$26:M$47)</f>
        <v>16</v>
      </c>
      <c r="N114" s="12">
        <f t="shared" si="430"/>
        <v>13</v>
      </c>
      <c r="O114" s="12">
        <f t="shared" ref="O114:P114" si="431">RANK(O40,O$26:O$47)</f>
        <v>14</v>
      </c>
      <c r="P114" s="12">
        <f t="shared" si="431"/>
        <v>20</v>
      </c>
      <c r="Q114" s="12">
        <f t="shared" ref="Q114:R114" si="432">RANK(Q40,Q$26:Q$47)</f>
        <v>19</v>
      </c>
      <c r="R114" s="12">
        <f t="shared" si="432"/>
        <v>19</v>
      </c>
      <c r="S114" s="12">
        <f t="shared" ref="S114:T114" si="433">RANK(S40,S$26:S$47)</f>
        <v>16</v>
      </c>
      <c r="T114" s="12">
        <f t="shared" si="433"/>
        <v>18</v>
      </c>
      <c r="U114" s="12">
        <f t="shared" ref="U114:V114" si="434">RANK(U40,U$26:U$47)</f>
        <v>20</v>
      </c>
      <c r="V114" s="12">
        <f t="shared" si="434"/>
        <v>14</v>
      </c>
      <c r="W114" s="12">
        <f t="shared" ref="W114:X114" si="435">RANK(W40,W$26:W$47)</f>
        <v>1</v>
      </c>
      <c r="X114" s="12">
        <f t="shared" si="435"/>
        <v>5</v>
      </c>
    </row>
    <row r="115" spans="1:56" x14ac:dyDescent="0.35">
      <c r="A115" s="3" t="s">
        <v>17</v>
      </c>
      <c r="B115" s="22">
        <f t="shared" si="309"/>
        <v>17.3</v>
      </c>
      <c r="E115" s="12">
        <f t="shared" ref="E115:H115" si="436">RANK(E41,E$26:E$47)</f>
        <v>16</v>
      </c>
      <c r="F115" s="12">
        <f t="shared" si="436"/>
        <v>21</v>
      </c>
      <c r="G115" s="12">
        <f t="shared" si="436"/>
        <v>15</v>
      </c>
      <c r="H115" s="12">
        <f t="shared" si="436"/>
        <v>19</v>
      </c>
      <c r="I115" s="12">
        <f t="shared" ref="I115:J115" si="437">RANK(I41,I$26:I$47)</f>
        <v>20</v>
      </c>
      <c r="J115" s="12">
        <f t="shared" si="437"/>
        <v>22</v>
      </c>
      <c r="K115" s="12">
        <f t="shared" ref="K115:L115" si="438">RANK(K41,K$26:K$47)</f>
        <v>21</v>
      </c>
      <c r="L115" s="12">
        <f t="shared" si="438"/>
        <v>19</v>
      </c>
      <c r="M115" s="12">
        <f t="shared" ref="M115:N115" si="439">RANK(M41,M$26:M$47)</f>
        <v>21</v>
      </c>
      <c r="N115" s="12">
        <f t="shared" si="439"/>
        <v>20</v>
      </c>
      <c r="O115" s="12">
        <f t="shared" ref="O115:P115" si="440">RANK(O41,O$26:O$47)</f>
        <v>19</v>
      </c>
      <c r="P115" s="12">
        <f t="shared" si="440"/>
        <v>14</v>
      </c>
      <c r="Q115" s="12">
        <f t="shared" ref="Q115:R115" si="441">RANK(Q41,Q$26:Q$47)</f>
        <v>14</v>
      </c>
      <c r="R115" s="12">
        <f t="shared" si="441"/>
        <v>21</v>
      </c>
      <c r="S115" s="12">
        <f t="shared" ref="S115:T115" si="442">RANK(S41,S$26:S$47)</f>
        <v>11</v>
      </c>
      <c r="T115" s="12">
        <f t="shared" si="442"/>
        <v>13</v>
      </c>
      <c r="U115" s="12">
        <f t="shared" ref="U115:V115" si="443">RANK(U41,U$26:U$47)</f>
        <v>9</v>
      </c>
      <c r="V115" s="12">
        <f t="shared" si="443"/>
        <v>18</v>
      </c>
      <c r="W115" s="12">
        <f t="shared" ref="W115:X115" si="444">RANK(W41,W$26:W$47)</f>
        <v>17</v>
      </c>
      <c r="X115" s="12">
        <f t="shared" si="444"/>
        <v>16</v>
      </c>
    </row>
    <row r="116" spans="1:56" x14ac:dyDescent="0.35">
      <c r="A116" s="3" t="s">
        <v>47</v>
      </c>
      <c r="B116" s="22">
        <f t="shared" si="309"/>
        <v>20.100000000000001</v>
      </c>
      <c r="E116" s="12">
        <f t="shared" ref="E116:H116" si="445">RANK(E42,E$26:E$47)</f>
        <v>20</v>
      </c>
      <c r="F116" s="12">
        <f t="shared" si="445"/>
        <v>20</v>
      </c>
      <c r="G116" s="12">
        <f t="shared" si="445"/>
        <v>20</v>
      </c>
      <c r="H116" s="12">
        <f t="shared" si="445"/>
        <v>21</v>
      </c>
      <c r="I116" s="12">
        <f t="shared" ref="I116:J116" si="446">RANK(I42,I$26:I$47)</f>
        <v>22</v>
      </c>
      <c r="J116" s="12">
        <f t="shared" si="446"/>
        <v>19</v>
      </c>
      <c r="K116" s="12">
        <f t="shared" ref="K116:L116" si="447">RANK(K42,K$26:K$47)</f>
        <v>21</v>
      </c>
      <c r="L116" s="12">
        <f t="shared" si="447"/>
        <v>22</v>
      </c>
      <c r="M116" s="12">
        <f t="shared" ref="M116:N116" si="448">RANK(M42,M$26:M$47)</f>
        <v>22</v>
      </c>
      <c r="N116" s="12">
        <f t="shared" si="448"/>
        <v>22</v>
      </c>
      <c r="O116" s="12">
        <f t="shared" ref="O116:P116" si="449">RANK(O42,O$26:O$47)</f>
        <v>22</v>
      </c>
      <c r="P116" s="12">
        <f t="shared" si="449"/>
        <v>22</v>
      </c>
      <c r="Q116" s="12">
        <f t="shared" ref="Q116:R116" si="450">RANK(Q42,Q$26:Q$47)</f>
        <v>14</v>
      </c>
      <c r="R116" s="12">
        <f t="shared" si="450"/>
        <v>14</v>
      </c>
      <c r="S116" s="12">
        <f t="shared" ref="S116:T116" si="451">RANK(S42,S$26:S$47)</f>
        <v>19</v>
      </c>
      <c r="T116" s="12">
        <f t="shared" si="451"/>
        <v>21</v>
      </c>
      <c r="U116" s="12">
        <f t="shared" ref="U116:V116" si="452">RANK(U42,U$26:U$47)</f>
        <v>21</v>
      </c>
      <c r="V116" s="12">
        <f t="shared" si="452"/>
        <v>22</v>
      </c>
      <c r="W116" s="12">
        <f t="shared" ref="W116:X116" si="453">RANK(W42,W$26:W$47)</f>
        <v>22</v>
      </c>
      <c r="X116" s="12">
        <f t="shared" si="453"/>
        <v>16</v>
      </c>
    </row>
    <row r="117" spans="1:56" x14ac:dyDescent="0.35">
      <c r="A117" s="3" t="s">
        <v>21</v>
      </c>
      <c r="B117" s="22">
        <f t="shared" si="309"/>
        <v>13.15</v>
      </c>
      <c r="E117" s="12">
        <f t="shared" ref="E117:H117" si="454">RANK(E43,E$26:E$47)</f>
        <v>15</v>
      </c>
      <c r="F117" s="12">
        <f t="shared" si="454"/>
        <v>9</v>
      </c>
      <c r="G117" s="12">
        <f t="shared" si="454"/>
        <v>8</v>
      </c>
      <c r="H117" s="12">
        <f t="shared" si="454"/>
        <v>13</v>
      </c>
      <c r="I117" s="12">
        <f t="shared" ref="I117:J117" si="455">RANK(I43,I$26:I$47)</f>
        <v>12</v>
      </c>
      <c r="J117" s="12">
        <f t="shared" si="455"/>
        <v>11</v>
      </c>
      <c r="K117" s="12">
        <f t="shared" ref="K117:L117" si="456">RANK(K43,K$26:K$47)</f>
        <v>15</v>
      </c>
      <c r="L117" s="12">
        <f t="shared" si="456"/>
        <v>11</v>
      </c>
      <c r="M117" s="12">
        <f t="shared" ref="M117:N117" si="457">RANK(M43,M$26:M$47)</f>
        <v>12</v>
      </c>
      <c r="N117" s="12">
        <f t="shared" si="457"/>
        <v>17</v>
      </c>
      <c r="O117" s="12">
        <f t="shared" ref="O117:P117" si="458">RANK(O43,O$26:O$47)</f>
        <v>18</v>
      </c>
      <c r="P117" s="12">
        <f t="shared" si="458"/>
        <v>15</v>
      </c>
      <c r="Q117" s="12">
        <f t="shared" ref="Q117:R117" si="459">RANK(Q43,Q$26:Q$47)</f>
        <v>17</v>
      </c>
      <c r="R117" s="12">
        <f t="shared" si="459"/>
        <v>11</v>
      </c>
      <c r="S117" s="12">
        <f t="shared" ref="S117:T117" si="460">RANK(S43,S$26:S$47)</f>
        <v>11</v>
      </c>
      <c r="T117" s="12">
        <f t="shared" si="460"/>
        <v>10</v>
      </c>
      <c r="U117" s="12">
        <f t="shared" ref="U117:V117" si="461">RANK(U43,U$26:U$47)</f>
        <v>16</v>
      </c>
      <c r="V117" s="12">
        <f t="shared" si="461"/>
        <v>16</v>
      </c>
      <c r="W117" s="12">
        <f t="shared" ref="W117:X117" si="462">RANK(W43,W$26:W$47)</f>
        <v>14</v>
      </c>
      <c r="X117" s="12">
        <f t="shared" si="462"/>
        <v>12</v>
      </c>
    </row>
    <row r="118" spans="1:56" x14ac:dyDescent="0.35">
      <c r="A118" s="3" t="s">
        <v>4</v>
      </c>
      <c r="B118" s="22">
        <f t="shared" si="309"/>
        <v>6.5</v>
      </c>
      <c r="E118" s="12">
        <f t="shared" ref="E118:H118" si="463">RANK(E44,E$26:E$47)</f>
        <v>8</v>
      </c>
      <c r="F118" s="12">
        <f t="shared" si="463"/>
        <v>2</v>
      </c>
      <c r="G118" s="12">
        <f t="shared" si="463"/>
        <v>5</v>
      </c>
      <c r="H118" s="12">
        <f t="shared" si="463"/>
        <v>11</v>
      </c>
      <c r="I118" s="12">
        <f t="shared" ref="I118:J118" si="464">RANK(I44,I$26:I$47)</f>
        <v>6</v>
      </c>
      <c r="J118" s="12">
        <f t="shared" si="464"/>
        <v>6</v>
      </c>
      <c r="K118" s="12">
        <f t="shared" ref="K118:L118" si="465">RANK(K44,K$26:K$47)</f>
        <v>2</v>
      </c>
      <c r="L118" s="12">
        <f t="shared" si="465"/>
        <v>5</v>
      </c>
      <c r="M118" s="12">
        <f t="shared" ref="M118:N118" si="466">RANK(M44,M$26:M$47)</f>
        <v>6</v>
      </c>
      <c r="N118" s="12">
        <f t="shared" si="466"/>
        <v>11</v>
      </c>
      <c r="O118" s="12">
        <f t="shared" ref="O118:P118" si="467">RANK(O44,O$26:O$47)</f>
        <v>6</v>
      </c>
      <c r="P118" s="12">
        <f t="shared" si="467"/>
        <v>3</v>
      </c>
      <c r="Q118" s="12">
        <f t="shared" ref="Q118:R118" si="468">RANK(Q44,Q$26:Q$47)</f>
        <v>11</v>
      </c>
      <c r="R118" s="12">
        <f t="shared" si="468"/>
        <v>8</v>
      </c>
      <c r="S118" s="12">
        <f t="shared" ref="S118:T118" si="469">RANK(S44,S$26:S$47)</f>
        <v>8</v>
      </c>
      <c r="T118" s="12">
        <f t="shared" si="469"/>
        <v>7</v>
      </c>
      <c r="U118" s="12">
        <f t="shared" ref="U118:V118" si="470">RANK(U44,U$26:U$47)</f>
        <v>6</v>
      </c>
      <c r="V118" s="12">
        <f t="shared" si="470"/>
        <v>5</v>
      </c>
      <c r="W118" s="12">
        <f t="shared" ref="W118:X118" si="471">RANK(W44,W$26:W$47)</f>
        <v>7</v>
      </c>
      <c r="X118" s="12">
        <f t="shared" si="471"/>
        <v>7</v>
      </c>
    </row>
    <row r="119" spans="1:56" x14ac:dyDescent="0.35">
      <c r="A119" s="3" t="s">
        <v>11</v>
      </c>
      <c r="B119" s="22">
        <f t="shared" si="309"/>
        <v>18.7</v>
      </c>
      <c r="E119" s="12">
        <f t="shared" ref="E119:H119" si="472">RANK(E45,E$26:E$47)</f>
        <v>19</v>
      </c>
      <c r="F119" s="12">
        <f t="shared" si="472"/>
        <v>21</v>
      </c>
      <c r="G119" s="12">
        <f t="shared" si="472"/>
        <v>18</v>
      </c>
      <c r="H119" s="12">
        <f t="shared" si="472"/>
        <v>21</v>
      </c>
      <c r="I119" s="12">
        <f t="shared" ref="I119:J119" si="473">RANK(I45,I$26:I$47)</f>
        <v>21</v>
      </c>
      <c r="J119" s="12">
        <f t="shared" si="473"/>
        <v>20</v>
      </c>
      <c r="K119" s="12">
        <f t="shared" ref="K119:L119" si="474">RANK(K45,K$26:K$47)</f>
        <v>17</v>
      </c>
      <c r="L119" s="12">
        <f t="shared" si="474"/>
        <v>20</v>
      </c>
      <c r="M119" s="12">
        <f t="shared" ref="M119:N119" si="475">RANK(M45,M$26:M$47)</f>
        <v>20</v>
      </c>
      <c r="N119" s="12">
        <f t="shared" si="475"/>
        <v>20</v>
      </c>
      <c r="O119" s="12">
        <f t="shared" ref="O119:P119" si="476">RANK(O45,O$26:O$47)</f>
        <v>16</v>
      </c>
      <c r="P119" s="12">
        <f t="shared" si="476"/>
        <v>21</v>
      </c>
      <c r="Q119" s="12">
        <f t="shared" ref="Q119:R119" si="477">RANK(Q45,Q$26:Q$47)</f>
        <v>17</v>
      </c>
      <c r="R119" s="12">
        <f t="shared" si="477"/>
        <v>14</v>
      </c>
      <c r="S119" s="12">
        <f t="shared" ref="S119:T119" si="478">RANK(S45,S$26:S$47)</f>
        <v>22</v>
      </c>
      <c r="T119" s="12">
        <f t="shared" si="478"/>
        <v>19</v>
      </c>
      <c r="U119" s="12">
        <f t="shared" ref="U119:V119" si="479">RANK(U45,U$26:U$47)</f>
        <v>18</v>
      </c>
      <c r="V119" s="12">
        <f t="shared" si="479"/>
        <v>16</v>
      </c>
      <c r="W119" s="12">
        <f t="shared" ref="W119:X119" si="480">RANK(W45,W$26:W$47)</f>
        <v>18</v>
      </c>
      <c r="X119" s="12">
        <f t="shared" si="480"/>
        <v>16</v>
      </c>
    </row>
    <row r="120" spans="1:56" x14ac:dyDescent="0.35">
      <c r="A120" s="3" t="s">
        <v>16</v>
      </c>
      <c r="B120" s="22">
        <f t="shared" si="309"/>
        <v>18.600000000000001</v>
      </c>
      <c r="E120" s="12">
        <f t="shared" ref="E120:H120" si="481">RANK(E46,E$26:E$47)</f>
        <v>20</v>
      </c>
      <c r="F120" s="12">
        <f t="shared" si="481"/>
        <v>18</v>
      </c>
      <c r="G120" s="12">
        <f t="shared" si="481"/>
        <v>18</v>
      </c>
      <c r="H120" s="12">
        <f t="shared" si="481"/>
        <v>17</v>
      </c>
      <c r="I120" s="12">
        <f t="shared" ref="I120:J120" si="482">RANK(I46,I$26:I$47)</f>
        <v>16</v>
      </c>
      <c r="J120" s="12">
        <f t="shared" si="482"/>
        <v>18</v>
      </c>
      <c r="K120" s="12">
        <f t="shared" ref="K120:L120" si="483">RANK(K46,K$26:K$47)</f>
        <v>19</v>
      </c>
      <c r="L120" s="12">
        <f t="shared" si="483"/>
        <v>21</v>
      </c>
      <c r="M120" s="12">
        <f t="shared" ref="M120:N120" si="484">RANK(M46,M$26:M$47)</f>
        <v>16</v>
      </c>
      <c r="N120" s="12">
        <f t="shared" si="484"/>
        <v>15</v>
      </c>
      <c r="O120" s="12">
        <f t="shared" ref="O120:P120" si="485">RANK(O46,O$26:O$47)</f>
        <v>19</v>
      </c>
      <c r="P120" s="12">
        <f t="shared" si="485"/>
        <v>19</v>
      </c>
      <c r="Q120" s="12">
        <f t="shared" ref="Q120:R120" si="486">RANK(Q46,Q$26:Q$47)</f>
        <v>19</v>
      </c>
      <c r="R120" s="12">
        <f t="shared" si="486"/>
        <v>22</v>
      </c>
      <c r="S120" s="12">
        <f t="shared" ref="S120:T120" si="487">RANK(S46,S$26:S$47)</f>
        <v>21</v>
      </c>
      <c r="T120" s="12">
        <f t="shared" si="487"/>
        <v>21</v>
      </c>
      <c r="U120" s="12">
        <f t="shared" ref="U120:V120" si="488">RANK(U46,U$26:U$47)</f>
        <v>19</v>
      </c>
      <c r="V120" s="12">
        <f t="shared" si="488"/>
        <v>18</v>
      </c>
      <c r="W120" s="12">
        <f t="shared" ref="W120:X120" si="489">RANK(W46,W$26:W$47)</f>
        <v>20</v>
      </c>
      <c r="X120" s="12">
        <f t="shared" si="489"/>
        <v>16</v>
      </c>
    </row>
    <row r="121" spans="1:56" x14ac:dyDescent="0.35">
      <c r="A121" s="3" t="s">
        <v>9</v>
      </c>
      <c r="B121" s="22">
        <f t="shared" si="309"/>
        <v>9.4</v>
      </c>
      <c r="E121" s="12">
        <f t="shared" ref="E121:H121" si="490">RANK(E47,E$26:E$47)</f>
        <v>8</v>
      </c>
      <c r="F121" s="12">
        <f t="shared" si="490"/>
        <v>12</v>
      </c>
      <c r="G121" s="12">
        <f t="shared" si="490"/>
        <v>13</v>
      </c>
      <c r="H121" s="12">
        <f t="shared" si="490"/>
        <v>14</v>
      </c>
      <c r="I121" s="12">
        <f t="shared" ref="I121:J121" si="491">RANK(I47,I$26:I$47)</f>
        <v>10</v>
      </c>
      <c r="J121" s="12">
        <f t="shared" si="491"/>
        <v>2</v>
      </c>
      <c r="K121" s="12">
        <f t="shared" ref="K121:L121" si="492">RANK(K47,K$26:K$47)</f>
        <v>10</v>
      </c>
      <c r="L121" s="12">
        <f t="shared" si="492"/>
        <v>4</v>
      </c>
      <c r="M121" s="12">
        <f t="shared" ref="M121:N121" si="493">RANK(M47,M$26:M$47)</f>
        <v>4</v>
      </c>
      <c r="N121" s="12">
        <f t="shared" si="493"/>
        <v>2</v>
      </c>
      <c r="O121" s="12">
        <f t="shared" ref="O121:P121" si="494">RANK(O47,O$26:O$47)</f>
        <v>8</v>
      </c>
      <c r="P121" s="12">
        <f t="shared" si="494"/>
        <v>1</v>
      </c>
      <c r="Q121" s="12">
        <f t="shared" ref="Q121:R121" si="495">RANK(Q47,Q$26:Q$47)</f>
        <v>10</v>
      </c>
      <c r="R121" s="12">
        <f t="shared" si="495"/>
        <v>11</v>
      </c>
      <c r="S121" s="12">
        <f t="shared" ref="S121:T121" si="496">RANK(S47,S$26:S$47)</f>
        <v>16</v>
      </c>
      <c r="T121" s="12">
        <f t="shared" si="496"/>
        <v>9</v>
      </c>
      <c r="U121" s="12">
        <f t="shared" ref="U121:V121" si="497">RANK(U47,U$26:U$47)</f>
        <v>14</v>
      </c>
      <c r="V121" s="12">
        <f t="shared" si="497"/>
        <v>12</v>
      </c>
      <c r="W121" s="12">
        <f t="shared" ref="W121:X121" si="498">RANK(W47,W$26:W$47)</f>
        <v>12</v>
      </c>
      <c r="X121" s="12">
        <f t="shared" si="498"/>
        <v>16</v>
      </c>
    </row>
  </sheetData>
  <sortState ref="A2:F23">
    <sortCondition descending="1" ref="D2:D23"/>
  </sortState>
  <conditionalFormatting sqref="E76:X97">
    <cfRule type="colorScale" priority="15">
      <colorScale>
        <cfvo type="min"/>
        <cfvo type="max"/>
        <color rgb="FF63BE7B"/>
        <color rgb="FFFCFCFF"/>
      </colorScale>
    </cfRule>
  </conditionalFormatting>
  <conditionalFormatting sqref="A52:A59 A66:A67 A61:A63 A69:A73 D52:XFD73">
    <cfRule type="colorScale" priority="14">
      <colorScale>
        <cfvo type="min"/>
        <cfvo type="max"/>
        <color rgb="FFFCFCFF"/>
        <color rgb="FF63BE7B"/>
      </colorScale>
    </cfRule>
  </conditionalFormatting>
  <conditionalFormatting sqref="A64">
    <cfRule type="colorScale" priority="12">
      <colorScale>
        <cfvo type="min"/>
        <cfvo type="max"/>
        <color rgb="FFFCFCFF"/>
        <color rgb="FF63BE7B"/>
      </colorScale>
    </cfRule>
  </conditionalFormatting>
  <conditionalFormatting sqref="A88">
    <cfRule type="colorScale" priority="11">
      <colorScale>
        <cfvo type="min"/>
        <cfvo type="max"/>
        <color rgb="FFFCFCFF"/>
        <color rgb="FF63BE7B"/>
      </colorScale>
    </cfRule>
  </conditionalFormatting>
  <conditionalFormatting sqref="A14">
    <cfRule type="colorScale" priority="10">
      <colorScale>
        <cfvo type="min"/>
        <cfvo type="max"/>
        <color rgb="FFFCFCFF"/>
        <color rgb="FF63BE7B"/>
      </colorScale>
    </cfRule>
  </conditionalFormatting>
  <conditionalFormatting sqref="E100:X121">
    <cfRule type="colorScale" priority="9">
      <colorScale>
        <cfvo type="min"/>
        <cfvo type="max"/>
        <color rgb="FF63BE7B"/>
        <color rgb="FFFCFCFF"/>
      </colorScale>
    </cfRule>
  </conditionalFormatting>
  <conditionalFormatting sqref="A112">
    <cfRule type="colorScale" priority="8">
      <colorScale>
        <cfvo type="min"/>
        <cfvo type="max"/>
        <color rgb="FFFCFCFF"/>
        <color rgb="FF63BE7B"/>
      </colorScale>
    </cfRule>
  </conditionalFormatting>
  <conditionalFormatting sqref="A114:A121 A100:J100 E101:J121 A101:A112 C101:J112 C113:H121 B101:B121 K100:XFD121">
    <cfRule type="colorScale" priority="7">
      <colorScale>
        <cfvo type="min"/>
        <cfvo type="max"/>
        <color rgb="FF63BE7B"/>
        <color rgb="FFFCFCFF"/>
      </colorScale>
    </cfRule>
  </conditionalFormatting>
  <conditionalFormatting sqref="B76:B97">
    <cfRule type="colorScale" priority="6">
      <colorScale>
        <cfvo type="min"/>
        <cfvo type="max"/>
        <color rgb="FF63BE7B"/>
        <color rgb="FFFCFCFF"/>
      </colorScale>
    </cfRule>
  </conditionalFormatting>
  <conditionalFormatting sqref="B52:B73">
    <cfRule type="colorScale" priority="5">
      <colorScale>
        <cfvo type="min"/>
        <cfvo type="max"/>
        <color rgb="FF63BE7B"/>
        <color rgb="FFFCFCFF"/>
      </colorScale>
    </cfRule>
  </conditionalFormatting>
  <conditionalFormatting sqref="B26:B48 D49">
    <cfRule type="colorScale" priority="4">
      <colorScale>
        <cfvo type="min"/>
        <cfvo type="max"/>
        <color rgb="FF63BE7B"/>
        <color rgb="FFFCFCFF"/>
      </colorScale>
    </cfRule>
  </conditionalFormatting>
  <conditionalFormatting sqref="A52:B73 D52:XFD73">
    <cfRule type="colorScale" priority="2">
      <colorScale>
        <cfvo type="min"/>
        <cfvo type="max"/>
        <color rgb="FFFCFCFF"/>
        <color rgb="FF63BE7B"/>
      </colorScale>
    </cfRule>
  </conditionalFormatting>
  <conditionalFormatting sqref="A76:XFD97">
    <cfRule type="colorScale" priority="1">
      <colorScale>
        <cfvo type="min"/>
        <cfvo type="max"/>
        <color rgb="FF63BE7B"/>
        <color rgb="FFFCFCFF"/>
      </colorScale>
    </cfRule>
  </conditionalFormatting>
  <conditionalFormatting sqref="A26:A33 A35:A38 A43:A49 A40:A41 Y26:XFD49 D26:X48">
    <cfRule type="colorScale" priority="21">
      <colorScale>
        <cfvo type="min"/>
        <cfvo type="max"/>
        <color rgb="FFFCFCFF"/>
        <color rgb="FF63BE7B"/>
      </colorScale>
    </cfRule>
  </conditionalFormatting>
  <conditionalFormatting sqref="A26:B48 A49 D49 Y26:XFD49 D26:X48">
    <cfRule type="colorScale" priority="37">
      <colorScale>
        <cfvo type="min"/>
        <cfvo type="max"/>
        <color rgb="FFFCFCFF"/>
        <color rgb="FF63BE7B"/>
      </colorScale>
    </cfRule>
  </conditionalFormatting>
  <hyperlinks>
    <hyperlink ref="C12" r:id="rId1" xr:uid="{00000000-0004-0000-0100-000000000000}"/>
    <hyperlink ref="C20" r:id="rId2" xr:uid="{00000000-0004-0000-0100-000001000000}"/>
    <hyperlink ref="C8" r:id="rId3" xr:uid="{00000000-0004-0000-0100-000002000000}"/>
    <hyperlink ref="C5" r:id="rId4" xr:uid="{00000000-0004-0000-0100-000003000000}"/>
    <hyperlink ref="C23" r:id="rId5" xr:uid="{00000000-0004-0000-0100-000004000000}"/>
    <hyperlink ref="C21" r:id="rId6" xr:uid="{00000000-0004-0000-0100-000005000000}"/>
    <hyperlink ref="C3" r:id="rId7" xr:uid="{00000000-0004-0000-0100-000006000000}"/>
    <hyperlink ref="C22" r:id="rId8" xr:uid="{00000000-0004-0000-0100-000007000000}"/>
    <hyperlink ref="C17" r:id="rId9" xr:uid="{00000000-0004-0000-0100-000008000000}"/>
    <hyperlink ref="C11" r:id="rId10" xr:uid="{00000000-0004-0000-0100-000009000000}"/>
    <hyperlink ref="C19" r:id="rId11" xr:uid="{00000000-0004-0000-0100-00000A000000}"/>
    <hyperlink ref="C6" r:id="rId12" xr:uid="{00000000-0004-0000-0100-00000B000000}"/>
    <hyperlink ref="C9" r:id="rId13" xr:uid="{00000000-0004-0000-0100-00000C000000}"/>
    <hyperlink ref="C2" r:id="rId14" xr:uid="{00000000-0004-0000-0100-00000D000000}"/>
    <hyperlink ref="C4" r:id="rId15" xr:uid="{00000000-0004-0000-0100-00000E000000}"/>
    <hyperlink ref="C13" r:id="rId16" xr:uid="{00000000-0004-0000-0100-00000F000000}"/>
    <hyperlink ref="C16" r:id="rId17" xr:uid="{00000000-0004-0000-0100-000010000000}"/>
    <hyperlink ref="C14" r:id="rId18" xr:uid="{00000000-0004-0000-0100-000011000000}"/>
    <hyperlink ref="C7" r:id="rId19" xr:uid="{00000000-0004-0000-0100-000012000000}"/>
    <hyperlink ref="C10" r:id="rId20" xr:uid="{00000000-0004-0000-0100-000013000000}"/>
    <hyperlink ref="C18" r:id="rId21" xr:uid="{00000000-0004-0000-0100-000014000000}"/>
    <hyperlink ref="C15" r:id="rId22" xr:uid="{00000000-0004-0000-0100-000015000000}"/>
  </hyperlinks>
  <pageMargins left="0.7" right="0.7" top="0.75" bottom="0.75" header="0.3" footer="0.3"/>
  <pageSetup paperSize="9" orientation="portrait" r:id="rId23"/>
  <drawing r:id="rId24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Sheet1!E49:W49</xm:f>
              <xm:sqref>D49</xm:sqref>
            </x14:sparkline>
          </x14:sparklines>
        </x14:sparklineGroup>
        <x14:sparklineGroup displayEmptyCellsAs="gap" xr2:uid="{00000000-0003-0000-01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Sheet1!E26:W26</xm:f>
              <xm:sqref>D26</xm:sqref>
            </x14:sparkline>
            <x14:sparkline>
              <xm:f>Sheet1!E27:W27</xm:f>
              <xm:sqref>D27</xm:sqref>
            </x14:sparkline>
            <x14:sparkline>
              <xm:f>Sheet1!E28:W28</xm:f>
              <xm:sqref>D28</xm:sqref>
            </x14:sparkline>
            <x14:sparkline>
              <xm:f>Sheet1!E29:W29</xm:f>
              <xm:sqref>D29</xm:sqref>
            </x14:sparkline>
            <x14:sparkline>
              <xm:f>Sheet1!E30:W30</xm:f>
              <xm:sqref>D30</xm:sqref>
            </x14:sparkline>
            <x14:sparkline>
              <xm:f>Sheet1!E31:W31</xm:f>
              <xm:sqref>D31</xm:sqref>
            </x14:sparkline>
            <x14:sparkline>
              <xm:f>Sheet1!E32:W32</xm:f>
              <xm:sqref>D32</xm:sqref>
            </x14:sparkline>
            <x14:sparkline>
              <xm:f>Sheet1!E33:W33</xm:f>
              <xm:sqref>D33</xm:sqref>
            </x14:sparkline>
            <x14:sparkline>
              <xm:f>Sheet1!E34:W34</xm:f>
              <xm:sqref>D34</xm:sqref>
            </x14:sparkline>
            <x14:sparkline>
              <xm:f>Sheet1!E35:W35</xm:f>
              <xm:sqref>D35</xm:sqref>
            </x14:sparkline>
            <x14:sparkline>
              <xm:f>Sheet1!E36:W36</xm:f>
              <xm:sqref>D36</xm:sqref>
            </x14:sparkline>
            <x14:sparkline>
              <xm:f>Sheet1!E37:W37</xm:f>
              <xm:sqref>D37</xm:sqref>
            </x14:sparkline>
            <x14:sparkline>
              <xm:f>Sheet1!E38:W38</xm:f>
              <xm:sqref>D38</xm:sqref>
            </x14:sparkline>
            <x14:sparkline>
              <xm:f>Sheet1!E39:W39</xm:f>
              <xm:sqref>D39</xm:sqref>
            </x14:sparkline>
            <x14:sparkline>
              <xm:f>Sheet1!E40:W40</xm:f>
              <xm:sqref>D40</xm:sqref>
            </x14:sparkline>
            <x14:sparkline>
              <xm:f>Sheet1!E41:W41</xm:f>
              <xm:sqref>D41</xm:sqref>
            </x14:sparkline>
            <x14:sparkline>
              <xm:f>Sheet1!E42:W42</xm:f>
              <xm:sqref>D42</xm:sqref>
            </x14:sparkline>
            <x14:sparkline>
              <xm:f>Sheet1!E43:W43</xm:f>
              <xm:sqref>D43</xm:sqref>
            </x14:sparkline>
            <x14:sparkline>
              <xm:f>Sheet1!E44:W44</xm:f>
              <xm:sqref>D44</xm:sqref>
            </x14:sparkline>
            <x14:sparkline>
              <xm:f>Sheet1!E45:W45</xm:f>
              <xm:sqref>D45</xm:sqref>
            </x14:sparkline>
            <x14:sparkline>
              <xm:f>Sheet1!E46:W46</xm:f>
              <xm:sqref>D46</xm:sqref>
            </x14:sparkline>
            <x14:sparkline>
              <xm:f>Sheet1!E47:W47</xm:f>
              <xm:sqref>D47</xm:sqref>
            </x14:sparkline>
          </x14:sparklines>
        </x14:sparklineGroup>
        <x14:sparklineGroup displayEmptyCellsAs="gap" xr2:uid="{00000000-0003-0000-01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Sheet1!E52:W52</xm:f>
              <xm:sqref>D52</xm:sqref>
            </x14:sparkline>
            <x14:sparkline>
              <xm:f>Sheet1!E53:W53</xm:f>
              <xm:sqref>D53</xm:sqref>
            </x14:sparkline>
            <x14:sparkline>
              <xm:f>Sheet1!E54:W54</xm:f>
              <xm:sqref>D54</xm:sqref>
            </x14:sparkline>
            <x14:sparkline>
              <xm:f>Sheet1!E55:W55</xm:f>
              <xm:sqref>D55</xm:sqref>
            </x14:sparkline>
            <x14:sparkline>
              <xm:f>Sheet1!E56:W56</xm:f>
              <xm:sqref>D56</xm:sqref>
            </x14:sparkline>
            <x14:sparkline>
              <xm:f>Sheet1!E57:W57</xm:f>
              <xm:sqref>D57</xm:sqref>
            </x14:sparkline>
            <x14:sparkline>
              <xm:f>Sheet1!E58:W58</xm:f>
              <xm:sqref>D58</xm:sqref>
            </x14:sparkline>
            <x14:sparkline>
              <xm:f>Sheet1!E59:W59</xm:f>
              <xm:sqref>D59</xm:sqref>
            </x14:sparkline>
            <x14:sparkline>
              <xm:f>Sheet1!E60:W60</xm:f>
              <xm:sqref>D60</xm:sqref>
            </x14:sparkline>
            <x14:sparkline>
              <xm:f>Sheet1!E61:W61</xm:f>
              <xm:sqref>D61</xm:sqref>
            </x14:sparkline>
            <x14:sparkline>
              <xm:f>Sheet1!E62:W62</xm:f>
              <xm:sqref>D62</xm:sqref>
            </x14:sparkline>
            <x14:sparkline>
              <xm:f>Sheet1!E63:W63</xm:f>
              <xm:sqref>D63</xm:sqref>
            </x14:sparkline>
            <x14:sparkline>
              <xm:f>Sheet1!E64:W64</xm:f>
              <xm:sqref>D64</xm:sqref>
            </x14:sparkline>
            <x14:sparkline>
              <xm:f>Sheet1!E65:W65</xm:f>
              <xm:sqref>D65</xm:sqref>
            </x14:sparkline>
            <x14:sparkline>
              <xm:f>Sheet1!E66:W66</xm:f>
              <xm:sqref>D66</xm:sqref>
            </x14:sparkline>
            <x14:sparkline>
              <xm:f>Sheet1!E67:W67</xm:f>
              <xm:sqref>D67</xm:sqref>
            </x14:sparkline>
            <x14:sparkline>
              <xm:f>Sheet1!E68:W68</xm:f>
              <xm:sqref>D68</xm:sqref>
            </x14:sparkline>
            <x14:sparkline>
              <xm:f>Sheet1!E69:W69</xm:f>
              <xm:sqref>D69</xm:sqref>
            </x14:sparkline>
            <x14:sparkline>
              <xm:f>Sheet1!E70:W70</xm:f>
              <xm:sqref>D70</xm:sqref>
            </x14:sparkline>
            <x14:sparkline>
              <xm:f>Sheet1!E71:W71</xm:f>
              <xm:sqref>D71</xm:sqref>
            </x14:sparkline>
            <x14:sparkline>
              <xm:f>Sheet1!E72:W72</xm:f>
              <xm:sqref>D72</xm:sqref>
            </x14:sparkline>
            <x14:sparkline>
              <xm:f>Sheet1!E73:W73</xm:f>
              <xm:sqref>D73</xm:sqref>
            </x14:sparkline>
          </x14:sparklines>
        </x14:sparklineGroup>
        <x14:sparklineGroup displayEmptyCellsAs="gap" xr2:uid="{00000000-0003-0000-01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Sheet1!E76:W76</xm:f>
              <xm:sqref>D76</xm:sqref>
            </x14:sparkline>
            <x14:sparkline>
              <xm:f>Sheet1!E77:W77</xm:f>
              <xm:sqref>D77</xm:sqref>
            </x14:sparkline>
            <x14:sparkline>
              <xm:f>Sheet1!E78:W78</xm:f>
              <xm:sqref>D78</xm:sqref>
            </x14:sparkline>
            <x14:sparkline>
              <xm:f>Sheet1!E79:W79</xm:f>
              <xm:sqref>D79</xm:sqref>
            </x14:sparkline>
            <x14:sparkline>
              <xm:f>Sheet1!E80:W80</xm:f>
              <xm:sqref>D80</xm:sqref>
            </x14:sparkline>
            <x14:sparkline>
              <xm:f>Sheet1!E81:W81</xm:f>
              <xm:sqref>D81</xm:sqref>
            </x14:sparkline>
            <x14:sparkline>
              <xm:f>Sheet1!E82:W82</xm:f>
              <xm:sqref>D82</xm:sqref>
            </x14:sparkline>
            <x14:sparkline>
              <xm:f>Sheet1!E83:W83</xm:f>
              <xm:sqref>D83</xm:sqref>
            </x14:sparkline>
            <x14:sparkline>
              <xm:f>Sheet1!E84:W84</xm:f>
              <xm:sqref>D84</xm:sqref>
            </x14:sparkline>
            <x14:sparkline>
              <xm:f>Sheet1!E85:W85</xm:f>
              <xm:sqref>D85</xm:sqref>
            </x14:sparkline>
            <x14:sparkline>
              <xm:f>Sheet1!E86:W86</xm:f>
              <xm:sqref>D86</xm:sqref>
            </x14:sparkline>
            <x14:sparkline>
              <xm:f>Sheet1!E87:W87</xm:f>
              <xm:sqref>D87</xm:sqref>
            </x14:sparkline>
            <x14:sparkline>
              <xm:f>Sheet1!E88:W88</xm:f>
              <xm:sqref>D88</xm:sqref>
            </x14:sparkline>
            <x14:sparkline>
              <xm:f>Sheet1!E89:W89</xm:f>
              <xm:sqref>D89</xm:sqref>
            </x14:sparkline>
            <x14:sparkline>
              <xm:f>Sheet1!E90:W90</xm:f>
              <xm:sqref>D90</xm:sqref>
            </x14:sparkline>
            <x14:sparkline>
              <xm:f>Sheet1!E91:W91</xm:f>
              <xm:sqref>D91</xm:sqref>
            </x14:sparkline>
            <x14:sparkline>
              <xm:f>Sheet1!E92:W92</xm:f>
              <xm:sqref>D92</xm:sqref>
            </x14:sparkline>
            <x14:sparkline>
              <xm:f>Sheet1!E93:W93</xm:f>
              <xm:sqref>D93</xm:sqref>
            </x14:sparkline>
            <x14:sparkline>
              <xm:f>Sheet1!E94:W94</xm:f>
              <xm:sqref>D94</xm:sqref>
            </x14:sparkline>
            <x14:sparkline>
              <xm:f>Sheet1!E95:W95</xm:f>
              <xm:sqref>D95</xm:sqref>
            </x14:sparkline>
            <x14:sparkline>
              <xm:f>Sheet1!E96:W96</xm:f>
              <xm:sqref>D96</xm:sqref>
            </x14:sparkline>
            <x14:sparkline>
              <xm:f>Sheet1!E97:W97</xm:f>
              <xm:sqref>D97</xm:sqref>
            </x14:sparkline>
          </x14:sparklines>
        </x14:sparklineGroup>
        <x14:sparklineGroup displayEmptyCellsAs="gap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Sheet1!E100:X100</xm:f>
              <xm:sqref>D100</xm:sqref>
            </x14:sparkline>
            <x14:sparkline>
              <xm:f>Sheet1!E101:X101</xm:f>
              <xm:sqref>D101</xm:sqref>
            </x14:sparkline>
            <x14:sparkline>
              <xm:f>Sheet1!E102:X102</xm:f>
              <xm:sqref>D102</xm:sqref>
            </x14:sparkline>
            <x14:sparkline>
              <xm:f>Sheet1!E103:X103</xm:f>
              <xm:sqref>D103</xm:sqref>
            </x14:sparkline>
            <x14:sparkline>
              <xm:f>Sheet1!E104:X104</xm:f>
              <xm:sqref>D104</xm:sqref>
            </x14:sparkline>
            <x14:sparkline>
              <xm:f>Sheet1!E105:X105</xm:f>
              <xm:sqref>D105</xm:sqref>
            </x14:sparkline>
            <x14:sparkline>
              <xm:f>Sheet1!E106:X106</xm:f>
              <xm:sqref>D106</xm:sqref>
            </x14:sparkline>
            <x14:sparkline>
              <xm:f>Sheet1!E107:X107</xm:f>
              <xm:sqref>D107</xm:sqref>
            </x14:sparkline>
            <x14:sparkline>
              <xm:f>Sheet1!E108:X108</xm:f>
              <xm:sqref>D108</xm:sqref>
            </x14:sparkline>
            <x14:sparkline>
              <xm:f>Sheet1!E109:X109</xm:f>
              <xm:sqref>D109</xm:sqref>
            </x14:sparkline>
            <x14:sparkline>
              <xm:f>Sheet1!E110:X110</xm:f>
              <xm:sqref>D110</xm:sqref>
            </x14:sparkline>
            <x14:sparkline>
              <xm:f>Sheet1!E111:X111</xm:f>
              <xm:sqref>D111</xm:sqref>
            </x14:sparkline>
            <x14:sparkline>
              <xm:f>Sheet1!E112:X112</xm:f>
              <xm:sqref>D112</xm:sqref>
            </x14:sparkline>
            <x14:sparkline>
              <xm:f>Sheet1!E113:X113</xm:f>
              <xm:sqref>D113</xm:sqref>
            </x14:sparkline>
            <x14:sparkline>
              <xm:f>Sheet1!E114:X114</xm:f>
              <xm:sqref>D114</xm:sqref>
            </x14:sparkline>
            <x14:sparkline>
              <xm:f>Sheet1!E115:X115</xm:f>
              <xm:sqref>D115</xm:sqref>
            </x14:sparkline>
            <x14:sparkline>
              <xm:f>Sheet1!E116:X116</xm:f>
              <xm:sqref>D116</xm:sqref>
            </x14:sparkline>
            <x14:sparkline>
              <xm:f>Sheet1!E117:X117</xm:f>
              <xm:sqref>D117</xm:sqref>
            </x14:sparkline>
            <x14:sparkline>
              <xm:f>Sheet1!E118:X118</xm:f>
              <xm:sqref>D118</xm:sqref>
            </x14:sparkline>
            <x14:sparkline>
              <xm:f>Sheet1!E119:X119</xm:f>
              <xm:sqref>D119</xm:sqref>
            </x14:sparkline>
            <x14:sparkline>
              <xm:f>Sheet1!E120:X120</xm:f>
              <xm:sqref>D120</xm:sqref>
            </x14:sparkline>
            <x14:sparkline>
              <xm:f>Sheet1!E121:X121</xm:f>
              <xm:sqref>D121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 Bishop-Taylor</dc:creator>
  <cp:lastModifiedBy>Robbi Bishop-Taylor</cp:lastModifiedBy>
  <dcterms:created xsi:type="dcterms:W3CDTF">2017-12-05T05:43:21Z</dcterms:created>
  <dcterms:modified xsi:type="dcterms:W3CDTF">2018-01-27T04:13:08Z</dcterms:modified>
</cp:coreProperties>
</file>