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70" windowWidth="14355" windowHeight="6900" tabRatio="837" firstSheet="1" activeTab="1"/>
  </bookViews>
  <sheets>
    <sheet name="Cumulative(upto 30.09.2015)" sheetId="1" r:id="rId1"/>
    <sheet name="Cumulative(upto 31.10.2019)" sheetId="8" r:id="rId2"/>
  </sheets>
  <definedNames>
    <definedName name="_xlnm.Print_Area" localSheetId="1">'Cumulative(upto 31.10.2019)'!$A$2:$L$45</definedName>
  </definedNames>
  <calcPr calcId="144525"/>
</workbook>
</file>

<file path=xl/calcChain.xml><?xml version="1.0" encoding="utf-8"?>
<calcChain xmlns="http://schemas.openxmlformats.org/spreadsheetml/2006/main">
  <c r="K7" i="8" l="1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6" i="8"/>
  <c r="K43" i="8" l="1"/>
  <c r="L7" i="8"/>
  <c r="L8" i="8"/>
  <c r="L11" i="8"/>
  <c r="L15" i="8"/>
  <c r="L21" i="8"/>
  <c r="L23" i="8"/>
  <c r="L24" i="8"/>
  <c r="L28" i="8"/>
  <c r="L31" i="8"/>
  <c r="L35" i="8"/>
  <c r="L36" i="8"/>
  <c r="L37" i="8"/>
  <c r="L38" i="8"/>
  <c r="L40" i="8"/>
  <c r="L41" i="8"/>
  <c r="L42" i="8"/>
  <c r="H9" i="8"/>
  <c r="L9" i="8" s="1"/>
  <c r="H10" i="8"/>
  <c r="L10" i="8" s="1"/>
  <c r="H12" i="8"/>
  <c r="L12" i="8" s="1"/>
  <c r="H13" i="8"/>
  <c r="L13" i="8" s="1"/>
  <c r="H14" i="8"/>
  <c r="L14" i="8" s="1"/>
  <c r="H16" i="8"/>
  <c r="L16" i="8" s="1"/>
  <c r="H17" i="8"/>
  <c r="L17" i="8" s="1"/>
  <c r="H18" i="8"/>
  <c r="L18" i="8" s="1"/>
  <c r="H19" i="8"/>
  <c r="L19" i="8" s="1"/>
  <c r="H20" i="8"/>
  <c r="L20" i="8" s="1"/>
  <c r="H22" i="8"/>
  <c r="L22" i="8" s="1"/>
  <c r="H25" i="8"/>
  <c r="L25" i="8" s="1"/>
  <c r="H26" i="8"/>
  <c r="L26" i="8" s="1"/>
  <c r="H27" i="8"/>
  <c r="L27" i="8" s="1"/>
  <c r="H29" i="8"/>
  <c r="L29" i="8" s="1"/>
  <c r="H30" i="8"/>
  <c r="L30" i="8" s="1"/>
  <c r="H32" i="8"/>
  <c r="L32" i="8" s="1"/>
  <c r="H33" i="8"/>
  <c r="L33" i="8" s="1"/>
  <c r="H34" i="8"/>
  <c r="L34" i="8" s="1"/>
  <c r="H39" i="8"/>
  <c r="L39" i="8" s="1"/>
  <c r="H6" i="8"/>
  <c r="L6" i="8" s="1"/>
  <c r="H43" i="8" l="1"/>
  <c r="L43" i="8"/>
  <c r="F43" i="8"/>
  <c r="J43" i="8" l="1"/>
  <c r="I43" i="8" l="1"/>
  <c r="G43" i="8"/>
  <c r="E43" i="8"/>
  <c r="D43" i="8"/>
  <c r="C43" i="8"/>
  <c r="G42" i="1" l="1"/>
  <c r="E42" i="1"/>
  <c r="D42" i="1"/>
  <c r="C42" i="1"/>
  <c r="H41" i="1"/>
  <c r="H40" i="1"/>
  <c r="H39" i="1"/>
  <c r="F38" i="1"/>
  <c r="F42" i="1" s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2" i="1" l="1"/>
  <c r="H38" i="1"/>
</calcChain>
</file>

<file path=xl/sharedStrings.xml><?xml version="1.0" encoding="utf-8"?>
<sst xmlns="http://schemas.openxmlformats.org/spreadsheetml/2006/main" count="121" uniqueCount="60">
  <si>
    <t>State-wise installed capacity of grid interactive renewable power as on 30.09.2015.</t>
  </si>
  <si>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</si>
  <si>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</si>
  <si>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</si>
  <si>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</si>
  <si>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</si>
  <si>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</si>
  <si>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</si>
  <si>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 xml:space="preserve">  </t>
  </si>
  <si>
    <t>BM Power/Cogen.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</si>
  <si>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</si>
  <si>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</si>
  <si>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</si>
  <si>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</si>
  <si>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</si>
  <si>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</si>
  <si>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</si>
  <si>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</si>
  <si>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</si>
  <si>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</si>
  <si>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</si>
  <si>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</si>
  <si>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</si>
  <si>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</si>
  <si>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</si>
  <si>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</si>
  <si>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</si>
  <si>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</si>
  <si>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</si>
  <si>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</si>
  <si>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</si>
  <si>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</si>
  <si>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</si>
  <si>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</si>
  <si>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</si>
  <si>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</si>
  <si>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</si>
  <si>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</si>
  <si>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</si>
  <si>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</si>
  <si>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</si>
  <si>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</si>
  <si>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</si>
  <si>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</si>
  <si>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</si>
  <si>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</si>
  <si>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</si>
  <si>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</si>
  <si>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</si>
  <si>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</si>
  <si>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2"/>
        <rFont val="Times New Roman"/>
        <family val="1"/>
      </rPr>
      <t>MW =  Megawatt</t>
    </r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</si>
  <si>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</si>
  <si>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</si>
  <si>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Ground Mounted</t>
  </si>
  <si>
    <t>Roof Top</t>
  </si>
  <si>
    <t>BM Power/Bagasse Cogen. (Grid Interactive)</t>
  </si>
  <si>
    <t>Bio Power Total</t>
  </si>
  <si>
    <t>Total</t>
  </si>
  <si>
    <t>BM Cogen. (Non-Bagasse)</t>
  </si>
  <si>
    <t>State-wise installed capacity of Grid Interactive Renewable Power as on 31.10.2019.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</si>
</sst>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3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3">
    <xf numFmtId="0" fontId="0" fillId="0" borderId="0" xfId="0"/>
    <xf numFmtId="0" fontId="2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NumberFormat="1" applyFont="1" applyBorder="1" applyAlignment="1">
      <alignment horizontal="left"/>
    </xf>
    <xf numFmtId="0" fontId="1" fillId="0" borderId="5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1" fillId="0" borderId="7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0" xfId="0" applyFont="1" applyBorder="1"/>
    <xf numFmtId="0" fontId="2" fillId="0" borderId="5" xfId="0" applyFont="1" applyBorder="1"/>
    <xf numFmtId="2" fontId="2" fillId="2" borderId="5" xfId="0" applyNumberFormat="1" applyFont="1" applyFill="1" applyBorder="1" applyAlignment="1">
      <alignment horizontal="right"/>
    </xf>
    <xf numFmtId="2" fontId="2" fillId="0" borderId="5" xfId="0" applyNumberFormat="1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right"/>
    </xf>
    <xf numFmtId="0" fontId="3" fillId="0" borderId="5" xfId="0" applyFont="1" applyBorder="1"/>
    <xf numFmtId="0" fontId="2" fillId="0" borderId="0" xfId="0" applyFont="1" applyFill="1" applyBorder="1"/>
    <xf numFmtId="0" fontId="3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164" fontId="2" fillId="0" borderId="5" xfId="1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/>
    </xf>
    <xf numFmtId="2" fontId="2" fillId="0" borderId="5" xfId="0" applyNumberFormat="1" applyFont="1" applyFill="1" applyBorder="1"/>
    <xf numFmtId="2" fontId="1" fillId="0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Fill="1" applyBorder="1"/>
    <xf numFmtId="2" fontId="1" fillId="2" borderId="6" xfId="0" applyNumberFormat="1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0" borderId="0" xfId="0" applyFont="1" applyBorder="1"/>
    <xf numFmtId="0" fontId="7" fillId="0" borderId="5" xfId="0" applyFont="1" applyBorder="1"/>
    <xf numFmtId="2" fontId="7" fillId="2" borderId="5" xfId="0" applyNumberFormat="1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2" fontId="7" fillId="2" borderId="6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/>
    <xf numFmtId="164" fontId="7" fillId="0" borderId="5" xfId="1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/>
    <xf numFmtId="2" fontId="6" fillId="0" borderId="5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8" fillId="0" borderId="0" xfId="0" applyFont="1" applyFill="1" applyBorder="1"/>
    <xf numFmtId="0" fontId="8" fillId="0" borderId="5" xfId="0" applyFont="1" applyFill="1" applyBorder="1"/>
    <xf numFmtId="165" fontId="7" fillId="2" borderId="5" xfId="0" applyNumberFormat="1" applyFont="1" applyFill="1" applyBorder="1" applyAlignment="1">
      <alignment horizontal="right"/>
    </xf>
    <xf numFmtId="165" fontId="6" fillId="0" borderId="5" xfId="0" applyNumberFormat="1" applyFont="1" applyFill="1" applyBorder="1"/>
    <xf numFmtId="165" fontId="6" fillId="0" borderId="5" xfId="0" applyNumberFormat="1" applyFont="1" applyFill="1" applyBorder="1" applyAlignment="1">
      <alignment horizontal="right"/>
    </xf>
    <xf numFmtId="165" fontId="7" fillId="0" borderId="5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5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right"/>
    </xf>
    <xf numFmtId="2" fontId="7" fillId="0" borderId="7" xfId="0" applyNumberFormat="1" applyFont="1" applyFill="1" applyBorder="1" applyAlignment="1">
      <alignment horizontal="right"/>
    </xf>
    <xf numFmtId="2" fontId="6" fillId="0" borderId="7" xfId="0" applyNumberFormat="1" applyFont="1" applyFill="1" applyBorder="1" applyAlignment="1">
      <alignment horizontal="right"/>
    </xf>
    <xf numFmtId="2" fontId="6" fillId="0" borderId="18" xfId="0" applyNumberFormat="1" applyFont="1" applyFill="1" applyBorder="1" applyAlignment="1">
      <alignment horizontal="right"/>
    </xf>
    <xf numFmtId="2" fontId="6" fillId="2" borderId="6" xfId="0" applyNumberFormat="1" applyFont="1" applyFill="1" applyBorder="1" applyAlignment="1">
      <alignment horizontal="right"/>
    </xf>
    <xf numFmtId="2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2" fontId="7" fillId="0" borderId="7" xfId="0" applyNumberFormat="1" applyFont="1" applyBorder="1"/>
    <xf numFmtId="2" fontId="7" fillId="0" borderId="5" xfId="0" applyNumberFormat="1" applyFont="1" applyBorder="1"/>
    <xf numFmtId="2" fontId="7" fillId="0" borderId="18" xfId="0" applyNumberFormat="1" applyFont="1" applyFill="1" applyBorder="1" applyAlignment="1">
      <alignment horizontal="right"/>
    </xf>
    <xf numFmtId="2" fontId="7" fillId="0" borderId="19" xfId="0" applyNumberFormat="1" applyFont="1" applyBorder="1"/>
    <xf numFmtId="2" fontId="7" fillId="0" borderId="0" xfId="0" applyNumberFormat="1" applyFont="1"/>
    <xf numFmtId="0" fontId="7" fillId="0" borderId="19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C51" sqref="C51"/>
    </sheetView>
  </sheetViews>
  <sheetFormatPr defaultColWidth="18.28515625" defaultRowHeight="15.75" x14ac:dyDescent="0.25"/>
  <cols>
    <col min="1" max="2" width="18.28515625" style="17" customWidth="1"/>
    <col min="3" max="3" width="18.7109375" style="34" customWidth="1"/>
    <col min="4" max="4" width="18.28515625" style="34" customWidth="1"/>
    <col min="5" max="5" width="22.140625" style="34" customWidth="1"/>
    <col min="6" max="6" width="20.85546875" style="34" customWidth="1"/>
    <col min="7" max="7" width="24.42578125" style="34" customWidth="1"/>
    <col min="8" max="8" width="27.42578125" style="17" customWidth="1"/>
    <col min="9" max="256" width="18.28515625" style="17"/>
    <col min="257" max="258" width="18.28515625" style="17" customWidth="1"/>
    <col min="259" max="259" width="19.42578125" style="17" customWidth="1"/>
    <col min="260" max="260" width="13.85546875" style="17" customWidth="1"/>
    <col min="261" max="261" width="18.7109375" style="17" customWidth="1"/>
    <col min="262" max="262" width="17.42578125" style="17" customWidth="1"/>
    <col min="263" max="263" width="12.5703125" style="17" customWidth="1"/>
    <col min="264" max="264" width="14.7109375" style="17" customWidth="1"/>
    <col min="265" max="512" width="18.28515625" style="17"/>
    <col min="513" max="514" width="18.28515625" style="17" customWidth="1"/>
    <col min="515" max="515" width="19.42578125" style="17" customWidth="1"/>
    <col min="516" max="516" width="13.85546875" style="17" customWidth="1"/>
    <col min="517" max="517" width="18.7109375" style="17" customWidth="1"/>
    <col min="518" max="518" width="17.42578125" style="17" customWidth="1"/>
    <col min="519" max="519" width="12.5703125" style="17" customWidth="1"/>
    <col min="520" max="520" width="14.7109375" style="17" customWidth="1"/>
    <col min="521" max="768" width="18.28515625" style="17"/>
    <col min="769" max="770" width="18.28515625" style="17" customWidth="1"/>
    <col min="771" max="771" width="19.42578125" style="17" customWidth="1"/>
    <col min="772" max="772" width="13.85546875" style="17" customWidth="1"/>
    <col min="773" max="773" width="18.7109375" style="17" customWidth="1"/>
    <col min="774" max="774" width="17.42578125" style="17" customWidth="1"/>
    <col min="775" max="775" width="12.5703125" style="17" customWidth="1"/>
    <col min="776" max="776" width="14.7109375" style="17" customWidth="1"/>
    <col min="777" max="1024" width="18.28515625" style="17"/>
    <col min="1025" max="1026" width="18.28515625" style="17" customWidth="1"/>
    <col min="1027" max="1027" width="19.42578125" style="17" customWidth="1"/>
    <col min="1028" max="1028" width="13.85546875" style="17" customWidth="1"/>
    <col min="1029" max="1029" width="18.7109375" style="17" customWidth="1"/>
    <col min="1030" max="1030" width="17.42578125" style="17" customWidth="1"/>
    <col min="1031" max="1031" width="12.5703125" style="17" customWidth="1"/>
    <col min="1032" max="1032" width="14.7109375" style="17" customWidth="1"/>
    <col min="1033" max="1280" width="18.28515625" style="17"/>
    <col min="1281" max="1282" width="18.28515625" style="17" customWidth="1"/>
    <col min="1283" max="1283" width="19.42578125" style="17" customWidth="1"/>
    <col min="1284" max="1284" width="13.85546875" style="17" customWidth="1"/>
    <col min="1285" max="1285" width="18.7109375" style="17" customWidth="1"/>
    <col min="1286" max="1286" width="17.42578125" style="17" customWidth="1"/>
    <col min="1287" max="1287" width="12.5703125" style="17" customWidth="1"/>
    <col min="1288" max="1288" width="14.7109375" style="17" customWidth="1"/>
    <col min="1289" max="1536" width="18.28515625" style="17"/>
    <col min="1537" max="1538" width="18.28515625" style="17" customWidth="1"/>
    <col min="1539" max="1539" width="19.42578125" style="17" customWidth="1"/>
    <col min="1540" max="1540" width="13.85546875" style="17" customWidth="1"/>
    <col min="1541" max="1541" width="18.7109375" style="17" customWidth="1"/>
    <col min="1542" max="1542" width="17.42578125" style="17" customWidth="1"/>
    <col min="1543" max="1543" width="12.5703125" style="17" customWidth="1"/>
    <col min="1544" max="1544" width="14.7109375" style="17" customWidth="1"/>
    <col min="1545" max="1792" width="18.28515625" style="17"/>
    <col min="1793" max="1794" width="18.28515625" style="17" customWidth="1"/>
    <col min="1795" max="1795" width="19.42578125" style="17" customWidth="1"/>
    <col min="1796" max="1796" width="13.85546875" style="17" customWidth="1"/>
    <col min="1797" max="1797" width="18.7109375" style="17" customWidth="1"/>
    <col min="1798" max="1798" width="17.42578125" style="17" customWidth="1"/>
    <col min="1799" max="1799" width="12.5703125" style="17" customWidth="1"/>
    <col min="1800" max="1800" width="14.7109375" style="17" customWidth="1"/>
    <col min="1801" max="2048" width="18.28515625" style="17"/>
    <col min="2049" max="2050" width="18.28515625" style="17" customWidth="1"/>
    <col min="2051" max="2051" width="19.42578125" style="17" customWidth="1"/>
    <col min="2052" max="2052" width="13.85546875" style="17" customWidth="1"/>
    <col min="2053" max="2053" width="18.7109375" style="17" customWidth="1"/>
    <col min="2054" max="2054" width="17.42578125" style="17" customWidth="1"/>
    <col min="2055" max="2055" width="12.5703125" style="17" customWidth="1"/>
    <col min="2056" max="2056" width="14.7109375" style="17" customWidth="1"/>
    <col min="2057" max="2304" width="18.28515625" style="17"/>
    <col min="2305" max="2306" width="18.28515625" style="17" customWidth="1"/>
    <col min="2307" max="2307" width="19.42578125" style="17" customWidth="1"/>
    <col min="2308" max="2308" width="13.85546875" style="17" customWidth="1"/>
    <col min="2309" max="2309" width="18.7109375" style="17" customWidth="1"/>
    <col min="2310" max="2310" width="17.42578125" style="17" customWidth="1"/>
    <col min="2311" max="2311" width="12.5703125" style="17" customWidth="1"/>
    <col min="2312" max="2312" width="14.7109375" style="17" customWidth="1"/>
    <col min="2313" max="2560" width="18.28515625" style="17"/>
    <col min="2561" max="2562" width="18.28515625" style="17" customWidth="1"/>
    <col min="2563" max="2563" width="19.42578125" style="17" customWidth="1"/>
    <col min="2564" max="2564" width="13.85546875" style="17" customWidth="1"/>
    <col min="2565" max="2565" width="18.7109375" style="17" customWidth="1"/>
    <col min="2566" max="2566" width="17.42578125" style="17" customWidth="1"/>
    <col min="2567" max="2567" width="12.5703125" style="17" customWidth="1"/>
    <col min="2568" max="2568" width="14.7109375" style="17" customWidth="1"/>
    <col min="2569" max="2816" width="18.28515625" style="17"/>
    <col min="2817" max="2818" width="18.28515625" style="17" customWidth="1"/>
    <col min="2819" max="2819" width="19.42578125" style="17" customWidth="1"/>
    <col min="2820" max="2820" width="13.85546875" style="17" customWidth="1"/>
    <col min="2821" max="2821" width="18.7109375" style="17" customWidth="1"/>
    <col min="2822" max="2822" width="17.42578125" style="17" customWidth="1"/>
    <col min="2823" max="2823" width="12.5703125" style="17" customWidth="1"/>
    <col min="2824" max="2824" width="14.7109375" style="17" customWidth="1"/>
    <col min="2825" max="3072" width="18.28515625" style="17"/>
    <col min="3073" max="3074" width="18.28515625" style="17" customWidth="1"/>
    <col min="3075" max="3075" width="19.42578125" style="17" customWidth="1"/>
    <col min="3076" max="3076" width="13.85546875" style="17" customWidth="1"/>
    <col min="3077" max="3077" width="18.7109375" style="17" customWidth="1"/>
    <col min="3078" max="3078" width="17.42578125" style="17" customWidth="1"/>
    <col min="3079" max="3079" width="12.5703125" style="17" customWidth="1"/>
    <col min="3080" max="3080" width="14.7109375" style="17" customWidth="1"/>
    <col min="3081" max="3328" width="18.28515625" style="17"/>
    <col min="3329" max="3330" width="18.28515625" style="17" customWidth="1"/>
    <col min="3331" max="3331" width="19.42578125" style="17" customWidth="1"/>
    <col min="3332" max="3332" width="13.85546875" style="17" customWidth="1"/>
    <col min="3333" max="3333" width="18.7109375" style="17" customWidth="1"/>
    <col min="3334" max="3334" width="17.42578125" style="17" customWidth="1"/>
    <col min="3335" max="3335" width="12.5703125" style="17" customWidth="1"/>
    <col min="3336" max="3336" width="14.7109375" style="17" customWidth="1"/>
    <col min="3337" max="3584" width="18.28515625" style="17"/>
    <col min="3585" max="3586" width="18.28515625" style="17" customWidth="1"/>
    <col min="3587" max="3587" width="19.42578125" style="17" customWidth="1"/>
    <col min="3588" max="3588" width="13.85546875" style="17" customWidth="1"/>
    <col min="3589" max="3589" width="18.7109375" style="17" customWidth="1"/>
    <col min="3590" max="3590" width="17.42578125" style="17" customWidth="1"/>
    <col min="3591" max="3591" width="12.5703125" style="17" customWidth="1"/>
    <col min="3592" max="3592" width="14.7109375" style="17" customWidth="1"/>
    <col min="3593" max="3840" width="18.28515625" style="17"/>
    <col min="3841" max="3842" width="18.28515625" style="17" customWidth="1"/>
    <col min="3843" max="3843" width="19.42578125" style="17" customWidth="1"/>
    <col min="3844" max="3844" width="13.85546875" style="17" customWidth="1"/>
    <col min="3845" max="3845" width="18.7109375" style="17" customWidth="1"/>
    <col min="3846" max="3846" width="17.42578125" style="17" customWidth="1"/>
    <col min="3847" max="3847" width="12.5703125" style="17" customWidth="1"/>
    <col min="3848" max="3848" width="14.7109375" style="17" customWidth="1"/>
    <col min="3849" max="4096" width="18.28515625" style="17"/>
    <col min="4097" max="4098" width="18.28515625" style="17" customWidth="1"/>
    <col min="4099" max="4099" width="19.42578125" style="17" customWidth="1"/>
    <col min="4100" max="4100" width="13.85546875" style="17" customWidth="1"/>
    <col min="4101" max="4101" width="18.7109375" style="17" customWidth="1"/>
    <col min="4102" max="4102" width="17.42578125" style="17" customWidth="1"/>
    <col min="4103" max="4103" width="12.5703125" style="17" customWidth="1"/>
    <col min="4104" max="4104" width="14.7109375" style="17" customWidth="1"/>
    <col min="4105" max="4352" width="18.28515625" style="17"/>
    <col min="4353" max="4354" width="18.28515625" style="17" customWidth="1"/>
    <col min="4355" max="4355" width="19.42578125" style="17" customWidth="1"/>
    <col min="4356" max="4356" width="13.85546875" style="17" customWidth="1"/>
    <col min="4357" max="4357" width="18.7109375" style="17" customWidth="1"/>
    <col min="4358" max="4358" width="17.42578125" style="17" customWidth="1"/>
    <col min="4359" max="4359" width="12.5703125" style="17" customWidth="1"/>
    <col min="4360" max="4360" width="14.7109375" style="17" customWidth="1"/>
    <col min="4361" max="4608" width="18.28515625" style="17"/>
    <col min="4609" max="4610" width="18.28515625" style="17" customWidth="1"/>
    <col min="4611" max="4611" width="19.42578125" style="17" customWidth="1"/>
    <col min="4612" max="4612" width="13.85546875" style="17" customWidth="1"/>
    <col min="4613" max="4613" width="18.7109375" style="17" customWidth="1"/>
    <col min="4614" max="4614" width="17.42578125" style="17" customWidth="1"/>
    <col min="4615" max="4615" width="12.5703125" style="17" customWidth="1"/>
    <col min="4616" max="4616" width="14.7109375" style="17" customWidth="1"/>
    <col min="4617" max="4864" width="18.28515625" style="17"/>
    <col min="4865" max="4866" width="18.28515625" style="17" customWidth="1"/>
    <col min="4867" max="4867" width="19.42578125" style="17" customWidth="1"/>
    <col min="4868" max="4868" width="13.85546875" style="17" customWidth="1"/>
    <col min="4869" max="4869" width="18.7109375" style="17" customWidth="1"/>
    <col min="4870" max="4870" width="17.42578125" style="17" customWidth="1"/>
    <col min="4871" max="4871" width="12.5703125" style="17" customWidth="1"/>
    <col min="4872" max="4872" width="14.7109375" style="17" customWidth="1"/>
    <col min="4873" max="5120" width="18.28515625" style="17"/>
    <col min="5121" max="5122" width="18.28515625" style="17" customWidth="1"/>
    <col min="5123" max="5123" width="19.42578125" style="17" customWidth="1"/>
    <col min="5124" max="5124" width="13.85546875" style="17" customWidth="1"/>
    <col min="5125" max="5125" width="18.7109375" style="17" customWidth="1"/>
    <col min="5126" max="5126" width="17.42578125" style="17" customWidth="1"/>
    <col min="5127" max="5127" width="12.5703125" style="17" customWidth="1"/>
    <col min="5128" max="5128" width="14.7109375" style="17" customWidth="1"/>
    <col min="5129" max="5376" width="18.28515625" style="17"/>
    <col min="5377" max="5378" width="18.28515625" style="17" customWidth="1"/>
    <col min="5379" max="5379" width="19.42578125" style="17" customWidth="1"/>
    <col min="5380" max="5380" width="13.85546875" style="17" customWidth="1"/>
    <col min="5381" max="5381" width="18.7109375" style="17" customWidth="1"/>
    <col min="5382" max="5382" width="17.42578125" style="17" customWidth="1"/>
    <col min="5383" max="5383" width="12.5703125" style="17" customWidth="1"/>
    <col min="5384" max="5384" width="14.7109375" style="17" customWidth="1"/>
    <col min="5385" max="5632" width="18.28515625" style="17"/>
    <col min="5633" max="5634" width="18.28515625" style="17" customWidth="1"/>
    <col min="5635" max="5635" width="19.42578125" style="17" customWidth="1"/>
    <col min="5636" max="5636" width="13.85546875" style="17" customWidth="1"/>
    <col min="5637" max="5637" width="18.7109375" style="17" customWidth="1"/>
    <col min="5638" max="5638" width="17.42578125" style="17" customWidth="1"/>
    <col min="5639" max="5639" width="12.5703125" style="17" customWidth="1"/>
    <col min="5640" max="5640" width="14.7109375" style="17" customWidth="1"/>
    <col min="5641" max="5888" width="18.28515625" style="17"/>
    <col min="5889" max="5890" width="18.28515625" style="17" customWidth="1"/>
    <col min="5891" max="5891" width="19.42578125" style="17" customWidth="1"/>
    <col min="5892" max="5892" width="13.85546875" style="17" customWidth="1"/>
    <col min="5893" max="5893" width="18.7109375" style="17" customWidth="1"/>
    <col min="5894" max="5894" width="17.42578125" style="17" customWidth="1"/>
    <col min="5895" max="5895" width="12.5703125" style="17" customWidth="1"/>
    <col min="5896" max="5896" width="14.7109375" style="17" customWidth="1"/>
    <col min="5897" max="6144" width="18.28515625" style="17"/>
    <col min="6145" max="6146" width="18.28515625" style="17" customWidth="1"/>
    <col min="6147" max="6147" width="19.42578125" style="17" customWidth="1"/>
    <col min="6148" max="6148" width="13.85546875" style="17" customWidth="1"/>
    <col min="6149" max="6149" width="18.7109375" style="17" customWidth="1"/>
    <col min="6150" max="6150" width="17.42578125" style="17" customWidth="1"/>
    <col min="6151" max="6151" width="12.5703125" style="17" customWidth="1"/>
    <col min="6152" max="6152" width="14.7109375" style="17" customWidth="1"/>
    <col min="6153" max="6400" width="18.28515625" style="17"/>
    <col min="6401" max="6402" width="18.28515625" style="17" customWidth="1"/>
    <col min="6403" max="6403" width="19.42578125" style="17" customWidth="1"/>
    <col min="6404" max="6404" width="13.85546875" style="17" customWidth="1"/>
    <col min="6405" max="6405" width="18.7109375" style="17" customWidth="1"/>
    <col min="6406" max="6406" width="17.42578125" style="17" customWidth="1"/>
    <col min="6407" max="6407" width="12.5703125" style="17" customWidth="1"/>
    <col min="6408" max="6408" width="14.7109375" style="17" customWidth="1"/>
    <col min="6409" max="6656" width="18.28515625" style="17"/>
    <col min="6657" max="6658" width="18.28515625" style="17" customWidth="1"/>
    <col min="6659" max="6659" width="19.42578125" style="17" customWidth="1"/>
    <col min="6660" max="6660" width="13.85546875" style="17" customWidth="1"/>
    <col min="6661" max="6661" width="18.7109375" style="17" customWidth="1"/>
    <col min="6662" max="6662" width="17.42578125" style="17" customWidth="1"/>
    <col min="6663" max="6663" width="12.5703125" style="17" customWidth="1"/>
    <col min="6664" max="6664" width="14.7109375" style="17" customWidth="1"/>
    <col min="6665" max="6912" width="18.28515625" style="17"/>
    <col min="6913" max="6914" width="18.28515625" style="17" customWidth="1"/>
    <col min="6915" max="6915" width="19.42578125" style="17" customWidth="1"/>
    <col min="6916" max="6916" width="13.85546875" style="17" customWidth="1"/>
    <col min="6917" max="6917" width="18.7109375" style="17" customWidth="1"/>
    <col min="6918" max="6918" width="17.42578125" style="17" customWidth="1"/>
    <col min="6919" max="6919" width="12.5703125" style="17" customWidth="1"/>
    <col min="6920" max="6920" width="14.7109375" style="17" customWidth="1"/>
    <col min="6921" max="7168" width="18.28515625" style="17"/>
    <col min="7169" max="7170" width="18.28515625" style="17" customWidth="1"/>
    <col min="7171" max="7171" width="19.42578125" style="17" customWidth="1"/>
    <col min="7172" max="7172" width="13.85546875" style="17" customWidth="1"/>
    <col min="7173" max="7173" width="18.7109375" style="17" customWidth="1"/>
    <col min="7174" max="7174" width="17.42578125" style="17" customWidth="1"/>
    <col min="7175" max="7175" width="12.5703125" style="17" customWidth="1"/>
    <col min="7176" max="7176" width="14.7109375" style="17" customWidth="1"/>
    <col min="7177" max="7424" width="18.28515625" style="17"/>
    <col min="7425" max="7426" width="18.28515625" style="17" customWidth="1"/>
    <col min="7427" max="7427" width="19.42578125" style="17" customWidth="1"/>
    <col min="7428" max="7428" width="13.85546875" style="17" customWidth="1"/>
    <col min="7429" max="7429" width="18.7109375" style="17" customWidth="1"/>
    <col min="7430" max="7430" width="17.42578125" style="17" customWidth="1"/>
    <col min="7431" max="7431" width="12.5703125" style="17" customWidth="1"/>
    <col min="7432" max="7432" width="14.7109375" style="17" customWidth="1"/>
    <col min="7433" max="7680" width="18.28515625" style="17"/>
    <col min="7681" max="7682" width="18.28515625" style="17" customWidth="1"/>
    <col min="7683" max="7683" width="19.42578125" style="17" customWidth="1"/>
    <col min="7684" max="7684" width="13.85546875" style="17" customWidth="1"/>
    <col min="7685" max="7685" width="18.7109375" style="17" customWidth="1"/>
    <col min="7686" max="7686" width="17.42578125" style="17" customWidth="1"/>
    <col min="7687" max="7687" width="12.5703125" style="17" customWidth="1"/>
    <col min="7688" max="7688" width="14.7109375" style="17" customWidth="1"/>
    <col min="7689" max="7936" width="18.28515625" style="17"/>
    <col min="7937" max="7938" width="18.28515625" style="17" customWidth="1"/>
    <col min="7939" max="7939" width="19.42578125" style="17" customWidth="1"/>
    <col min="7940" max="7940" width="13.85546875" style="17" customWidth="1"/>
    <col min="7941" max="7941" width="18.7109375" style="17" customWidth="1"/>
    <col min="7942" max="7942" width="17.42578125" style="17" customWidth="1"/>
    <col min="7943" max="7943" width="12.5703125" style="17" customWidth="1"/>
    <col min="7944" max="7944" width="14.7109375" style="17" customWidth="1"/>
    <col min="7945" max="8192" width="18.28515625" style="17"/>
    <col min="8193" max="8194" width="18.28515625" style="17" customWidth="1"/>
    <col min="8195" max="8195" width="19.42578125" style="17" customWidth="1"/>
    <col min="8196" max="8196" width="13.85546875" style="17" customWidth="1"/>
    <col min="8197" max="8197" width="18.7109375" style="17" customWidth="1"/>
    <col min="8198" max="8198" width="17.42578125" style="17" customWidth="1"/>
    <col min="8199" max="8199" width="12.5703125" style="17" customWidth="1"/>
    <col min="8200" max="8200" width="14.7109375" style="17" customWidth="1"/>
    <col min="8201" max="8448" width="18.28515625" style="17"/>
    <col min="8449" max="8450" width="18.28515625" style="17" customWidth="1"/>
    <col min="8451" max="8451" width="19.42578125" style="17" customWidth="1"/>
    <col min="8452" max="8452" width="13.85546875" style="17" customWidth="1"/>
    <col min="8453" max="8453" width="18.7109375" style="17" customWidth="1"/>
    <col min="8454" max="8454" width="17.42578125" style="17" customWidth="1"/>
    <col min="8455" max="8455" width="12.5703125" style="17" customWidth="1"/>
    <col min="8456" max="8456" width="14.7109375" style="17" customWidth="1"/>
    <col min="8457" max="8704" width="18.28515625" style="17"/>
    <col min="8705" max="8706" width="18.28515625" style="17" customWidth="1"/>
    <col min="8707" max="8707" width="19.42578125" style="17" customWidth="1"/>
    <col min="8708" max="8708" width="13.85546875" style="17" customWidth="1"/>
    <col min="8709" max="8709" width="18.7109375" style="17" customWidth="1"/>
    <col min="8710" max="8710" width="17.42578125" style="17" customWidth="1"/>
    <col min="8711" max="8711" width="12.5703125" style="17" customWidth="1"/>
    <col min="8712" max="8712" width="14.7109375" style="17" customWidth="1"/>
    <col min="8713" max="8960" width="18.28515625" style="17"/>
    <col min="8961" max="8962" width="18.28515625" style="17" customWidth="1"/>
    <col min="8963" max="8963" width="19.42578125" style="17" customWidth="1"/>
    <col min="8964" max="8964" width="13.85546875" style="17" customWidth="1"/>
    <col min="8965" max="8965" width="18.7109375" style="17" customWidth="1"/>
    <col min="8966" max="8966" width="17.42578125" style="17" customWidth="1"/>
    <col min="8967" max="8967" width="12.5703125" style="17" customWidth="1"/>
    <col min="8968" max="8968" width="14.7109375" style="17" customWidth="1"/>
    <col min="8969" max="9216" width="18.28515625" style="17"/>
    <col min="9217" max="9218" width="18.28515625" style="17" customWidth="1"/>
    <col min="9219" max="9219" width="19.42578125" style="17" customWidth="1"/>
    <col min="9220" max="9220" width="13.85546875" style="17" customWidth="1"/>
    <col min="9221" max="9221" width="18.7109375" style="17" customWidth="1"/>
    <col min="9222" max="9222" width="17.42578125" style="17" customWidth="1"/>
    <col min="9223" max="9223" width="12.5703125" style="17" customWidth="1"/>
    <col min="9224" max="9224" width="14.7109375" style="17" customWidth="1"/>
    <col min="9225" max="9472" width="18.28515625" style="17"/>
    <col min="9473" max="9474" width="18.28515625" style="17" customWidth="1"/>
    <col min="9475" max="9475" width="19.42578125" style="17" customWidth="1"/>
    <col min="9476" max="9476" width="13.85546875" style="17" customWidth="1"/>
    <col min="9477" max="9477" width="18.7109375" style="17" customWidth="1"/>
    <col min="9478" max="9478" width="17.42578125" style="17" customWidth="1"/>
    <col min="9479" max="9479" width="12.5703125" style="17" customWidth="1"/>
    <col min="9480" max="9480" width="14.7109375" style="17" customWidth="1"/>
    <col min="9481" max="9728" width="18.28515625" style="17"/>
    <col min="9729" max="9730" width="18.28515625" style="17" customWidth="1"/>
    <col min="9731" max="9731" width="19.42578125" style="17" customWidth="1"/>
    <col min="9732" max="9732" width="13.85546875" style="17" customWidth="1"/>
    <col min="9733" max="9733" width="18.7109375" style="17" customWidth="1"/>
    <col min="9734" max="9734" width="17.42578125" style="17" customWidth="1"/>
    <col min="9735" max="9735" width="12.5703125" style="17" customWidth="1"/>
    <col min="9736" max="9736" width="14.7109375" style="17" customWidth="1"/>
    <col min="9737" max="9984" width="18.28515625" style="17"/>
    <col min="9985" max="9986" width="18.28515625" style="17" customWidth="1"/>
    <col min="9987" max="9987" width="19.42578125" style="17" customWidth="1"/>
    <col min="9988" max="9988" width="13.85546875" style="17" customWidth="1"/>
    <col min="9989" max="9989" width="18.7109375" style="17" customWidth="1"/>
    <col min="9990" max="9990" width="17.42578125" style="17" customWidth="1"/>
    <col min="9991" max="9991" width="12.5703125" style="17" customWidth="1"/>
    <col min="9992" max="9992" width="14.7109375" style="17" customWidth="1"/>
    <col min="9993" max="10240" width="18.28515625" style="17"/>
    <col min="10241" max="10242" width="18.28515625" style="17" customWidth="1"/>
    <col min="10243" max="10243" width="19.42578125" style="17" customWidth="1"/>
    <col min="10244" max="10244" width="13.85546875" style="17" customWidth="1"/>
    <col min="10245" max="10245" width="18.7109375" style="17" customWidth="1"/>
    <col min="10246" max="10246" width="17.42578125" style="17" customWidth="1"/>
    <col min="10247" max="10247" width="12.5703125" style="17" customWidth="1"/>
    <col min="10248" max="10248" width="14.7109375" style="17" customWidth="1"/>
    <col min="10249" max="10496" width="18.28515625" style="17"/>
    <col min="10497" max="10498" width="18.28515625" style="17" customWidth="1"/>
    <col min="10499" max="10499" width="19.42578125" style="17" customWidth="1"/>
    <col min="10500" max="10500" width="13.85546875" style="17" customWidth="1"/>
    <col min="10501" max="10501" width="18.7109375" style="17" customWidth="1"/>
    <col min="10502" max="10502" width="17.42578125" style="17" customWidth="1"/>
    <col min="10503" max="10503" width="12.5703125" style="17" customWidth="1"/>
    <col min="10504" max="10504" width="14.7109375" style="17" customWidth="1"/>
    <col min="10505" max="10752" width="18.28515625" style="17"/>
    <col min="10753" max="10754" width="18.28515625" style="17" customWidth="1"/>
    <col min="10755" max="10755" width="19.42578125" style="17" customWidth="1"/>
    <col min="10756" max="10756" width="13.85546875" style="17" customWidth="1"/>
    <col min="10757" max="10757" width="18.7109375" style="17" customWidth="1"/>
    <col min="10758" max="10758" width="17.42578125" style="17" customWidth="1"/>
    <col min="10759" max="10759" width="12.5703125" style="17" customWidth="1"/>
    <col min="10760" max="10760" width="14.7109375" style="17" customWidth="1"/>
    <col min="10761" max="11008" width="18.28515625" style="17"/>
    <col min="11009" max="11010" width="18.28515625" style="17" customWidth="1"/>
    <col min="11011" max="11011" width="19.42578125" style="17" customWidth="1"/>
    <col min="11012" max="11012" width="13.85546875" style="17" customWidth="1"/>
    <col min="11013" max="11013" width="18.7109375" style="17" customWidth="1"/>
    <col min="11014" max="11014" width="17.42578125" style="17" customWidth="1"/>
    <col min="11015" max="11015" width="12.5703125" style="17" customWidth="1"/>
    <col min="11016" max="11016" width="14.7109375" style="17" customWidth="1"/>
    <col min="11017" max="11264" width="18.28515625" style="17"/>
    <col min="11265" max="11266" width="18.28515625" style="17" customWidth="1"/>
    <col min="11267" max="11267" width="19.42578125" style="17" customWidth="1"/>
    <col min="11268" max="11268" width="13.85546875" style="17" customWidth="1"/>
    <col min="11269" max="11269" width="18.7109375" style="17" customWidth="1"/>
    <col min="11270" max="11270" width="17.42578125" style="17" customWidth="1"/>
    <col min="11271" max="11271" width="12.5703125" style="17" customWidth="1"/>
    <col min="11272" max="11272" width="14.7109375" style="17" customWidth="1"/>
    <col min="11273" max="11520" width="18.28515625" style="17"/>
    <col min="11521" max="11522" width="18.28515625" style="17" customWidth="1"/>
    <col min="11523" max="11523" width="19.42578125" style="17" customWidth="1"/>
    <col min="11524" max="11524" width="13.85546875" style="17" customWidth="1"/>
    <col min="11525" max="11525" width="18.7109375" style="17" customWidth="1"/>
    <col min="11526" max="11526" width="17.42578125" style="17" customWidth="1"/>
    <col min="11527" max="11527" width="12.5703125" style="17" customWidth="1"/>
    <col min="11528" max="11528" width="14.7109375" style="17" customWidth="1"/>
    <col min="11529" max="11776" width="18.28515625" style="17"/>
    <col min="11777" max="11778" width="18.28515625" style="17" customWidth="1"/>
    <col min="11779" max="11779" width="19.42578125" style="17" customWidth="1"/>
    <col min="11780" max="11780" width="13.85546875" style="17" customWidth="1"/>
    <col min="11781" max="11781" width="18.7109375" style="17" customWidth="1"/>
    <col min="11782" max="11782" width="17.42578125" style="17" customWidth="1"/>
    <col min="11783" max="11783" width="12.5703125" style="17" customWidth="1"/>
    <col min="11784" max="11784" width="14.7109375" style="17" customWidth="1"/>
    <col min="11785" max="12032" width="18.28515625" style="17"/>
    <col min="12033" max="12034" width="18.28515625" style="17" customWidth="1"/>
    <col min="12035" max="12035" width="19.42578125" style="17" customWidth="1"/>
    <col min="12036" max="12036" width="13.85546875" style="17" customWidth="1"/>
    <col min="12037" max="12037" width="18.7109375" style="17" customWidth="1"/>
    <col min="12038" max="12038" width="17.42578125" style="17" customWidth="1"/>
    <col min="12039" max="12039" width="12.5703125" style="17" customWidth="1"/>
    <col min="12040" max="12040" width="14.7109375" style="17" customWidth="1"/>
    <col min="12041" max="12288" width="18.28515625" style="17"/>
    <col min="12289" max="12290" width="18.28515625" style="17" customWidth="1"/>
    <col min="12291" max="12291" width="19.42578125" style="17" customWidth="1"/>
    <col min="12292" max="12292" width="13.85546875" style="17" customWidth="1"/>
    <col min="12293" max="12293" width="18.7109375" style="17" customWidth="1"/>
    <col min="12294" max="12294" width="17.42578125" style="17" customWidth="1"/>
    <col min="12295" max="12295" width="12.5703125" style="17" customWidth="1"/>
    <col min="12296" max="12296" width="14.7109375" style="17" customWidth="1"/>
    <col min="12297" max="12544" width="18.28515625" style="17"/>
    <col min="12545" max="12546" width="18.28515625" style="17" customWidth="1"/>
    <col min="12547" max="12547" width="19.42578125" style="17" customWidth="1"/>
    <col min="12548" max="12548" width="13.85546875" style="17" customWidth="1"/>
    <col min="12549" max="12549" width="18.7109375" style="17" customWidth="1"/>
    <col min="12550" max="12550" width="17.42578125" style="17" customWidth="1"/>
    <col min="12551" max="12551" width="12.5703125" style="17" customWidth="1"/>
    <col min="12552" max="12552" width="14.7109375" style="17" customWidth="1"/>
    <col min="12553" max="12800" width="18.28515625" style="17"/>
    <col min="12801" max="12802" width="18.28515625" style="17" customWidth="1"/>
    <col min="12803" max="12803" width="19.42578125" style="17" customWidth="1"/>
    <col min="12804" max="12804" width="13.85546875" style="17" customWidth="1"/>
    <col min="12805" max="12805" width="18.7109375" style="17" customWidth="1"/>
    <col min="12806" max="12806" width="17.42578125" style="17" customWidth="1"/>
    <col min="12807" max="12807" width="12.5703125" style="17" customWidth="1"/>
    <col min="12808" max="12808" width="14.7109375" style="17" customWidth="1"/>
    <col min="12809" max="13056" width="18.28515625" style="17"/>
    <col min="13057" max="13058" width="18.28515625" style="17" customWidth="1"/>
    <col min="13059" max="13059" width="19.42578125" style="17" customWidth="1"/>
    <col min="13060" max="13060" width="13.85546875" style="17" customWidth="1"/>
    <col min="13061" max="13061" width="18.7109375" style="17" customWidth="1"/>
    <col min="13062" max="13062" width="17.42578125" style="17" customWidth="1"/>
    <col min="13063" max="13063" width="12.5703125" style="17" customWidth="1"/>
    <col min="13064" max="13064" width="14.7109375" style="17" customWidth="1"/>
    <col min="13065" max="13312" width="18.28515625" style="17"/>
    <col min="13313" max="13314" width="18.28515625" style="17" customWidth="1"/>
    <col min="13315" max="13315" width="19.42578125" style="17" customWidth="1"/>
    <col min="13316" max="13316" width="13.85546875" style="17" customWidth="1"/>
    <col min="13317" max="13317" width="18.7109375" style="17" customWidth="1"/>
    <col min="13318" max="13318" width="17.42578125" style="17" customWidth="1"/>
    <col min="13319" max="13319" width="12.5703125" style="17" customWidth="1"/>
    <col min="13320" max="13320" width="14.7109375" style="17" customWidth="1"/>
    <col min="13321" max="13568" width="18.28515625" style="17"/>
    <col min="13569" max="13570" width="18.28515625" style="17" customWidth="1"/>
    <col min="13571" max="13571" width="19.42578125" style="17" customWidth="1"/>
    <col min="13572" max="13572" width="13.85546875" style="17" customWidth="1"/>
    <col min="13573" max="13573" width="18.7109375" style="17" customWidth="1"/>
    <col min="13574" max="13574" width="17.42578125" style="17" customWidth="1"/>
    <col min="13575" max="13575" width="12.5703125" style="17" customWidth="1"/>
    <col min="13576" max="13576" width="14.7109375" style="17" customWidth="1"/>
    <col min="13577" max="13824" width="18.28515625" style="17"/>
    <col min="13825" max="13826" width="18.28515625" style="17" customWidth="1"/>
    <col min="13827" max="13827" width="19.42578125" style="17" customWidth="1"/>
    <col min="13828" max="13828" width="13.85546875" style="17" customWidth="1"/>
    <col min="13829" max="13829" width="18.7109375" style="17" customWidth="1"/>
    <col min="13830" max="13830" width="17.42578125" style="17" customWidth="1"/>
    <col min="13831" max="13831" width="12.5703125" style="17" customWidth="1"/>
    <col min="13832" max="13832" width="14.7109375" style="17" customWidth="1"/>
    <col min="13833" max="14080" width="18.28515625" style="17"/>
    <col min="14081" max="14082" width="18.28515625" style="17" customWidth="1"/>
    <col min="14083" max="14083" width="19.42578125" style="17" customWidth="1"/>
    <col min="14084" max="14084" width="13.85546875" style="17" customWidth="1"/>
    <col min="14085" max="14085" width="18.7109375" style="17" customWidth="1"/>
    <col min="14086" max="14086" width="17.42578125" style="17" customWidth="1"/>
    <col min="14087" max="14087" width="12.5703125" style="17" customWidth="1"/>
    <col min="14088" max="14088" width="14.7109375" style="17" customWidth="1"/>
    <col min="14089" max="14336" width="18.28515625" style="17"/>
    <col min="14337" max="14338" width="18.28515625" style="17" customWidth="1"/>
    <col min="14339" max="14339" width="19.42578125" style="17" customWidth="1"/>
    <col min="14340" max="14340" width="13.85546875" style="17" customWidth="1"/>
    <col min="14341" max="14341" width="18.7109375" style="17" customWidth="1"/>
    <col min="14342" max="14342" width="17.42578125" style="17" customWidth="1"/>
    <col min="14343" max="14343" width="12.5703125" style="17" customWidth="1"/>
    <col min="14344" max="14344" width="14.7109375" style="17" customWidth="1"/>
    <col min="14345" max="14592" width="18.28515625" style="17"/>
    <col min="14593" max="14594" width="18.28515625" style="17" customWidth="1"/>
    <col min="14595" max="14595" width="19.42578125" style="17" customWidth="1"/>
    <col min="14596" max="14596" width="13.85546875" style="17" customWidth="1"/>
    <col min="14597" max="14597" width="18.7109375" style="17" customWidth="1"/>
    <col min="14598" max="14598" width="17.42578125" style="17" customWidth="1"/>
    <col min="14599" max="14599" width="12.5703125" style="17" customWidth="1"/>
    <col min="14600" max="14600" width="14.7109375" style="17" customWidth="1"/>
    <col min="14601" max="14848" width="18.28515625" style="17"/>
    <col min="14849" max="14850" width="18.28515625" style="17" customWidth="1"/>
    <col min="14851" max="14851" width="19.42578125" style="17" customWidth="1"/>
    <col min="14852" max="14852" width="13.85546875" style="17" customWidth="1"/>
    <col min="14853" max="14853" width="18.7109375" style="17" customWidth="1"/>
    <col min="14854" max="14854" width="17.42578125" style="17" customWidth="1"/>
    <col min="14855" max="14855" width="12.5703125" style="17" customWidth="1"/>
    <col min="14856" max="14856" width="14.7109375" style="17" customWidth="1"/>
    <col min="14857" max="15104" width="18.28515625" style="17"/>
    <col min="15105" max="15106" width="18.28515625" style="17" customWidth="1"/>
    <col min="15107" max="15107" width="19.42578125" style="17" customWidth="1"/>
    <col min="15108" max="15108" width="13.85546875" style="17" customWidth="1"/>
    <col min="15109" max="15109" width="18.7109375" style="17" customWidth="1"/>
    <col min="15110" max="15110" width="17.42578125" style="17" customWidth="1"/>
    <col min="15111" max="15111" width="12.5703125" style="17" customWidth="1"/>
    <col min="15112" max="15112" width="14.7109375" style="17" customWidth="1"/>
    <col min="15113" max="15360" width="18.28515625" style="17"/>
    <col min="15361" max="15362" width="18.28515625" style="17" customWidth="1"/>
    <col min="15363" max="15363" width="19.42578125" style="17" customWidth="1"/>
    <col min="15364" max="15364" width="13.85546875" style="17" customWidth="1"/>
    <col min="15365" max="15365" width="18.7109375" style="17" customWidth="1"/>
    <col min="15366" max="15366" width="17.42578125" style="17" customWidth="1"/>
    <col min="15367" max="15367" width="12.5703125" style="17" customWidth="1"/>
    <col min="15368" max="15368" width="14.7109375" style="17" customWidth="1"/>
    <col min="15369" max="15616" width="18.28515625" style="17"/>
    <col min="15617" max="15618" width="18.28515625" style="17" customWidth="1"/>
    <col min="15619" max="15619" width="19.42578125" style="17" customWidth="1"/>
    <col min="15620" max="15620" width="13.85546875" style="17" customWidth="1"/>
    <col min="15621" max="15621" width="18.7109375" style="17" customWidth="1"/>
    <col min="15622" max="15622" width="17.42578125" style="17" customWidth="1"/>
    <col min="15623" max="15623" width="12.5703125" style="17" customWidth="1"/>
    <col min="15624" max="15624" width="14.7109375" style="17" customWidth="1"/>
    <col min="15625" max="15872" width="18.28515625" style="17"/>
    <col min="15873" max="15874" width="18.28515625" style="17" customWidth="1"/>
    <col min="15875" max="15875" width="19.42578125" style="17" customWidth="1"/>
    <col min="15876" max="15876" width="13.85546875" style="17" customWidth="1"/>
    <col min="15877" max="15877" width="18.7109375" style="17" customWidth="1"/>
    <col min="15878" max="15878" width="17.42578125" style="17" customWidth="1"/>
    <col min="15879" max="15879" width="12.5703125" style="17" customWidth="1"/>
    <col min="15880" max="15880" width="14.7109375" style="17" customWidth="1"/>
    <col min="15881" max="16128" width="18.28515625" style="17"/>
    <col min="16129" max="16130" width="18.28515625" style="17" customWidth="1"/>
    <col min="16131" max="16131" width="19.42578125" style="17" customWidth="1"/>
    <col min="16132" max="16132" width="13.85546875" style="17" customWidth="1"/>
    <col min="16133" max="16133" width="18.7109375" style="17" customWidth="1"/>
    <col min="16134" max="16134" width="17.42578125" style="17" customWidth="1"/>
    <col min="16135" max="16135" width="12.5703125" style="17" customWidth="1"/>
    <col min="16136" max="16136" width="14.7109375" style="17" customWidth="1"/>
    <col min="16137" max="16384" width="18.28515625" style="17"/>
  </cols>
  <sheetData>
    <row r="1" spans="1:13" s="1" customFormat="1" ht="25.5" customHeight="1" x14ac:dyDescent="0.25">
      <c r="A1" s="79" t="s">
        <v>0</v>
      </c>
      <c r="B1" s="80"/>
      <c r="C1" s="80"/>
      <c r="D1" s="80"/>
      <c r="E1" s="80"/>
      <c r="F1" s="80"/>
      <c r="G1" s="80"/>
      <c r="H1" s="81"/>
    </row>
    <row r="2" spans="1:13" s="1" customFormat="1" x14ac:dyDescent="0.25">
      <c r="A2" s="2" t="s">
        <v>1</v>
      </c>
      <c r="B2" s="3" t="s">
        <v>2</v>
      </c>
      <c r="C2" s="4" t="s">
        <v>3</v>
      </c>
      <c r="D2" s="4" t="s">
        <v>4</v>
      </c>
      <c r="E2" s="82" t="s">
        <v>5</v>
      </c>
      <c r="F2" s="83"/>
      <c r="G2" s="4" t="s">
        <v>6</v>
      </c>
      <c r="H2" s="5" t="s">
        <v>7</v>
      </c>
    </row>
    <row r="3" spans="1:13" s="1" customFormat="1" ht="15.75" customHeight="1" x14ac:dyDescent="0.25">
      <c r="A3" s="6"/>
      <c r="B3" s="7"/>
      <c r="C3" s="8"/>
      <c r="D3" s="9" t="s">
        <v>8</v>
      </c>
      <c r="E3" s="10" t="s">
        <v>9</v>
      </c>
      <c r="F3" s="11" t="s">
        <v>10</v>
      </c>
      <c r="G3" s="8"/>
      <c r="H3" s="12"/>
    </row>
    <row r="4" spans="1:13" s="16" customFormat="1" x14ac:dyDescent="0.25">
      <c r="A4" s="2"/>
      <c r="B4" s="13"/>
      <c r="C4" s="14" t="s">
        <v>11</v>
      </c>
      <c r="D4" s="14" t="s">
        <v>11</v>
      </c>
      <c r="E4" s="14" t="s">
        <v>11</v>
      </c>
      <c r="F4" s="14" t="s">
        <v>11</v>
      </c>
      <c r="G4" s="14" t="s">
        <v>11</v>
      </c>
      <c r="H4" s="15" t="s">
        <v>11</v>
      </c>
    </row>
    <row r="5" spans="1:13" s="1" customFormat="1" x14ac:dyDescent="0.25">
      <c r="A5" s="6">
        <v>1</v>
      </c>
      <c r="B5" s="17" t="s">
        <v>12</v>
      </c>
      <c r="C5" s="18">
        <v>232.23</v>
      </c>
      <c r="D5" s="19">
        <v>1134.3499999999999</v>
      </c>
      <c r="E5" s="18">
        <v>389.75</v>
      </c>
      <c r="F5" s="19">
        <v>58.16</v>
      </c>
      <c r="G5" s="19">
        <v>279.44</v>
      </c>
      <c r="H5" s="20">
        <f t="shared" ref="H5:H41" si="0">SUM(C5:G5)</f>
        <v>2093.9299999999998</v>
      </c>
    </row>
    <row r="6" spans="1:13" s="1" customFormat="1" x14ac:dyDescent="0.25">
      <c r="A6" s="6">
        <v>2</v>
      </c>
      <c r="B6" s="17" t="s">
        <v>13</v>
      </c>
      <c r="C6" s="18">
        <v>104.605</v>
      </c>
      <c r="D6" s="19"/>
      <c r="E6" s="18"/>
      <c r="F6" s="19"/>
      <c r="G6" s="19">
        <v>0.26500000000000001</v>
      </c>
      <c r="H6" s="20">
        <f t="shared" si="0"/>
        <v>104.87</v>
      </c>
    </row>
    <row r="7" spans="1:13" s="1" customFormat="1" x14ac:dyDescent="0.25">
      <c r="A7" s="6">
        <v>3</v>
      </c>
      <c r="B7" s="17" t="s">
        <v>14</v>
      </c>
      <c r="C7" s="18">
        <v>34.11</v>
      </c>
      <c r="D7" s="19"/>
      <c r="E7" s="18"/>
      <c r="F7" s="19"/>
      <c r="G7" s="19">
        <v>0</v>
      </c>
      <c r="H7" s="20">
        <f t="shared" si="0"/>
        <v>34.11</v>
      </c>
    </row>
    <row r="8" spans="1:13" s="1" customFormat="1" x14ac:dyDescent="0.25">
      <c r="A8" s="6">
        <v>4</v>
      </c>
      <c r="B8" s="17" t="s">
        <v>15</v>
      </c>
      <c r="C8" s="18">
        <v>70.7</v>
      </c>
      <c r="D8" s="19"/>
      <c r="E8" s="18">
        <v>43.42</v>
      </c>
      <c r="F8" s="19"/>
      <c r="G8" s="19">
        <v>0</v>
      </c>
      <c r="H8" s="20">
        <f t="shared" si="0"/>
        <v>114.12</v>
      </c>
    </row>
    <row r="9" spans="1:13" s="1" customFormat="1" x14ac:dyDescent="0.25">
      <c r="A9" s="6">
        <v>5</v>
      </c>
      <c r="B9" s="17" t="s">
        <v>16</v>
      </c>
      <c r="C9" s="18">
        <v>52</v>
      </c>
      <c r="D9" s="19"/>
      <c r="E9" s="18">
        <v>264.89999999999998</v>
      </c>
      <c r="F9" s="19"/>
      <c r="G9" s="19">
        <v>73.180000000000007</v>
      </c>
      <c r="H9" s="20">
        <f t="shared" si="0"/>
        <v>390.08</v>
      </c>
    </row>
    <row r="10" spans="1:13" s="1" customFormat="1" x14ac:dyDescent="0.25">
      <c r="A10" s="6">
        <v>6</v>
      </c>
      <c r="B10" s="17" t="s">
        <v>17</v>
      </c>
      <c r="C10" s="18">
        <v>0.05</v>
      </c>
      <c r="D10" s="19"/>
      <c r="E10" s="18"/>
      <c r="F10" s="19"/>
      <c r="G10" s="19">
        <v>0</v>
      </c>
      <c r="H10" s="20">
        <f t="shared" si="0"/>
        <v>0.05</v>
      </c>
    </row>
    <row r="11" spans="1:13" s="1" customFormat="1" x14ac:dyDescent="0.25">
      <c r="A11" s="6">
        <v>7</v>
      </c>
      <c r="B11" s="17" t="s">
        <v>18</v>
      </c>
      <c r="C11" s="18">
        <v>16.600000000000001</v>
      </c>
      <c r="D11" s="19">
        <v>3867.45</v>
      </c>
      <c r="E11" s="18">
        <v>55.9</v>
      </c>
      <c r="F11" s="19"/>
      <c r="G11" s="21">
        <v>1000.05</v>
      </c>
      <c r="H11" s="20">
        <f t="shared" si="0"/>
        <v>4940</v>
      </c>
    </row>
    <row r="12" spans="1:13" s="1" customFormat="1" x14ac:dyDescent="0.25">
      <c r="A12" s="6">
        <v>8</v>
      </c>
      <c r="B12" s="17" t="s">
        <v>19</v>
      </c>
      <c r="C12" s="18">
        <v>73.5</v>
      </c>
      <c r="D12" s="19"/>
      <c r="E12" s="18">
        <v>52.3</v>
      </c>
      <c r="F12" s="19"/>
      <c r="G12" s="19">
        <v>12.8</v>
      </c>
      <c r="H12" s="20">
        <f t="shared" si="0"/>
        <v>138.6</v>
      </c>
    </row>
    <row r="13" spans="1:13" s="1" customFormat="1" x14ac:dyDescent="0.25">
      <c r="A13" s="6">
        <v>9</v>
      </c>
      <c r="B13" s="17" t="s">
        <v>20</v>
      </c>
      <c r="C13" s="18">
        <v>754.8</v>
      </c>
      <c r="D13" s="19"/>
      <c r="E13" s="18"/>
      <c r="F13" s="19"/>
      <c r="G13" s="19">
        <v>0</v>
      </c>
      <c r="H13" s="20">
        <f t="shared" si="0"/>
        <v>754.8</v>
      </c>
      <c r="M13" s="22"/>
    </row>
    <row r="14" spans="1:13" s="1" customFormat="1" x14ac:dyDescent="0.25">
      <c r="A14" s="6">
        <v>10</v>
      </c>
      <c r="B14" s="17" t="s">
        <v>21</v>
      </c>
      <c r="C14" s="18">
        <v>156.53</v>
      </c>
      <c r="D14" s="19"/>
      <c r="E14" s="18"/>
      <c r="F14" s="19"/>
      <c r="G14" s="19">
        <v>0</v>
      </c>
      <c r="H14" s="20">
        <f t="shared" si="0"/>
        <v>156.53</v>
      </c>
    </row>
    <row r="15" spans="1:13" s="1" customFormat="1" x14ac:dyDescent="0.25">
      <c r="A15" s="6">
        <v>11</v>
      </c>
      <c r="B15" s="17" t="s">
        <v>22</v>
      </c>
      <c r="C15" s="18">
        <v>4.05</v>
      </c>
      <c r="D15" s="19"/>
      <c r="E15" s="18"/>
      <c r="F15" s="19"/>
      <c r="G15" s="19">
        <v>16</v>
      </c>
      <c r="H15" s="20">
        <f t="shared" si="0"/>
        <v>20.05</v>
      </c>
    </row>
    <row r="16" spans="1:13" s="1" customFormat="1" x14ac:dyDescent="0.25">
      <c r="A16" s="6">
        <v>12</v>
      </c>
      <c r="B16" s="17" t="s">
        <v>23</v>
      </c>
      <c r="C16" s="18">
        <v>1177.8499999999999</v>
      </c>
      <c r="D16" s="19">
        <v>2659.15</v>
      </c>
      <c r="E16" s="18">
        <v>664.28</v>
      </c>
      <c r="F16" s="19">
        <v>1</v>
      </c>
      <c r="G16" s="21">
        <v>104.22</v>
      </c>
      <c r="H16" s="20">
        <f t="shared" si="0"/>
        <v>4606.5</v>
      </c>
    </row>
    <row r="17" spans="1:8" s="1" customFormat="1" x14ac:dyDescent="0.25">
      <c r="A17" s="6">
        <v>13</v>
      </c>
      <c r="B17" s="17" t="s">
        <v>24</v>
      </c>
      <c r="C17" s="18">
        <v>168.92</v>
      </c>
      <c r="D17" s="19">
        <v>35.1</v>
      </c>
      <c r="E17" s="18"/>
      <c r="F17" s="19"/>
      <c r="G17" s="21">
        <v>12.025</v>
      </c>
      <c r="H17" s="20">
        <f t="shared" si="0"/>
        <v>216.04499999999999</v>
      </c>
    </row>
    <row r="18" spans="1:8" s="1" customFormat="1" x14ac:dyDescent="0.25">
      <c r="A18" s="6">
        <v>14</v>
      </c>
      <c r="B18" s="17" t="s">
        <v>25</v>
      </c>
      <c r="C18" s="18">
        <v>86.16</v>
      </c>
      <c r="D18" s="19">
        <v>1005.7</v>
      </c>
      <c r="E18" s="18">
        <v>36</v>
      </c>
      <c r="F18" s="19">
        <v>3.9</v>
      </c>
      <c r="G18" s="21">
        <v>673.58</v>
      </c>
      <c r="H18" s="20">
        <f t="shared" si="0"/>
        <v>1805.3400000000001</v>
      </c>
    </row>
    <row r="19" spans="1:8" s="1" customFormat="1" x14ac:dyDescent="0.25">
      <c r="A19" s="6">
        <v>15</v>
      </c>
      <c r="B19" s="17" t="s">
        <v>26</v>
      </c>
      <c r="C19" s="18">
        <v>336.87</v>
      </c>
      <c r="D19" s="19">
        <v>4473.5</v>
      </c>
      <c r="E19" s="18">
        <v>1033.4000000000001</v>
      </c>
      <c r="F19" s="19">
        <v>12.72</v>
      </c>
      <c r="G19" s="21">
        <v>378.7</v>
      </c>
      <c r="H19" s="20">
        <f t="shared" si="0"/>
        <v>6235.1900000000005</v>
      </c>
    </row>
    <row r="20" spans="1:8" s="1" customFormat="1" x14ac:dyDescent="0.25">
      <c r="A20" s="6">
        <v>16</v>
      </c>
      <c r="B20" s="17" t="s">
        <v>27</v>
      </c>
      <c r="C20" s="18">
        <v>5.45</v>
      </c>
      <c r="D20" s="19"/>
      <c r="E20" s="18"/>
      <c r="F20" s="19"/>
      <c r="G20" s="19">
        <v>0</v>
      </c>
      <c r="H20" s="20">
        <f t="shared" si="0"/>
        <v>5.45</v>
      </c>
    </row>
    <row r="21" spans="1:8" s="1" customFormat="1" x14ac:dyDescent="0.25">
      <c r="A21" s="6">
        <v>17</v>
      </c>
      <c r="B21" s="17" t="s">
        <v>28</v>
      </c>
      <c r="C21" s="18">
        <v>31.03</v>
      </c>
      <c r="D21" s="19"/>
      <c r="E21" s="18"/>
      <c r="F21" s="19"/>
      <c r="G21" s="19">
        <v>0</v>
      </c>
      <c r="H21" s="20">
        <f t="shared" si="0"/>
        <v>31.03</v>
      </c>
    </row>
    <row r="22" spans="1:8" s="1" customFormat="1" x14ac:dyDescent="0.25">
      <c r="A22" s="6">
        <v>18</v>
      </c>
      <c r="B22" s="17" t="s">
        <v>29</v>
      </c>
      <c r="C22" s="18">
        <v>36.47</v>
      </c>
      <c r="D22" s="19"/>
      <c r="E22" s="18"/>
      <c r="F22" s="19"/>
      <c r="G22" s="19">
        <v>0</v>
      </c>
      <c r="H22" s="20">
        <f t="shared" si="0"/>
        <v>36.47</v>
      </c>
    </row>
    <row r="23" spans="1:8" s="1" customFormat="1" x14ac:dyDescent="0.25">
      <c r="A23" s="6">
        <v>19</v>
      </c>
      <c r="B23" s="17" t="s">
        <v>30</v>
      </c>
      <c r="C23" s="18">
        <v>29.67</v>
      </c>
      <c r="D23" s="19"/>
      <c r="E23" s="18"/>
      <c r="F23" s="19"/>
      <c r="G23" s="19">
        <v>0</v>
      </c>
      <c r="H23" s="20">
        <f t="shared" si="0"/>
        <v>29.67</v>
      </c>
    </row>
    <row r="24" spans="1:8" s="1" customFormat="1" x14ac:dyDescent="0.25">
      <c r="A24" s="6">
        <v>20</v>
      </c>
      <c r="B24" s="17" t="s">
        <v>31</v>
      </c>
      <c r="C24" s="18">
        <v>64.625</v>
      </c>
      <c r="D24" s="19"/>
      <c r="E24" s="18">
        <v>20</v>
      </c>
      <c r="F24" s="19"/>
      <c r="G24" s="23">
        <v>56.92</v>
      </c>
      <c r="H24" s="20">
        <f t="shared" si="0"/>
        <v>141.54500000000002</v>
      </c>
    </row>
    <row r="25" spans="1:8" s="1" customFormat="1" x14ac:dyDescent="0.25">
      <c r="A25" s="6">
        <v>21</v>
      </c>
      <c r="B25" s="17" t="s">
        <v>32</v>
      </c>
      <c r="C25" s="18">
        <v>157.4</v>
      </c>
      <c r="D25" s="19"/>
      <c r="E25" s="18">
        <v>140.5</v>
      </c>
      <c r="F25" s="19">
        <v>10.25</v>
      </c>
      <c r="G25" s="23">
        <v>200.32</v>
      </c>
      <c r="H25" s="20">
        <f t="shared" si="0"/>
        <v>508.46999999999997</v>
      </c>
    </row>
    <row r="26" spans="1:8" s="1" customFormat="1" x14ac:dyDescent="0.25">
      <c r="A26" s="6">
        <v>22</v>
      </c>
      <c r="B26" s="17" t="s">
        <v>33</v>
      </c>
      <c r="C26" s="18">
        <v>23.85</v>
      </c>
      <c r="D26" s="19">
        <v>3681.95</v>
      </c>
      <c r="E26" s="18">
        <v>111.3</v>
      </c>
      <c r="F26" s="19"/>
      <c r="G26" s="23">
        <v>1199.7</v>
      </c>
      <c r="H26" s="20">
        <f t="shared" si="0"/>
        <v>5016.8</v>
      </c>
    </row>
    <row r="27" spans="1:8" s="1" customFormat="1" x14ac:dyDescent="0.25">
      <c r="A27" s="6">
        <v>23</v>
      </c>
      <c r="B27" s="17" t="s">
        <v>34</v>
      </c>
      <c r="C27" s="18">
        <v>52.11</v>
      </c>
      <c r="D27" s="19"/>
      <c r="E27" s="18"/>
      <c r="F27" s="19"/>
      <c r="G27" s="19">
        <v>0</v>
      </c>
      <c r="H27" s="20">
        <f t="shared" si="0"/>
        <v>52.11</v>
      </c>
    </row>
    <row r="28" spans="1:8" s="1" customFormat="1" x14ac:dyDescent="0.25">
      <c r="A28" s="6">
        <v>24</v>
      </c>
      <c r="B28" s="17" t="s">
        <v>35</v>
      </c>
      <c r="C28" s="18">
        <v>123.05</v>
      </c>
      <c r="D28" s="19">
        <v>7514.76</v>
      </c>
      <c r="E28" s="18">
        <v>662.3</v>
      </c>
      <c r="F28" s="19">
        <v>8.0500000000000007</v>
      </c>
      <c r="G28" s="23">
        <v>157.97999999999999</v>
      </c>
      <c r="H28" s="20">
        <f t="shared" si="0"/>
        <v>8466.14</v>
      </c>
    </row>
    <row r="29" spans="1:8" s="22" customFormat="1" x14ac:dyDescent="0.25">
      <c r="A29" s="24">
        <v>25</v>
      </c>
      <c r="B29" s="25" t="s">
        <v>36</v>
      </c>
      <c r="C29" s="18"/>
      <c r="D29" s="19"/>
      <c r="E29" s="26"/>
      <c r="F29" s="19"/>
      <c r="G29" s="23">
        <v>72.25</v>
      </c>
      <c r="H29" s="27">
        <f t="shared" si="0"/>
        <v>72.25</v>
      </c>
    </row>
    <row r="30" spans="1:8" s="1" customFormat="1" x14ac:dyDescent="0.25">
      <c r="A30" s="6">
        <v>26</v>
      </c>
      <c r="B30" s="17" t="s">
        <v>37</v>
      </c>
      <c r="C30" s="18">
        <v>16.010000000000002</v>
      </c>
      <c r="D30" s="19"/>
      <c r="E30" s="19"/>
      <c r="F30" s="19"/>
      <c r="G30" s="19">
        <v>5</v>
      </c>
      <c r="H30" s="20">
        <f t="shared" si="0"/>
        <v>21.01</v>
      </c>
    </row>
    <row r="31" spans="1:8" s="1" customFormat="1" x14ac:dyDescent="0.25">
      <c r="A31" s="6">
        <v>27</v>
      </c>
      <c r="B31" s="17" t="s">
        <v>38</v>
      </c>
      <c r="C31" s="18">
        <v>25.1</v>
      </c>
      <c r="D31" s="19"/>
      <c r="E31" s="18">
        <v>888.5</v>
      </c>
      <c r="F31" s="19">
        <v>5</v>
      </c>
      <c r="G31" s="19">
        <v>71.260000000000005</v>
      </c>
      <c r="H31" s="20">
        <f t="shared" si="0"/>
        <v>989.86</v>
      </c>
    </row>
    <row r="32" spans="1:8" s="1" customFormat="1" x14ac:dyDescent="0.25">
      <c r="A32" s="6">
        <v>28</v>
      </c>
      <c r="B32" s="17" t="s">
        <v>39</v>
      </c>
      <c r="C32" s="18">
        <v>209.33</v>
      </c>
      <c r="D32" s="19"/>
      <c r="E32" s="18">
        <v>30</v>
      </c>
      <c r="F32" s="19"/>
      <c r="G32" s="19">
        <v>5</v>
      </c>
      <c r="H32" s="20">
        <f t="shared" si="0"/>
        <v>244.33</v>
      </c>
    </row>
    <row r="33" spans="1:8" s="1" customFormat="1" x14ac:dyDescent="0.25">
      <c r="A33" s="6">
        <v>29</v>
      </c>
      <c r="B33" s="17" t="s">
        <v>40</v>
      </c>
      <c r="C33" s="18">
        <v>98.5</v>
      </c>
      <c r="D33" s="19"/>
      <c r="E33" s="18">
        <v>26</v>
      </c>
      <c r="F33" s="19"/>
      <c r="G33" s="19">
        <v>7.21</v>
      </c>
      <c r="H33" s="20">
        <f t="shared" si="0"/>
        <v>131.71</v>
      </c>
    </row>
    <row r="34" spans="1:8" s="16" customFormat="1" x14ac:dyDescent="0.25">
      <c r="A34" s="6">
        <v>30</v>
      </c>
      <c r="B34" s="17" t="s">
        <v>41</v>
      </c>
      <c r="C34" s="18">
        <v>5.25</v>
      </c>
      <c r="D34" s="19"/>
      <c r="E34" s="19"/>
      <c r="F34" s="19"/>
      <c r="G34" s="19">
        <v>5.0999999999999996</v>
      </c>
      <c r="H34" s="20">
        <f t="shared" si="0"/>
        <v>10.35</v>
      </c>
    </row>
    <row r="35" spans="1:8" s="1" customFormat="1" x14ac:dyDescent="0.25">
      <c r="A35" s="6">
        <v>31</v>
      </c>
      <c r="B35" s="17" t="s">
        <v>42</v>
      </c>
      <c r="C35" s="18"/>
      <c r="D35" s="19"/>
      <c r="E35" s="19"/>
      <c r="F35" s="19"/>
      <c r="G35" s="19">
        <v>5.0410000000000004</v>
      </c>
      <c r="H35" s="20">
        <f t="shared" si="0"/>
        <v>5.0410000000000004</v>
      </c>
    </row>
    <row r="36" spans="1:8" s="1" customFormat="1" x14ac:dyDescent="0.25">
      <c r="A36" s="6">
        <v>32</v>
      </c>
      <c r="B36" s="17" t="s">
        <v>43</v>
      </c>
      <c r="C36" s="18"/>
      <c r="D36" s="19"/>
      <c r="E36" s="19"/>
      <c r="F36" s="19"/>
      <c r="G36" s="19">
        <v>0</v>
      </c>
      <c r="H36" s="20">
        <f t="shared" si="0"/>
        <v>0</v>
      </c>
    </row>
    <row r="37" spans="1:8" s="1" customFormat="1" x14ac:dyDescent="0.25">
      <c r="A37" s="6">
        <v>33</v>
      </c>
      <c r="B37" s="17" t="s">
        <v>44</v>
      </c>
      <c r="C37" s="28"/>
      <c r="D37" s="19"/>
      <c r="E37" s="19"/>
      <c r="F37" s="19"/>
      <c r="G37" s="23">
        <v>2.5</v>
      </c>
      <c r="H37" s="20">
        <f t="shared" si="0"/>
        <v>2.5</v>
      </c>
    </row>
    <row r="38" spans="1:8" s="1" customFormat="1" x14ac:dyDescent="0.25">
      <c r="A38" s="6">
        <v>34</v>
      </c>
      <c r="B38" s="17" t="s">
        <v>45</v>
      </c>
      <c r="C38" s="28"/>
      <c r="D38" s="19"/>
      <c r="E38" s="19"/>
      <c r="F38" s="19">
        <f>16+12</f>
        <v>28</v>
      </c>
      <c r="G38" s="19">
        <v>6.7119999999999997</v>
      </c>
      <c r="H38" s="20">
        <f t="shared" si="0"/>
        <v>34.712000000000003</v>
      </c>
    </row>
    <row r="39" spans="1:8" s="1" customFormat="1" x14ac:dyDescent="0.25">
      <c r="A39" s="6">
        <v>35</v>
      </c>
      <c r="B39" s="17" t="s">
        <v>46</v>
      </c>
      <c r="C39" s="28"/>
      <c r="D39" s="28"/>
      <c r="E39" s="19"/>
      <c r="F39" s="19"/>
      <c r="G39" s="19">
        <v>0.75</v>
      </c>
      <c r="H39" s="20">
        <f t="shared" si="0"/>
        <v>0.75</v>
      </c>
    </row>
    <row r="40" spans="1:8" s="1" customFormat="1" x14ac:dyDescent="0.25">
      <c r="A40" s="6">
        <v>36</v>
      </c>
      <c r="B40" s="17" t="s">
        <v>47</v>
      </c>
      <c r="C40" s="28"/>
      <c r="D40" s="19"/>
      <c r="E40" s="19"/>
      <c r="F40" s="19"/>
      <c r="G40" s="23">
        <v>2.5000000000000001E-2</v>
      </c>
      <c r="H40" s="20">
        <f t="shared" si="0"/>
        <v>2.5000000000000001E-2</v>
      </c>
    </row>
    <row r="41" spans="1:8" s="1" customFormat="1" x14ac:dyDescent="0.25">
      <c r="A41" s="6">
        <v>37</v>
      </c>
      <c r="B41" s="17" t="s">
        <v>48</v>
      </c>
      <c r="C41" s="28"/>
      <c r="D41" s="19">
        <v>4.3</v>
      </c>
      <c r="E41" s="19"/>
      <c r="F41" s="19"/>
      <c r="G41" s="29">
        <v>0.79</v>
      </c>
      <c r="H41" s="20">
        <f t="shared" si="0"/>
        <v>5.09</v>
      </c>
    </row>
    <row r="42" spans="1:8" s="16" customFormat="1" x14ac:dyDescent="0.25">
      <c r="A42" s="2"/>
      <c r="B42" s="30" t="s">
        <v>49</v>
      </c>
      <c r="C42" s="31">
        <f>SUM(C5:C41)</f>
        <v>4146.82</v>
      </c>
      <c r="D42" s="29">
        <f>SUM(D5:D41)</f>
        <v>24376.26</v>
      </c>
      <c r="E42" s="29">
        <f>SUM(E5:E41)</f>
        <v>4418.55</v>
      </c>
      <c r="F42" s="29">
        <f>SUM(F5:F41)</f>
        <v>127.08</v>
      </c>
      <c r="G42" s="29">
        <f>SUM(G5:G41)</f>
        <v>4346.8180000000002</v>
      </c>
      <c r="H42" s="32">
        <f>SUM(C42,D42,E42,F42,G42)</f>
        <v>37415.527999999998</v>
      </c>
    </row>
    <row r="43" spans="1:8" s="16" customFormat="1" ht="16.5" thickBot="1" x14ac:dyDescent="0.3">
      <c r="A43" s="84" t="s">
        <v>50</v>
      </c>
      <c r="B43" s="85"/>
      <c r="C43" s="85"/>
      <c r="D43" s="85"/>
      <c r="E43" s="85"/>
      <c r="F43" s="85"/>
      <c r="G43" s="85"/>
      <c r="H43" s="86"/>
    </row>
    <row r="44" spans="1:8" s="1" customFormat="1" x14ac:dyDescent="0.25">
      <c r="A44" s="87"/>
      <c r="B44" s="87"/>
      <c r="C44" s="87"/>
      <c r="D44" s="87"/>
      <c r="E44" s="87"/>
      <c r="F44" s="87"/>
      <c r="G44" s="87"/>
    </row>
    <row r="45" spans="1:8" s="1" customFormat="1" x14ac:dyDescent="0.25">
      <c r="C45" s="33"/>
      <c r="D45" s="33"/>
      <c r="E45" s="33"/>
      <c r="F45" s="33"/>
      <c r="G45" s="33"/>
    </row>
    <row r="46" spans="1:8" s="1" customFormat="1" x14ac:dyDescent="0.25">
      <c r="C46" s="33"/>
      <c r="D46" s="33"/>
      <c r="E46" s="33"/>
      <c r="F46" s="33"/>
      <c r="G46" s="33"/>
    </row>
    <row r="47" spans="1:8" s="1" customFormat="1" x14ac:dyDescent="0.25">
      <c r="C47" s="33"/>
      <c r="D47" s="33"/>
      <c r="E47" s="33"/>
      <c r="F47" s="33"/>
      <c r="G47" s="33"/>
    </row>
    <row r="48" spans="1:8" s="1" customFormat="1" x14ac:dyDescent="0.25">
      <c r="C48" s="33"/>
      <c r="D48" s="33"/>
      <c r="E48" s="33"/>
      <c r="F48" s="33"/>
      <c r="G48" s="33"/>
    </row>
    <row r="49" spans="3:7" s="1" customFormat="1" x14ac:dyDescent="0.25">
      <c r="C49" s="33"/>
      <c r="D49" s="33"/>
      <c r="E49" s="33"/>
      <c r="F49" s="33"/>
      <c r="G49" s="33"/>
    </row>
    <row r="50" spans="3:7" s="1" customFormat="1" x14ac:dyDescent="0.25">
      <c r="C50" s="33"/>
      <c r="D50" s="33"/>
      <c r="E50" s="33"/>
      <c r="F50" s="33"/>
      <c r="G50" s="33"/>
    </row>
    <row r="51" spans="3:7" s="1" customFormat="1" x14ac:dyDescent="0.25">
      <c r="C51" s="33"/>
      <c r="D51" s="33"/>
      <c r="E51" s="33"/>
      <c r="F51" s="33"/>
      <c r="G51" s="33"/>
    </row>
    <row r="52" spans="3:7" s="1" customFormat="1" x14ac:dyDescent="0.25">
      <c r="C52" s="33"/>
      <c r="D52" s="33"/>
      <c r="E52" s="33"/>
      <c r="F52" s="33"/>
      <c r="G52" s="33"/>
    </row>
    <row r="53" spans="3:7" s="1" customFormat="1" x14ac:dyDescent="0.25">
      <c r="C53" s="33"/>
      <c r="D53" s="33"/>
      <c r="E53" s="33"/>
      <c r="F53" s="33"/>
      <c r="G53" s="33"/>
    </row>
    <row r="54" spans="3:7" s="1" customFormat="1" x14ac:dyDescent="0.25">
      <c r="C54" s="33"/>
      <c r="D54" s="33"/>
      <c r="E54" s="33"/>
      <c r="F54" s="33"/>
      <c r="G54" s="33"/>
    </row>
    <row r="55" spans="3:7" s="1" customFormat="1" x14ac:dyDescent="0.25">
      <c r="C55" s="33"/>
      <c r="D55" s="33"/>
      <c r="E55" s="33"/>
      <c r="F55" s="33"/>
      <c r="G55" s="33"/>
    </row>
    <row r="56" spans="3:7" s="1" customFormat="1" x14ac:dyDescent="0.25">
      <c r="C56" s="33"/>
      <c r="D56" s="33"/>
      <c r="E56" s="33"/>
      <c r="F56" s="33"/>
      <c r="G56" s="33"/>
    </row>
    <row r="57" spans="3:7" s="1" customFormat="1" x14ac:dyDescent="0.25">
      <c r="C57" s="33"/>
      <c r="D57" s="33"/>
      <c r="E57" s="33"/>
      <c r="F57" s="33"/>
      <c r="G57" s="33"/>
    </row>
    <row r="58" spans="3:7" s="1" customFormat="1" x14ac:dyDescent="0.25">
      <c r="C58" s="33"/>
      <c r="D58" s="33"/>
      <c r="E58" s="33"/>
      <c r="F58" s="33"/>
      <c r="G58" s="33"/>
    </row>
    <row r="59" spans="3:7" s="1" customFormat="1" x14ac:dyDescent="0.25">
      <c r="C59" s="33"/>
      <c r="D59" s="33"/>
      <c r="E59" s="33"/>
      <c r="F59" s="33"/>
      <c r="G59" s="33"/>
    </row>
    <row r="60" spans="3:7" s="1" customFormat="1" x14ac:dyDescent="0.25">
      <c r="C60" s="33"/>
      <c r="D60" s="33"/>
      <c r="E60" s="33"/>
      <c r="F60" s="33"/>
      <c r="G60" s="33"/>
    </row>
    <row r="61" spans="3:7" s="1" customFormat="1" x14ac:dyDescent="0.25">
      <c r="C61" s="33"/>
      <c r="D61" s="33"/>
      <c r="E61" s="33"/>
      <c r="F61" s="33"/>
      <c r="G61" s="33"/>
    </row>
    <row r="62" spans="3:7" s="1" customFormat="1" x14ac:dyDescent="0.25">
      <c r="C62" s="33"/>
      <c r="D62" s="33"/>
      <c r="E62" s="33"/>
      <c r="F62" s="33"/>
      <c r="G62" s="33"/>
    </row>
    <row r="63" spans="3:7" s="1" customFormat="1" x14ac:dyDescent="0.25">
      <c r="C63" s="33"/>
      <c r="D63" s="33"/>
      <c r="E63" s="33"/>
      <c r="F63" s="33"/>
      <c r="G63" s="33"/>
    </row>
    <row r="64" spans="3:7" s="1" customFormat="1" x14ac:dyDescent="0.25">
      <c r="C64" s="33"/>
      <c r="D64" s="33"/>
      <c r="E64" s="33"/>
      <c r="F64" s="33"/>
      <c r="G64" s="33"/>
    </row>
    <row r="65" spans="3:7" s="1" customFormat="1" x14ac:dyDescent="0.25">
      <c r="C65" s="33"/>
      <c r="D65" s="33"/>
      <c r="E65" s="33"/>
      <c r="F65" s="33"/>
      <c r="G65" s="33"/>
    </row>
    <row r="66" spans="3:7" s="1" customFormat="1" x14ac:dyDescent="0.25">
      <c r="C66" s="33"/>
      <c r="D66" s="33"/>
      <c r="E66" s="33"/>
      <c r="F66" s="33"/>
      <c r="G66" s="33"/>
    </row>
    <row r="67" spans="3:7" s="1" customFormat="1" x14ac:dyDescent="0.25">
      <c r="C67" s="33"/>
      <c r="D67" s="33"/>
      <c r="E67" s="33"/>
      <c r="F67" s="33"/>
      <c r="G67" s="33"/>
    </row>
    <row r="68" spans="3:7" s="1" customFormat="1" x14ac:dyDescent="0.25">
      <c r="C68" s="33"/>
      <c r="D68" s="33"/>
      <c r="E68" s="33"/>
      <c r="F68" s="33"/>
      <c r="G68" s="33"/>
    </row>
    <row r="69" spans="3:7" s="1" customFormat="1" x14ac:dyDescent="0.25">
      <c r="C69" s="33"/>
      <c r="D69" s="33"/>
      <c r="E69" s="33"/>
      <c r="F69" s="33"/>
      <c r="G69" s="33"/>
    </row>
    <row r="70" spans="3:7" s="1" customFormat="1" x14ac:dyDescent="0.25">
      <c r="C70" s="33"/>
      <c r="D70" s="33"/>
      <c r="E70" s="33"/>
      <c r="F70" s="33"/>
      <c r="G70" s="33"/>
    </row>
    <row r="71" spans="3:7" s="1" customFormat="1" x14ac:dyDescent="0.25">
      <c r="C71" s="33"/>
      <c r="D71" s="33"/>
      <c r="E71" s="33"/>
      <c r="F71" s="33"/>
      <c r="G71" s="33"/>
    </row>
    <row r="72" spans="3:7" s="1" customFormat="1" x14ac:dyDescent="0.25">
      <c r="C72" s="33"/>
      <c r="D72" s="33"/>
      <c r="E72" s="33"/>
      <c r="F72" s="33"/>
      <c r="G72" s="33"/>
    </row>
    <row r="73" spans="3:7" s="1" customFormat="1" x14ac:dyDescent="0.25">
      <c r="C73" s="33"/>
      <c r="D73" s="33"/>
      <c r="E73" s="33"/>
      <c r="F73" s="33"/>
      <c r="G73" s="33"/>
    </row>
    <row r="74" spans="3:7" s="1" customFormat="1" x14ac:dyDescent="0.25">
      <c r="C74" s="33"/>
      <c r="D74" s="33"/>
      <c r="E74" s="33"/>
      <c r="F74" s="33"/>
      <c r="G74" s="33"/>
    </row>
    <row r="75" spans="3:7" s="1" customFormat="1" x14ac:dyDescent="0.25">
      <c r="C75" s="33"/>
      <c r="D75" s="33"/>
      <c r="E75" s="33"/>
      <c r="F75" s="33"/>
      <c r="G75" s="33"/>
    </row>
    <row r="76" spans="3:7" s="1" customFormat="1" x14ac:dyDescent="0.25">
      <c r="C76" s="33"/>
      <c r="D76" s="33"/>
      <c r="E76" s="33"/>
      <c r="F76" s="33"/>
      <c r="G76" s="33"/>
    </row>
    <row r="77" spans="3:7" s="1" customFormat="1" x14ac:dyDescent="0.25">
      <c r="C77" s="33"/>
      <c r="D77" s="33"/>
      <c r="E77" s="33"/>
      <c r="F77" s="33"/>
      <c r="G77" s="33"/>
    </row>
  </sheetData>
  <mergeCells count="4">
    <mergeCell ref="A1:H1"/>
    <mergeCell ref="E2:F2"/>
    <mergeCell ref="A43:H43"/>
    <mergeCell ref="A44:G44"/>
  </mergeCells>
  <pageMargins left="0.42" right="0.2" top="0.75" bottom="0.75" header="0.32" footer="0.3"/>
  <pageSetup scale="73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tabSelected="1" workbookViewId="0">
      <selection activeCell="C34" sqref="C34"/>
    </sheetView>
  </sheetViews>
  <sheetFormatPr defaultColWidth="18.28515625" defaultRowHeight="12.75" x14ac:dyDescent="0.2"/>
  <cols>
    <col min="1" max="1" width="8" style="44" customWidth="1"/>
    <col min="2" max="2" width="17.140625" style="44" customWidth="1"/>
    <col min="3" max="4" width="10.7109375" style="50" customWidth="1"/>
    <col min="5" max="8" width="12.7109375" style="56" customWidth="1"/>
    <col min="9" max="11" width="10.7109375" style="56" customWidth="1"/>
    <col min="12" max="12" width="10.7109375" style="44" customWidth="1"/>
    <col min="13" max="260" width="18.28515625" style="44"/>
    <col min="261" max="262" width="18.28515625" style="44" customWidth="1"/>
    <col min="263" max="263" width="19.42578125" style="44" customWidth="1"/>
    <col min="264" max="264" width="13.85546875" style="44" customWidth="1"/>
    <col min="265" max="265" width="18.7109375" style="44" customWidth="1"/>
    <col min="266" max="266" width="17.42578125" style="44" customWidth="1"/>
    <col min="267" max="267" width="12.5703125" style="44" customWidth="1"/>
    <col min="268" max="268" width="14.7109375" style="44" customWidth="1"/>
    <col min="269" max="516" width="18.28515625" style="44"/>
    <col min="517" max="518" width="18.28515625" style="44" customWidth="1"/>
    <col min="519" max="519" width="19.42578125" style="44" customWidth="1"/>
    <col min="520" max="520" width="13.85546875" style="44" customWidth="1"/>
    <col min="521" max="521" width="18.7109375" style="44" customWidth="1"/>
    <col min="522" max="522" width="17.42578125" style="44" customWidth="1"/>
    <col min="523" max="523" width="12.5703125" style="44" customWidth="1"/>
    <col min="524" max="524" width="14.7109375" style="44" customWidth="1"/>
    <col min="525" max="772" width="18.28515625" style="44"/>
    <col min="773" max="774" width="18.28515625" style="44" customWidth="1"/>
    <col min="775" max="775" width="19.42578125" style="44" customWidth="1"/>
    <col min="776" max="776" width="13.85546875" style="44" customWidth="1"/>
    <col min="777" max="777" width="18.7109375" style="44" customWidth="1"/>
    <col min="778" max="778" width="17.42578125" style="44" customWidth="1"/>
    <col min="779" max="779" width="12.5703125" style="44" customWidth="1"/>
    <col min="780" max="780" width="14.7109375" style="44" customWidth="1"/>
    <col min="781" max="1028" width="18.28515625" style="44"/>
    <col min="1029" max="1030" width="18.28515625" style="44" customWidth="1"/>
    <col min="1031" max="1031" width="19.42578125" style="44" customWidth="1"/>
    <col min="1032" max="1032" width="13.85546875" style="44" customWidth="1"/>
    <col min="1033" max="1033" width="18.7109375" style="44" customWidth="1"/>
    <col min="1034" max="1034" width="17.42578125" style="44" customWidth="1"/>
    <col min="1035" max="1035" width="12.5703125" style="44" customWidth="1"/>
    <col min="1036" max="1036" width="14.7109375" style="44" customWidth="1"/>
    <col min="1037" max="1284" width="18.28515625" style="44"/>
    <col min="1285" max="1286" width="18.28515625" style="44" customWidth="1"/>
    <col min="1287" max="1287" width="19.42578125" style="44" customWidth="1"/>
    <col min="1288" max="1288" width="13.85546875" style="44" customWidth="1"/>
    <col min="1289" max="1289" width="18.7109375" style="44" customWidth="1"/>
    <col min="1290" max="1290" width="17.42578125" style="44" customWidth="1"/>
    <col min="1291" max="1291" width="12.5703125" style="44" customWidth="1"/>
    <col min="1292" max="1292" width="14.7109375" style="44" customWidth="1"/>
    <col min="1293" max="1540" width="18.28515625" style="44"/>
    <col min="1541" max="1542" width="18.28515625" style="44" customWidth="1"/>
    <col min="1543" max="1543" width="19.42578125" style="44" customWidth="1"/>
    <col min="1544" max="1544" width="13.85546875" style="44" customWidth="1"/>
    <col min="1545" max="1545" width="18.7109375" style="44" customWidth="1"/>
    <col min="1546" max="1546" width="17.42578125" style="44" customWidth="1"/>
    <col min="1547" max="1547" width="12.5703125" style="44" customWidth="1"/>
    <col min="1548" max="1548" width="14.7109375" style="44" customWidth="1"/>
    <col min="1549" max="1796" width="18.28515625" style="44"/>
    <col min="1797" max="1798" width="18.28515625" style="44" customWidth="1"/>
    <col min="1799" max="1799" width="19.42578125" style="44" customWidth="1"/>
    <col min="1800" max="1800" width="13.85546875" style="44" customWidth="1"/>
    <col min="1801" max="1801" width="18.7109375" style="44" customWidth="1"/>
    <col min="1802" max="1802" width="17.42578125" style="44" customWidth="1"/>
    <col min="1803" max="1803" width="12.5703125" style="44" customWidth="1"/>
    <col min="1804" max="1804" width="14.7109375" style="44" customWidth="1"/>
    <col min="1805" max="2052" width="18.28515625" style="44"/>
    <col min="2053" max="2054" width="18.28515625" style="44" customWidth="1"/>
    <col min="2055" max="2055" width="19.42578125" style="44" customWidth="1"/>
    <col min="2056" max="2056" width="13.85546875" style="44" customWidth="1"/>
    <col min="2057" max="2057" width="18.7109375" style="44" customWidth="1"/>
    <col min="2058" max="2058" width="17.42578125" style="44" customWidth="1"/>
    <col min="2059" max="2059" width="12.5703125" style="44" customWidth="1"/>
    <col min="2060" max="2060" width="14.7109375" style="44" customWidth="1"/>
    <col min="2061" max="2308" width="18.28515625" style="44"/>
    <col min="2309" max="2310" width="18.28515625" style="44" customWidth="1"/>
    <col min="2311" max="2311" width="19.42578125" style="44" customWidth="1"/>
    <col min="2312" max="2312" width="13.85546875" style="44" customWidth="1"/>
    <col min="2313" max="2313" width="18.7109375" style="44" customWidth="1"/>
    <col min="2314" max="2314" width="17.42578125" style="44" customWidth="1"/>
    <col min="2315" max="2315" width="12.5703125" style="44" customWidth="1"/>
    <col min="2316" max="2316" width="14.7109375" style="44" customWidth="1"/>
    <col min="2317" max="2564" width="18.28515625" style="44"/>
    <col min="2565" max="2566" width="18.28515625" style="44" customWidth="1"/>
    <col min="2567" max="2567" width="19.42578125" style="44" customWidth="1"/>
    <col min="2568" max="2568" width="13.85546875" style="44" customWidth="1"/>
    <col min="2569" max="2569" width="18.7109375" style="44" customWidth="1"/>
    <col min="2570" max="2570" width="17.42578125" style="44" customWidth="1"/>
    <col min="2571" max="2571" width="12.5703125" style="44" customWidth="1"/>
    <col min="2572" max="2572" width="14.7109375" style="44" customWidth="1"/>
    <col min="2573" max="2820" width="18.28515625" style="44"/>
    <col min="2821" max="2822" width="18.28515625" style="44" customWidth="1"/>
    <col min="2823" max="2823" width="19.42578125" style="44" customWidth="1"/>
    <col min="2824" max="2824" width="13.85546875" style="44" customWidth="1"/>
    <col min="2825" max="2825" width="18.7109375" style="44" customWidth="1"/>
    <col min="2826" max="2826" width="17.42578125" style="44" customWidth="1"/>
    <col min="2827" max="2827" width="12.5703125" style="44" customWidth="1"/>
    <col min="2828" max="2828" width="14.7109375" style="44" customWidth="1"/>
    <col min="2829" max="3076" width="18.28515625" style="44"/>
    <col min="3077" max="3078" width="18.28515625" style="44" customWidth="1"/>
    <col min="3079" max="3079" width="19.42578125" style="44" customWidth="1"/>
    <col min="3080" max="3080" width="13.85546875" style="44" customWidth="1"/>
    <col min="3081" max="3081" width="18.7109375" style="44" customWidth="1"/>
    <col min="3082" max="3082" width="17.42578125" style="44" customWidth="1"/>
    <col min="3083" max="3083" width="12.5703125" style="44" customWidth="1"/>
    <col min="3084" max="3084" width="14.7109375" style="44" customWidth="1"/>
    <col min="3085" max="3332" width="18.28515625" style="44"/>
    <col min="3333" max="3334" width="18.28515625" style="44" customWidth="1"/>
    <col min="3335" max="3335" width="19.42578125" style="44" customWidth="1"/>
    <col min="3336" max="3336" width="13.85546875" style="44" customWidth="1"/>
    <col min="3337" max="3337" width="18.7109375" style="44" customWidth="1"/>
    <col min="3338" max="3338" width="17.42578125" style="44" customWidth="1"/>
    <col min="3339" max="3339" width="12.5703125" style="44" customWidth="1"/>
    <col min="3340" max="3340" width="14.7109375" style="44" customWidth="1"/>
    <col min="3341" max="3588" width="18.28515625" style="44"/>
    <col min="3589" max="3590" width="18.28515625" style="44" customWidth="1"/>
    <col min="3591" max="3591" width="19.42578125" style="44" customWidth="1"/>
    <col min="3592" max="3592" width="13.85546875" style="44" customWidth="1"/>
    <col min="3593" max="3593" width="18.7109375" style="44" customWidth="1"/>
    <col min="3594" max="3594" width="17.42578125" style="44" customWidth="1"/>
    <col min="3595" max="3595" width="12.5703125" style="44" customWidth="1"/>
    <col min="3596" max="3596" width="14.7109375" style="44" customWidth="1"/>
    <col min="3597" max="3844" width="18.28515625" style="44"/>
    <col min="3845" max="3846" width="18.28515625" style="44" customWidth="1"/>
    <col min="3847" max="3847" width="19.42578125" style="44" customWidth="1"/>
    <col min="3848" max="3848" width="13.85546875" style="44" customWidth="1"/>
    <col min="3849" max="3849" width="18.7109375" style="44" customWidth="1"/>
    <col min="3850" max="3850" width="17.42578125" style="44" customWidth="1"/>
    <col min="3851" max="3851" width="12.5703125" style="44" customWidth="1"/>
    <col min="3852" max="3852" width="14.7109375" style="44" customWidth="1"/>
    <col min="3853" max="4100" width="18.28515625" style="44"/>
    <col min="4101" max="4102" width="18.28515625" style="44" customWidth="1"/>
    <col min="4103" max="4103" width="19.42578125" style="44" customWidth="1"/>
    <col min="4104" max="4104" width="13.85546875" style="44" customWidth="1"/>
    <col min="4105" max="4105" width="18.7109375" style="44" customWidth="1"/>
    <col min="4106" max="4106" width="17.42578125" style="44" customWidth="1"/>
    <col min="4107" max="4107" width="12.5703125" style="44" customWidth="1"/>
    <col min="4108" max="4108" width="14.7109375" style="44" customWidth="1"/>
    <col min="4109" max="4356" width="18.28515625" style="44"/>
    <col min="4357" max="4358" width="18.28515625" style="44" customWidth="1"/>
    <col min="4359" max="4359" width="19.42578125" style="44" customWidth="1"/>
    <col min="4360" max="4360" width="13.85546875" style="44" customWidth="1"/>
    <col min="4361" max="4361" width="18.7109375" style="44" customWidth="1"/>
    <col min="4362" max="4362" width="17.42578125" style="44" customWidth="1"/>
    <col min="4363" max="4363" width="12.5703125" style="44" customWidth="1"/>
    <col min="4364" max="4364" width="14.7109375" style="44" customWidth="1"/>
    <col min="4365" max="4612" width="18.28515625" style="44"/>
    <col min="4613" max="4614" width="18.28515625" style="44" customWidth="1"/>
    <col min="4615" max="4615" width="19.42578125" style="44" customWidth="1"/>
    <col min="4616" max="4616" width="13.85546875" style="44" customWidth="1"/>
    <col min="4617" max="4617" width="18.7109375" style="44" customWidth="1"/>
    <col min="4618" max="4618" width="17.42578125" style="44" customWidth="1"/>
    <col min="4619" max="4619" width="12.5703125" style="44" customWidth="1"/>
    <col min="4620" max="4620" width="14.7109375" style="44" customWidth="1"/>
    <col min="4621" max="4868" width="18.28515625" style="44"/>
    <col min="4869" max="4870" width="18.28515625" style="44" customWidth="1"/>
    <col min="4871" max="4871" width="19.42578125" style="44" customWidth="1"/>
    <col min="4872" max="4872" width="13.85546875" style="44" customWidth="1"/>
    <col min="4873" max="4873" width="18.7109375" style="44" customWidth="1"/>
    <col min="4874" max="4874" width="17.42578125" style="44" customWidth="1"/>
    <col min="4875" max="4875" width="12.5703125" style="44" customWidth="1"/>
    <col min="4876" max="4876" width="14.7109375" style="44" customWidth="1"/>
    <col min="4877" max="5124" width="18.28515625" style="44"/>
    <col min="5125" max="5126" width="18.28515625" style="44" customWidth="1"/>
    <col min="5127" max="5127" width="19.42578125" style="44" customWidth="1"/>
    <col min="5128" max="5128" width="13.85546875" style="44" customWidth="1"/>
    <col min="5129" max="5129" width="18.7109375" style="44" customWidth="1"/>
    <col min="5130" max="5130" width="17.42578125" style="44" customWidth="1"/>
    <col min="5131" max="5131" width="12.5703125" style="44" customWidth="1"/>
    <col min="5132" max="5132" width="14.7109375" style="44" customWidth="1"/>
    <col min="5133" max="5380" width="18.28515625" style="44"/>
    <col min="5381" max="5382" width="18.28515625" style="44" customWidth="1"/>
    <col min="5383" max="5383" width="19.42578125" style="44" customWidth="1"/>
    <col min="5384" max="5384" width="13.85546875" style="44" customWidth="1"/>
    <col min="5385" max="5385" width="18.7109375" style="44" customWidth="1"/>
    <col min="5386" max="5386" width="17.42578125" style="44" customWidth="1"/>
    <col min="5387" max="5387" width="12.5703125" style="44" customWidth="1"/>
    <col min="5388" max="5388" width="14.7109375" style="44" customWidth="1"/>
    <col min="5389" max="5636" width="18.28515625" style="44"/>
    <col min="5637" max="5638" width="18.28515625" style="44" customWidth="1"/>
    <col min="5639" max="5639" width="19.42578125" style="44" customWidth="1"/>
    <col min="5640" max="5640" width="13.85546875" style="44" customWidth="1"/>
    <col min="5641" max="5641" width="18.7109375" style="44" customWidth="1"/>
    <col min="5642" max="5642" width="17.42578125" style="44" customWidth="1"/>
    <col min="5643" max="5643" width="12.5703125" style="44" customWidth="1"/>
    <col min="5644" max="5644" width="14.7109375" style="44" customWidth="1"/>
    <col min="5645" max="5892" width="18.28515625" style="44"/>
    <col min="5893" max="5894" width="18.28515625" style="44" customWidth="1"/>
    <col min="5895" max="5895" width="19.42578125" style="44" customWidth="1"/>
    <col min="5896" max="5896" width="13.85546875" style="44" customWidth="1"/>
    <col min="5897" max="5897" width="18.7109375" style="44" customWidth="1"/>
    <col min="5898" max="5898" width="17.42578125" style="44" customWidth="1"/>
    <col min="5899" max="5899" width="12.5703125" style="44" customWidth="1"/>
    <col min="5900" max="5900" width="14.7109375" style="44" customWidth="1"/>
    <col min="5901" max="6148" width="18.28515625" style="44"/>
    <col min="6149" max="6150" width="18.28515625" style="44" customWidth="1"/>
    <col min="6151" max="6151" width="19.42578125" style="44" customWidth="1"/>
    <col min="6152" max="6152" width="13.85546875" style="44" customWidth="1"/>
    <col min="6153" max="6153" width="18.7109375" style="44" customWidth="1"/>
    <col min="6154" max="6154" width="17.42578125" style="44" customWidth="1"/>
    <col min="6155" max="6155" width="12.5703125" style="44" customWidth="1"/>
    <col min="6156" max="6156" width="14.7109375" style="44" customWidth="1"/>
    <col min="6157" max="6404" width="18.28515625" style="44"/>
    <col min="6405" max="6406" width="18.28515625" style="44" customWidth="1"/>
    <col min="6407" max="6407" width="19.42578125" style="44" customWidth="1"/>
    <col min="6408" max="6408" width="13.85546875" style="44" customWidth="1"/>
    <col min="6409" max="6409" width="18.7109375" style="44" customWidth="1"/>
    <col min="6410" max="6410" width="17.42578125" style="44" customWidth="1"/>
    <col min="6411" max="6411" width="12.5703125" style="44" customWidth="1"/>
    <col min="6412" max="6412" width="14.7109375" style="44" customWidth="1"/>
    <col min="6413" max="6660" width="18.28515625" style="44"/>
    <col min="6661" max="6662" width="18.28515625" style="44" customWidth="1"/>
    <col min="6663" max="6663" width="19.42578125" style="44" customWidth="1"/>
    <col min="6664" max="6664" width="13.85546875" style="44" customWidth="1"/>
    <col min="6665" max="6665" width="18.7109375" style="44" customWidth="1"/>
    <col min="6666" max="6666" width="17.42578125" style="44" customWidth="1"/>
    <col min="6667" max="6667" width="12.5703125" style="44" customWidth="1"/>
    <col min="6668" max="6668" width="14.7109375" style="44" customWidth="1"/>
    <col min="6669" max="6916" width="18.28515625" style="44"/>
    <col min="6917" max="6918" width="18.28515625" style="44" customWidth="1"/>
    <col min="6919" max="6919" width="19.42578125" style="44" customWidth="1"/>
    <col min="6920" max="6920" width="13.85546875" style="44" customWidth="1"/>
    <col min="6921" max="6921" width="18.7109375" style="44" customWidth="1"/>
    <col min="6922" max="6922" width="17.42578125" style="44" customWidth="1"/>
    <col min="6923" max="6923" width="12.5703125" style="44" customWidth="1"/>
    <col min="6924" max="6924" width="14.7109375" style="44" customWidth="1"/>
    <col min="6925" max="7172" width="18.28515625" style="44"/>
    <col min="7173" max="7174" width="18.28515625" style="44" customWidth="1"/>
    <col min="7175" max="7175" width="19.42578125" style="44" customWidth="1"/>
    <col min="7176" max="7176" width="13.85546875" style="44" customWidth="1"/>
    <col min="7177" max="7177" width="18.7109375" style="44" customWidth="1"/>
    <col min="7178" max="7178" width="17.42578125" style="44" customWidth="1"/>
    <col min="7179" max="7179" width="12.5703125" style="44" customWidth="1"/>
    <col min="7180" max="7180" width="14.7109375" style="44" customWidth="1"/>
    <col min="7181" max="7428" width="18.28515625" style="44"/>
    <col min="7429" max="7430" width="18.28515625" style="44" customWidth="1"/>
    <col min="7431" max="7431" width="19.42578125" style="44" customWidth="1"/>
    <col min="7432" max="7432" width="13.85546875" style="44" customWidth="1"/>
    <col min="7433" max="7433" width="18.7109375" style="44" customWidth="1"/>
    <col min="7434" max="7434" width="17.42578125" style="44" customWidth="1"/>
    <col min="7435" max="7435" width="12.5703125" style="44" customWidth="1"/>
    <col min="7436" max="7436" width="14.7109375" style="44" customWidth="1"/>
    <col min="7437" max="7684" width="18.28515625" style="44"/>
    <col min="7685" max="7686" width="18.28515625" style="44" customWidth="1"/>
    <col min="7687" max="7687" width="19.42578125" style="44" customWidth="1"/>
    <col min="7688" max="7688" width="13.85546875" style="44" customWidth="1"/>
    <col min="7689" max="7689" width="18.7109375" style="44" customWidth="1"/>
    <col min="7690" max="7690" width="17.42578125" style="44" customWidth="1"/>
    <col min="7691" max="7691" width="12.5703125" style="44" customWidth="1"/>
    <col min="7692" max="7692" width="14.7109375" style="44" customWidth="1"/>
    <col min="7693" max="7940" width="18.28515625" style="44"/>
    <col min="7941" max="7942" width="18.28515625" style="44" customWidth="1"/>
    <col min="7943" max="7943" width="19.42578125" style="44" customWidth="1"/>
    <col min="7944" max="7944" width="13.85546875" style="44" customWidth="1"/>
    <col min="7945" max="7945" width="18.7109375" style="44" customWidth="1"/>
    <col min="7946" max="7946" width="17.42578125" style="44" customWidth="1"/>
    <col min="7947" max="7947" width="12.5703125" style="44" customWidth="1"/>
    <col min="7948" max="7948" width="14.7109375" style="44" customWidth="1"/>
    <col min="7949" max="8196" width="18.28515625" style="44"/>
    <col min="8197" max="8198" width="18.28515625" style="44" customWidth="1"/>
    <col min="8199" max="8199" width="19.42578125" style="44" customWidth="1"/>
    <col min="8200" max="8200" width="13.85546875" style="44" customWidth="1"/>
    <col min="8201" max="8201" width="18.7109375" style="44" customWidth="1"/>
    <col min="8202" max="8202" width="17.42578125" style="44" customWidth="1"/>
    <col min="8203" max="8203" width="12.5703125" style="44" customWidth="1"/>
    <col min="8204" max="8204" width="14.7109375" style="44" customWidth="1"/>
    <col min="8205" max="8452" width="18.28515625" style="44"/>
    <col min="8453" max="8454" width="18.28515625" style="44" customWidth="1"/>
    <col min="8455" max="8455" width="19.42578125" style="44" customWidth="1"/>
    <col min="8456" max="8456" width="13.85546875" style="44" customWidth="1"/>
    <col min="8457" max="8457" width="18.7109375" style="44" customWidth="1"/>
    <col min="8458" max="8458" width="17.42578125" style="44" customWidth="1"/>
    <col min="8459" max="8459" width="12.5703125" style="44" customWidth="1"/>
    <col min="8460" max="8460" width="14.7109375" style="44" customWidth="1"/>
    <col min="8461" max="8708" width="18.28515625" style="44"/>
    <col min="8709" max="8710" width="18.28515625" style="44" customWidth="1"/>
    <col min="8711" max="8711" width="19.42578125" style="44" customWidth="1"/>
    <col min="8712" max="8712" width="13.85546875" style="44" customWidth="1"/>
    <col min="8713" max="8713" width="18.7109375" style="44" customWidth="1"/>
    <col min="8714" max="8714" width="17.42578125" style="44" customWidth="1"/>
    <col min="8715" max="8715" width="12.5703125" style="44" customWidth="1"/>
    <col min="8716" max="8716" width="14.7109375" style="44" customWidth="1"/>
    <col min="8717" max="8964" width="18.28515625" style="44"/>
    <col min="8965" max="8966" width="18.28515625" style="44" customWidth="1"/>
    <col min="8967" max="8967" width="19.42578125" style="44" customWidth="1"/>
    <col min="8968" max="8968" width="13.85546875" style="44" customWidth="1"/>
    <col min="8969" max="8969" width="18.7109375" style="44" customWidth="1"/>
    <col min="8970" max="8970" width="17.42578125" style="44" customWidth="1"/>
    <col min="8971" max="8971" width="12.5703125" style="44" customWidth="1"/>
    <col min="8972" max="8972" width="14.7109375" style="44" customWidth="1"/>
    <col min="8973" max="9220" width="18.28515625" style="44"/>
    <col min="9221" max="9222" width="18.28515625" style="44" customWidth="1"/>
    <col min="9223" max="9223" width="19.42578125" style="44" customWidth="1"/>
    <col min="9224" max="9224" width="13.85546875" style="44" customWidth="1"/>
    <col min="9225" max="9225" width="18.7109375" style="44" customWidth="1"/>
    <col min="9226" max="9226" width="17.42578125" style="44" customWidth="1"/>
    <col min="9227" max="9227" width="12.5703125" style="44" customWidth="1"/>
    <col min="9228" max="9228" width="14.7109375" style="44" customWidth="1"/>
    <col min="9229" max="9476" width="18.28515625" style="44"/>
    <col min="9477" max="9478" width="18.28515625" style="44" customWidth="1"/>
    <col min="9479" max="9479" width="19.42578125" style="44" customWidth="1"/>
    <col min="9480" max="9480" width="13.85546875" style="44" customWidth="1"/>
    <col min="9481" max="9481" width="18.7109375" style="44" customWidth="1"/>
    <col min="9482" max="9482" width="17.42578125" style="44" customWidth="1"/>
    <col min="9483" max="9483" width="12.5703125" style="44" customWidth="1"/>
    <col min="9484" max="9484" width="14.7109375" style="44" customWidth="1"/>
    <col min="9485" max="9732" width="18.28515625" style="44"/>
    <col min="9733" max="9734" width="18.28515625" style="44" customWidth="1"/>
    <col min="9735" max="9735" width="19.42578125" style="44" customWidth="1"/>
    <col min="9736" max="9736" width="13.85546875" style="44" customWidth="1"/>
    <col min="9737" max="9737" width="18.7109375" style="44" customWidth="1"/>
    <col min="9738" max="9738" width="17.42578125" style="44" customWidth="1"/>
    <col min="9739" max="9739" width="12.5703125" style="44" customWidth="1"/>
    <col min="9740" max="9740" width="14.7109375" style="44" customWidth="1"/>
    <col min="9741" max="9988" width="18.28515625" style="44"/>
    <col min="9989" max="9990" width="18.28515625" style="44" customWidth="1"/>
    <col min="9991" max="9991" width="19.42578125" style="44" customWidth="1"/>
    <col min="9992" max="9992" width="13.85546875" style="44" customWidth="1"/>
    <col min="9993" max="9993" width="18.7109375" style="44" customWidth="1"/>
    <col min="9994" max="9994" width="17.42578125" style="44" customWidth="1"/>
    <col min="9995" max="9995" width="12.5703125" style="44" customWidth="1"/>
    <col min="9996" max="9996" width="14.7109375" style="44" customWidth="1"/>
    <col min="9997" max="10244" width="18.28515625" style="44"/>
    <col min="10245" max="10246" width="18.28515625" style="44" customWidth="1"/>
    <col min="10247" max="10247" width="19.42578125" style="44" customWidth="1"/>
    <col min="10248" max="10248" width="13.85546875" style="44" customWidth="1"/>
    <col min="10249" max="10249" width="18.7109375" style="44" customWidth="1"/>
    <col min="10250" max="10250" width="17.42578125" style="44" customWidth="1"/>
    <col min="10251" max="10251" width="12.5703125" style="44" customWidth="1"/>
    <col min="10252" max="10252" width="14.7109375" style="44" customWidth="1"/>
    <col min="10253" max="10500" width="18.28515625" style="44"/>
    <col min="10501" max="10502" width="18.28515625" style="44" customWidth="1"/>
    <col min="10503" max="10503" width="19.42578125" style="44" customWidth="1"/>
    <col min="10504" max="10504" width="13.85546875" style="44" customWidth="1"/>
    <col min="10505" max="10505" width="18.7109375" style="44" customWidth="1"/>
    <col min="10506" max="10506" width="17.42578125" style="44" customWidth="1"/>
    <col min="10507" max="10507" width="12.5703125" style="44" customWidth="1"/>
    <col min="10508" max="10508" width="14.7109375" style="44" customWidth="1"/>
    <col min="10509" max="10756" width="18.28515625" style="44"/>
    <col min="10757" max="10758" width="18.28515625" style="44" customWidth="1"/>
    <col min="10759" max="10759" width="19.42578125" style="44" customWidth="1"/>
    <col min="10760" max="10760" width="13.85546875" style="44" customWidth="1"/>
    <col min="10761" max="10761" width="18.7109375" style="44" customWidth="1"/>
    <col min="10762" max="10762" width="17.42578125" style="44" customWidth="1"/>
    <col min="10763" max="10763" width="12.5703125" style="44" customWidth="1"/>
    <col min="10764" max="10764" width="14.7109375" style="44" customWidth="1"/>
    <col min="10765" max="11012" width="18.28515625" style="44"/>
    <col min="11013" max="11014" width="18.28515625" style="44" customWidth="1"/>
    <col min="11015" max="11015" width="19.42578125" style="44" customWidth="1"/>
    <col min="11016" max="11016" width="13.85546875" style="44" customWidth="1"/>
    <col min="11017" max="11017" width="18.7109375" style="44" customWidth="1"/>
    <col min="11018" max="11018" width="17.42578125" style="44" customWidth="1"/>
    <col min="11019" max="11019" width="12.5703125" style="44" customWidth="1"/>
    <col min="11020" max="11020" width="14.7109375" style="44" customWidth="1"/>
    <col min="11021" max="11268" width="18.28515625" style="44"/>
    <col min="11269" max="11270" width="18.28515625" style="44" customWidth="1"/>
    <col min="11271" max="11271" width="19.42578125" style="44" customWidth="1"/>
    <col min="11272" max="11272" width="13.85546875" style="44" customWidth="1"/>
    <col min="11273" max="11273" width="18.7109375" style="44" customWidth="1"/>
    <col min="11274" max="11274" width="17.42578125" style="44" customWidth="1"/>
    <col min="11275" max="11275" width="12.5703125" style="44" customWidth="1"/>
    <col min="11276" max="11276" width="14.7109375" style="44" customWidth="1"/>
    <col min="11277" max="11524" width="18.28515625" style="44"/>
    <col min="11525" max="11526" width="18.28515625" style="44" customWidth="1"/>
    <col min="11527" max="11527" width="19.42578125" style="44" customWidth="1"/>
    <col min="11528" max="11528" width="13.85546875" style="44" customWidth="1"/>
    <col min="11529" max="11529" width="18.7109375" style="44" customWidth="1"/>
    <col min="11530" max="11530" width="17.42578125" style="44" customWidth="1"/>
    <col min="11531" max="11531" width="12.5703125" style="44" customWidth="1"/>
    <col min="11532" max="11532" width="14.7109375" style="44" customWidth="1"/>
    <col min="11533" max="11780" width="18.28515625" style="44"/>
    <col min="11781" max="11782" width="18.28515625" style="44" customWidth="1"/>
    <col min="11783" max="11783" width="19.42578125" style="44" customWidth="1"/>
    <col min="11784" max="11784" width="13.85546875" style="44" customWidth="1"/>
    <col min="11785" max="11785" width="18.7109375" style="44" customWidth="1"/>
    <col min="11786" max="11786" width="17.42578125" style="44" customWidth="1"/>
    <col min="11787" max="11787" width="12.5703125" style="44" customWidth="1"/>
    <col min="11788" max="11788" width="14.7109375" style="44" customWidth="1"/>
    <col min="11789" max="12036" width="18.28515625" style="44"/>
    <col min="12037" max="12038" width="18.28515625" style="44" customWidth="1"/>
    <col min="12039" max="12039" width="19.42578125" style="44" customWidth="1"/>
    <col min="12040" max="12040" width="13.85546875" style="44" customWidth="1"/>
    <col min="12041" max="12041" width="18.7109375" style="44" customWidth="1"/>
    <col min="12042" max="12042" width="17.42578125" style="44" customWidth="1"/>
    <col min="12043" max="12043" width="12.5703125" style="44" customWidth="1"/>
    <col min="12044" max="12044" width="14.7109375" style="44" customWidth="1"/>
    <col min="12045" max="12292" width="18.28515625" style="44"/>
    <col min="12293" max="12294" width="18.28515625" style="44" customWidth="1"/>
    <col min="12295" max="12295" width="19.42578125" style="44" customWidth="1"/>
    <col min="12296" max="12296" width="13.85546875" style="44" customWidth="1"/>
    <col min="12297" max="12297" width="18.7109375" style="44" customWidth="1"/>
    <col min="12298" max="12298" width="17.42578125" style="44" customWidth="1"/>
    <col min="12299" max="12299" width="12.5703125" style="44" customWidth="1"/>
    <col min="12300" max="12300" width="14.7109375" style="44" customWidth="1"/>
    <col min="12301" max="12548" width="18.28515625" style="44"/>
    <col min="12549" max="12550" width="18.28515625" style="44" customWidth="1"/>
    <col min="12551" max="12551" width="19.42578125" style="44" customWidth="1"/>
    <col min="12552" max="12552" width="13.85546875" style="44" customWidth="1"/>
    <col min="12553" max="12553" width="18.7109375" style="44" customWidth="1"/>
    <col min="12554" max="12554" width="17.42578125" style="44" customWidth="1"/>
    <col min="12555" max="12555" width="12.5703125" style="44" customWidth="1"/>
    <col min="12556" max="12556" width="14.7109375" style="44" customWidth="1"/>
    <col min="12557" max="12804" width="18.28515625" style="44"/>
    <col min="12805" max="12806" width="18.28515625" style="44" customWidth="1"/>
    <col min="12807" max="12807" width="19.42578125" style="44" customWidth="1"/>
    <col min="12808" max="12808" width="13.85546875" style="44" customWidth="1"/>
    <col min="12809" max="12809" width="18.7109375" style="44" customWidth="1"/>
    <col min="12810" max="12810" width="17.42578125" style="44" customWidth="1"/>
    <col min="12811" max="12811" width="12.5703125" style="44" customWidth="1"/>
    <col min="12812" max="12812" width="14.7109375" style="44" customWidth="1"/>
    <col min="12813" max="13060" width="18.28515625" style="44"/>
    <col min="13061" max="13062" width="18.28515625" style="44" customWidth="1"/>
    <col min="13063" max="13063" width="19.42578125" style="44" customWidth="1"/>
    <col min="13064" max="13064" width="13.85546875" style="44" customWidth="1"/>
    <col min="13065" max="13065" width="18.7109375" style="44" customWidth="1"/>
    <col min="13066" max="13066" width="17.42578125" style="44" customWidth="1"/>
    <col min="13067" max="13067" width="12.5703125" style="44" customWidth="1"/>
    <col min="13068" max="13068" width="14.7109375" style="44" customWidth="1"/>
    <col min="13069" max="13316" width="18.28515625" style="44"/>
    <col min="13317" max="13318" width="18.28515625" style="44" customWidth="1"/>
    <col min="13319" max="13319" width="19.42578125" style="44" customWidth="1"/>
    <col min="13320" max="13320" width="13.85546875" style="44" customWidth="1"/>
    <col min="13321" max="13321" width="18.7109375" style="44" customWidth="1"/>
    <col min="13322" max="13322" width="17.42578125" style="44" customWidth="1"/>
    <col min="13323" max="13323" width="12.5703125" style="44" customWidth="1"/>
    <col min="13324" max="13324" width="14.7109375" style="44" customWidth="1"/>
    <col min="13325" max="13572" width="18.28515625" style="44"/>
    <col min="13573" max="13574" width="18.28515625" style="44" customWidth="1"/>
    <col min="13575" max="13575" width="19.42578125" style="44" customWidth="1"/>
    <col min="13576" max="13576" width="13.85546875" style="44" customWidth="1"/>
    <col min="13577" max="13577" width="18.7109375" style="44" customWidth="1"/>
    <col min="13578" max="13578" width="17.42578125" style="44" customWidth="1"/>
    <col min="13579" max="13579" width="12.5703125" style="44" customWidth="1"/>
    <col min="13580" max="13580" width="14.7109375" style="44" customWidth="1"/>
    <col min="13581" max="13828" width="18.28515625" style="44"/>
    <col min="13829" max="13830" width="18.28515625" style="44" customWidth="1"/>
    <col min="13831" max="13831" width="19.42578125" style="44" customWidth="1"/>
    <col min="13832" max="13832" width="13.85546875" style="44" customWidth="1"/>
    <col min="13833" max="13833" width="18.7109375" style="44" customWidth="1"/>
    <col min="13834" max="13834" width="17.42578125" style="44" customWidth="1"/>
    <col min="13835" max="13835" width="12.5703125" style="44" customWidth="1"/>
    <col min="13836" max="13836" width="14.7109375" style="44" customWidth="1"/>
    <col min="13837" max="14084" width="18.28515625" style="44"/>
    <col min="14085" max="14086" width="18.28515625" style="44" customWidth="1"/>
    <col min="14087" max="14087" width="19.42578125" style="44" customWidth="1"/>
    <col min="14088" max="14088" width="13.85546875" style="44" customWidth="1"/>
    <col min="14089" max="14089" width="18.7109375" style="44" customWidth="1"/>
    <col min="14090" max="14090" width="17.42578125" style="44" customWidth="1"/>
    <col min="14091" max="14091" width="12.5703125" style="44" customWidth="1"/>
    <col min="14092" max="14092" width="14.7109375" style="44" customWidth="1"/>
    <col min="14093" max="14340" width="18.28515625" style="44"/>
    <col min="14341" max="14342" width="18.28515625" style="44" customWidth="1"/>
    <col min="14343" max="14343" width="19.42578125" style="44" customWidth="1"/>
    <col min="14344" max="14344" width="13.85546875" style="44" customWidth="1"/>
    <col min="14345" max="14345" width="18.7109375" style="44" customWidth="1"/>
    <col min="14346" max="14346" width="17.42578125" style="44" customWidth="1"/>
    <col min="14347" max="14347" width="12.5703125" style="44" customWidth="1"/>
    <col min="14348" max="14348" width="14.7109375" style="44" customWidth="1"/>
    <col min="14349" max="14596" width="18.28515625" style="44"/>
    <col min="14597" max="14598" width="18.28515625" style="44" customWidth="1"/>
    <col min="14599" max="14599" width="19.42578125" style="44" customWidth="1"/>
    <col min="14600" max="14600" width="13.85546875" style="44" customWidth="1"/>
    <col min="14601" max="14601" width="18.7109375" style="44" customWidth="1"/>
    <col min="14602" max="14602" width="17.42578125" style="44" customWidth="1"/>
    <col min="14603" max="14603" width="12.5703125" style="44" customWidth="1"/>
    <col min="14604" max="14604" width="14.7109375" style="44" customWidth="1"/>
    <col min="14605" max="14852" width="18.28515625" style="44"/>
    <col min="14853" max="14854" width="18.28515625" style="44" customWidth="1"/>
    <col min="14855" max="14855" width="19.42578125" style="44" customWidth="1"/>
    <col min="14856" max="14856" width="13.85546875" style="44" customWidth="1"/>
    <col min="14857" max="14857" width="18.7109375" style="44" customWidth="1"/>
    <col min="14858" max="14858" width="17.42578125" style="44" customWidth="1"/>
    <col min="14859" max="14859" width="12.5703125" style="44" customWidth="1"/>
    <col min="14860" max="14860" width="14.7109375" style="44" customWidth="1"/>
    <col min="14861" max="15108" width="18.28515625" style="44"/>
    <col min="15109" max="15110" width="18.28515625" style="44" customWidth="1"/>
    <col min="15111" max="15111" width="19.42578125" style="44" customWidth="1"/>
    <col min="15112" max="15112" width="13.85546875" style="44" customWidth="1"/>
    <col min="15113" max="15113" width="18.7109375" style="44" customWidth="1"/>
    <col min="15114" max="15114" width="17.42578125" style="44" customWidth="1"/>
    <col min="15115" max="15115" width="12.5703125" style="44" customWidth="1"/>
    <col min="15116" max="15116" width="14.7109375" style="44" customWidth="1"/>
    <col min="15117" max="15364" width="18.28515625" style="44"/>
    <col min="15365" max="15366" width="18.28515625" style="44" customWidth="1"/>
    <col min="15367" max="15367" width="19.42578125" style="44" customWidth="1"/>
    <col min="15368" max="15368" width="13.85546875" style="44" customWidth="1"/>
    <col min="15369" max="15369" width="18.7109375" style="44" customWidth="1"/>
    <col min="15370" max="15370" width="17.42578125" style="44" customWidth="1"/>
    <col min="15371" max="15371" width="12.5703125" style="44" customWidth="1"/>
    <col min="15372" max="15372" width="14.7109375" style="44" customWidth="1"/>
    <col min="15373" max="15620" width="18.28515625" style="44"/>
    <col min="15621" max="15622" width="18.28515625" style="44" customWidth="1"/>
    <col min="15623" max="15623" width="19.42578125" style="44" customWidth="1"/>
    <col min="15624" max="15624" width="13.85546875" style="44" customWidth="1"/>
    <col min="15625" max="15625" width="18.7109375" style="44" customWidth="1"/>
    <col min="15626" max="15626" width="17.42578125" style="44" customWidth="1"/>
    <col min="15627" max="15627" width="12.5703125" style="44" customWidth="1"/>
    <col min="15628" max="15628" width="14.7109375" style="44" customWidth="1"/>
    <col min="15629" max="15876" width="18.28515625" style="44"/>
    <col min="15877" max="15878" width="18.28515625" style="44" customWidth="1"/>
    <col min="15879" max="15879" width="19.42578125" style="44" customWidth="1"/>
    <col min="15880" max="15880" width="13.85546875" style="44" customWidth="1"/>
    <col min="15881" max="15881" width="18.7109375" style="44" customWidth="1"/>
    <col min="15882" max="15882" width="17.42578125" style="44" customWidth="1"/>
    <col min="15883" max="15883" width="12.5703125" style="44" customWidth="1"/>
    <col min="15884" max="15884" width="14.7109375" style="44" customWidth="1"/>
    <col min="15885" max="16132" width="18.28515625" style="44"/>
    <col min="16133" max="16134" width="18.28515625" style="44" customWidth="1"/>
    <col min="16135" max="16135" width="19.42578125" style="44" customWidth="1"/>
    <col min="16136" max="16136" width="13.85546875" style="44" customWidth="1"/>
    <col min="16137" max="16137" width="18.7109375" style="44" customWidth="1"/>
    <col min="16138" max="16138" width="17.42578125" style="44" customWidth="1"/>
    <col min="16139" max="16139" width="12.5703125" style="44" customWidth="1"/>
    <col min="16140" max="16140" width="14.7109375" style="44" customWidth="1"/>
    <col min="16141" max="16384" width="18.28515625" style="44"/>
  </cols>
  <sheetData>
    <row r="1" spans="1:17" s="35" customFormat="1" ht="15.75" customHeight="1" x14ac:dyDescent="0.2">
      <c r="A1" s="93" t="s">
        <v>52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7" s="35" customFormat="1" ht="19.5" customHeight="1" x14ac:dyDescent="0.2">
      <c r="A2" s="94" t="s">
        <v>59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</row>
    <row r="3" spans="1:17" s="35" customFormat="1" ht="14.25" customHeight="1" x14ac:dyDescent="0.2">
      <c r="A3" s="36" t="s">
        <v>1</v>
      </c>
      <c r="B3" s="37" t="s">
        <v>2</v>
      </c>
      <c r="C3" s="95" t="s">
        <v>3</v>
      </c>
      <c r="D3" s="95" t="s">
        <v>4</v>
      </c>
      <c r="E3" s="99" t="s">
        <v>5</v>
      </c>
      <c r="F3" s="100"/>
      <c r="G3" s="100"/>
      <c r="H3" s="101"/>
      <c r="I3" s="102" t="s">
        <v>6</v>
      </c>
      <c r="J3" s="102"/>
      <c r="K3" s="102"/>
      <c r="L3" s="97" t="s">
        <v>7</v>
      </c>
    </row>
    <row r="4" spans="1:17" s="35" customFormat="1" ht="57" customHeight="1" x14ac:dyDescent="0.2">
      <c r="A4" s="38"/>
      <c r="B4" s="39"/>
      <c r="C4" s="96"/>
      <c r="D4" s="96"/>
      <c r="E4" s="72" t="s">
        <v>55</v>
      </c>
      <c r="F4" s="72" t="s">
        <v>58</v>
      </c>
      <c r="G4" s="72" t="s">
        <v>10</v>
      </c>
      <c r="H4" s="71" t="s">
        <v>56</v>
      </c>
      <c r="I4" s="71" t="s">
        <v>53</v>
      </c>
      <c r="J4" s="63" t="s">
        <v>54</v>
      </c>
      <c r="K4" s="63" t="s">
        <v>57</v>
      </c>
      <c r="L4" s="98"/>
    </row>
    <row r="5" spans="1:17" s="43" customFormat="1" x14ac:dyDescent="0.2">
      <c r="A5" s="36"/>
      <c r="B5" s="40"/>
      <c r="C5" s="41" t="s">
        <v>11</v>
      </c>
      <c r="D5" s="41" t="s">
        <v>11</v>
      </c>
      <c r="E5" s="41" t="s">
        <v>11</v>
      </c>
      <c r="F5" s="41" t="s">
        <v>11</v>
      </c>
      <c r="G5" s="41" t="s">
        <v>11</v>
      </c>
      <c r="H5" s="41" t="s">
        <v>11</v>
      </c>
      <c r="I5" s="41" t="s">
        <v>11</v>
      </c>
      <c r="J5" s="64" t="s">
        <v>11</v>
      </c>
      <c r="K5" s="64" t="s">
        <v>11</v>
      </c>
      <c r="L5" s="42" t="s">
        <v>11</v>
      </c>
    </row>
    <row r="6" spans="1:17" s="35" customFormat="1" x14ac:dyDescent="0.2">
      <c r="A6" s="38">
        <v>1</v>
      </c>
      <c r="B6" s="44" t="s">
        <v>12</v>
      </c>
      <c r="C6" s="45">
        <v>162.11000000000001</v>
      </c>
      <c r="D6" s="46">
        <v>4092.45</v>
      </c>
      <c r="E6" s="45">
        <v>378.2</v>
      </c>
      <c r="F6" s="45">
        <v>98.98</v>
      </c>
      <c r="G6" s="46">
        <v>23.16</v>
      </c>
      <c r="H6" s="46">
        <f>E6+F6+G6</f>
        <v>500.34000000000003</v>
      </c>
      <c r="I6" s="46">
        <v>3230.74</v>
      </c>
      <c r="J6" s="65">
        <v>86.08</v>
      </c>
      <c r="K6" s="65">
        <f>I6+J6</f>
        <v>3316.8199999999997</v>
      </c>
      <c r="L6" s="47">
        <f>C6+D6+H6+I6+J6</f>
        <v>8071.7199999999993</v>
      </c>
      <c r="N6" s="61"/>
    </row>
    <row r="7" spans="1:17" s="35" customFormat="1" x14ac:dyDescent="0.2">
      <c r="A7" s="38">
        <v>2</v>
      </c>
      <c r="B7" s="44" t="s">
        <v>13</v>
      </c>
      <c r="C7" s="57">
        <v>131.10499999999999</v>
      </c>
      <c r="D7" s="46"/>
      <c r="E7" s="45"/>
      <c r="F7" s="45"/>
      <c r="G7" s="46"/>
      <c r="H7" s="46"/>
      <c r="I7" s="46">
        <v>1.27</v>
      </c>
      <c r="J7" s="65">
        <v>4.34</v>
      </c>
      <c r="K7" s="65">
        <f t="shared" ref="K7:K41" si="0">I7+J7</f>
        <v>5.6099999999999994</v>
      </c>
      <c r="L7" s="47">
        <f t="shared" ref="L7:L42" si="1">C7+D7+H7+I7+J7</f>
        <v>136.715</v>
      </c>
    </row>
    <row r="8" spans="1:17" s="35" customFormat="1" x14ac:dyDescent="0.2">
      <c r="A8" s="38">
        <v>3</v>
      </c>
      <c r="B8" s="44" t="s">
        <v>14</v>
      </c>
      <c r="C8" s="45">
        <v>34.11</v>
      </c>
      <c r="D8" s="46"/>
      <c r="E8" s="45"/>
      <c r="F8" s="45"/>
      <c r="G8" s="46"/>
      <c r="H8" s="46"/>
      <c r="I8" s="46">
        <v>10.67</v>
      </c>
      <c r="J8" s="65">
        <v>30.56</v>
      </c>
      <c r="K8" s="65">
        <f t="shared" si="0"/>
        <v>41.23</v>
      </c>
      <c r="L8" s="47">
        <f t="shared" si="1"/>
        <v>75.34</v>
      </c>
    </row>
    <row r="9" spans="1:17" s="35" customFormat="1" x14ac:dyDescent="0.2">
      <c r="A9" s="38">
        <v>4</v>
      </c>
      <c r="B9" s="44" t="s">
        <v>15</v>
      </c>
      <c r="C9" s="45">
        <v>70.7</v>
      </c>
      <c r="D9" s="46"/>
      <c r="E9" s="45">
        <v>113</v>
      </c>
      <c r="F9" s="45">
        <v>8.1999999999999993</v>
      </c>
      <c r="G9" s="46"/>
      <c r="H9" s="46">
        <f t="shared" ref="H9:H39" si="2">E9+F9+G9</f>
        <v>121.2</v>
      </c>
      <c r="I9" s="46">
        <v>138.93</v>
      </c>
      <c r="J9" s="65">
        <v>10.42</v>
      </c>
      <c r="K9" s="65">
        <f t="shared" si="0"/>
        <v>149.35</v>
      </c>
      <c r="L9" s="47">
        <f t="shared" si="1"/>
        <v>341.25000000000006</v>
      </c>
    </row>
    <row r="10" spans="1:17" s="35" customFormat="1" x14ac:dyDescent="0.2">
      <c r="A10" s="38">
        <v>5</v>
      </c>
      <c r="B10" s="44" t="s">
        <v>16</v>
      </c>
      <c r="C10" s="45">
        <v>76</v>
      </c>
      <c r="D10" s="46"/>
      <c r="E10" s="45">
        <v>228</v>
      </c>
      <c r="F10" s="45">
        <v>2.5</v>
      </c>
      <c r="G10" s="46"/>
      <c r="H10" s="46">
        <f t="shared" si="2"/>
        <v>230.5</v>
      </c>
      <c r="I10" s="46">
        <v>215.83</v>
      </c>
      <c r="J10" s="65">
        <v>15.52</v>
      </c>
      <c r="K10" s="65">
        <f t="shared" si="0"/>
        <v>231.35000000000002</v>
      </c>
      <c r="L10" s="47">
        <f t="shared" si="1"/>
        <v>537.85</v>
      </c>
    </row>
    <row r="11" spans="1:17" s="35" customFormat="1" x14ac:dyDescent="0.2">
      <c r="A11" s="38">
        <v>6</v>
      </c>
      <c r="B11" s="44" t="s">
        <v>17</v>
      </c>
      <c r="C11" s="45">
        <v>0.05</v>
      </c>
      <c r="D11" s="46"/>
      <c r="E11" s="45"/>
      <c r="F11" s="45"/>
      <c r="G11" s="46"/>
      <c r="H11" s="46"/>
      <c r="I11" s="46">
        <v>0.95</v>
      </c>
      <c r="J11" s="65">
        <v>3.83</v>
      </c>
      <c r="K11" s="65">
        <f t="shared" si="0"/>
        <v>4.78</v>
      </c>
      <c r="L11" s="47">
        <f t="shared" si="1"/>
        <v>4.83</v>
      </c>
    </row>
    <row r="12" spans="1:17" s="35" customFormat="1" x14ac:dyDescent="0.2">
      <c r="A12" s="38">
        <v>7</v>
      </c>
      <c r="B12" s="44" t="s">
        <v>18</v>
      </c>
      <c r="C12" s="45">
        <v>62.351999999999997</v>
      </c>
      <c r="D12" s="46">
        <v>7203.77</v>
      </c>
      <c r="E12" s="45">
        <v>65.3</v>
      </c>
      <c r="F12" s="45">
        <v>12</v>
      </c>
      <c r="G12" s="46"/>
      <c r="H12" s="46">
        <f t="shared" si="2"/>
        <v>77.3</v>
      </c>
      <c r="I12" s="44">
        <v>2282.4899999999998</v>
      </c>
      <c r="J12" s="73">
        <v>405.08</v>
      </c>
      <c r="K12" s="65">
        <f t="shared" si="0"/>
        <v>2687.5699999999997</v>
      </c>
      <c r="L12" s="47">
        <f t="shared" si="1"/>
        <v>10030.992</v>
      </c>
    </row>
    <row r="13" spans="1:17" s="35" customFormat="1" x14ac:dyDescent="0.2">
      <c r="A13" s="38">
        <v>8</v>
      </c>
      <c r="B13" s="44" t="s">
        <v>19</v>
      </c>
      <c r="C13" s="45">
        <v>73.5</v>
      </c>
      <c r="D13" s="46"/>
      <c r="E13" s="45">
        <v>121.4</v>
      </c>
      <c r="F13" s="45">
        <v>84.26</v>
      </c>
      <c r="G13" s="46"/>
      <c r="H13" s="46">
        <f t="shared" si="2"/>
        <v>205.66000000000003</v>
      </c>
      <c r="I13" s="46">
        <v>130.80000000000001</v>
      </c>
      <c r="J13" s="65">
        <v>116.72</v>
      </c>
      <c r="K13" s="65">
        <f t="shared" si="0"/>
        <v>247.52</v>
      </c>
      <c r="L13" s="47">
        <f t="shared" si="1"/>
        <v>526.68000000000006</v>
      </c>
    </row>
    <row r="14" spans="1:17" s="35" customFormat="1" x14ac:dyDescent="0.2">
      <c r="A14" s="38">
        <v>9</v>
      </c>
      <c r="B14" s="44" t="s">
        <v>20</v>
      </c>
      <c r="C14" s="45">
        <v>906.51</v>
      </c>
      <c r="D14" s="46"/>
      <c r="E14" s="45"/>
      <c r="F14" s="45">
        <v>7.2</v>
      </c>
      <c r="G14" s="46"/>
      <c r="H14" s="46">
        <f t="shared" si="2"/>
        <v>7.2</v>
      </c>
      <c r="I14" s="46">
        <v>17</v>
      </c>
      <c r="J14" s="65">
        <v>12.63</v>
      </c>
      <c r="K14" s="65">
        <f t="shared" si="0"/>
        <v>29.630000000000003</v>
      </c>
      <c r="L14" s="47">
        <f t="shared" si="1"/>
        <v>943.34</v>
      </c>
      <c r="Q14" s="48"/>
    </row>
    <row r="15" spans="1:17" s="35" customFormat="1" x14ac:dyDescent="0.2">
      <c r="A15" s="38">
        <v>10</v>
      </c>
      <c r="B15" s="44" t="s">
        <v>21</v>
      </c>
      <c r="C15" s="45">
        <v>180.03</v>
      </c>
      <c r="D15" s="46"/>
      <c r="E15" s="45"/>
      <c r="F15" s="45"/>
      <c r="G15" s="46"/>
      <c r="H15" s="46"/>
      <c r="I15" s="46">
        <v>8.49</v>
      </c>
      <c r="J15" s="65">
        <v>10.64</v>
      </c>
      <c r="K15" s="65">
        <f t="shared" si="0"/>
        <v>19.130000000000003</v>
      </c>
      <c r="L15" s="47">
        <f t="shared" si="1"/>
        <v>199.16000000000003</v>
      </c>
    </row>
    <row r="16" spans="1:17" s="35" customFormat="1" x14ac:dyDescent="0.2">
      <c r="A16" s="38">
        <v>11</v>
      </c>
      <c r="B16" s="44" t="s">
        <v>22</v>
      </c>
      <c r="C16" s="45">
        <v>4.05</v>
      </c>
      <c r="D16" s="46"/>
      <c r="E16" s="45"/>
      <c r="F16" s="45">
        <v>4.3</v>
      </c>
      <c r="G16" s="46"/>
      <c r="H16" s="46">
        <f t="shared" si="2"/>
        <v>4.3</v>
      </c>
      <c r="I16" s="46">
        <v>19.05</v>
      </c>
      <c r="J16" s="65">
        <v>19.350000000000001</v>
      </c>
      <c r="K16" s="65">
        <f t="shared" si="0"/>
        <v>38.400000000000006</v>
      </c>
      <c r="L16" s="47">
        <f t="shared" si="1"/>
        <v>46.75</v>
      </c>
    </row>
    <row r="17" spans="1:14" s="35" customFormat="1" x14ac:dyDescent="0.2">
      <c r="A17" s="38">
        <v>12</v>
      </c>
      <c r="B17" s="44" t="s">
        <v>23</v>
      </c>
      <c r="C17" s="45">
        <v>1256.73</v>
      </c>
      <c r="D17" s="46">
        <v>4753.3999999999996</v>
      </c>
      <c r="E17" s="45">
        <v>1811.6</v>
      </c>
      <c r="F17" s="45">
        <v>15.2</v>
      </c>
      <c r="G17" s="46">
        <v>1</v>
      </c>
      <c r="H17" s="46">
        <f t="shared" si="2"/>
        <v>1827.8</v>
      </c>
      <c r="I17" s="44">
        <v>6276.16</v>
      </c>
      <c r="J17" s="73">
        <v>221.26</v>
      </c>
      <c r="K17" s="65">
        <f t="shared" si="0"/>
        <v>6497.42</v>
      </c>
      <c r="L17" s="47">
        <f t="shared" si="1"/>
        <v>14335.35</v>
      </c>
    </row>
    <row r="18" spans="1:14" s="35" customFormat="1" x14ac:dyDescent="0.2">
      <c r="A18" s="38">
        <v>13</v>
      </c>
      <c r="B18" s="44" t="s">
        <v>24</v>
      </c>
      <c r="C18" s="45">
        <v>222.02</v>
      </c>
      <c r="D18" s="46">
        <v>62.5</v>
      </c>
      <c r="E18" s="45"/>
      <c r="F18" s="45">
        <v>0.72</v>
      </c>
      <c r="G18" s="46"/>
      <c r="H18" s="46">
        <f t="shared" si="2"/>
        <v>0.72</v>
      </c>
      <c r="I18" s="74">
        <v>100</v>
      </c>
      <c r="J18" s="73">
        <v>41.39</v>
      </c>
      <c r="K18" s="65">
        <f t="shared" si="0"/>
        <v>141.38999999999999</v>
      </c>
      <c r="L18" s="47">
        <f t="shared" si="1"/>
        <v>426.63</v>
      </c>
    </row>
    <row r="19" spans="1:14" s="35" customFormat="1" x14ac:dyDescent="0.2">
      <c r="A19" s="38">
        <v>14</v>
      </c>
      <c r="B19" s="44" t="s">
        <v>25</v>
      </c>
      <c r="C19" s="45">
        <v>95.91</v>
      </c>
      <c r="D19" s="60">
        <v>2519.89</v>
      </c>
      <c r="E19" s="45">
        <v>93</v>
      </c>
      <c r="F19" s="45">
        <v>12.35</v>
      </c>
      <c r="G19" s="46">
        <v>15.4</v>
      </c>
      <c r="H19" s="46">
        <f t="shared" si="2"/>
        <v>120.75</v>
      </c>
      <c r="I19" s="44">
        <v>2067.7800000000002</v>
      </c>
      <c r="J19" s="73">
        <v>48.3</v>
      </c>
      <c r="K19" s="65">
        <f t="shared" si="0"/>
        <v>2116.0800000000004</v>
      </c>
      <c r="L19" s="47">
        <f t="shared" si="1"/>
        <v>4852.63</v>
      </c>
    </row>
    <row r="20" spans="1:14" s="35" customFormat="1" x14ac:dyDescent="0.2">
      <c r="A20" s="38">
        <v>15</v>
      </c>
      <c r="B20" s="44" t="s">
        <v>26</v>
      </c>
      <c r="C20" s="57">
        <v>379.57499999999999</v>
      </c>
      <c r="D20" s="46">
        <v>4794.13</v>
      </c>
      <c r="E20" s="45">
        <v>2499.6999999999998</v>
      </c>
      <c r="F20" s="45">
        <v>16.399999999999999</v>
      </c>
      <c r="G20" s="46">
        <v>12.59</v>
      </c>
      <c r="H20" s="46">
        <f t="shared" si="2"/>
        <v>2528.69</v>
      </c>
      <c r="I20" s="74">
        <v>1447.3</v>
      </c>
      <c r="J20" s="73">
        <v>214.03</v>
      </c>
      <c r="K20" s="65">
        <f t="shared" si="0"/>
        <v>1661.33</v>
      </c>
      <c r="L20" s="47">
        <f t="shared" si="1"/>
        <v>9363.7250000000004</v>
      </c>
      <c r="N20" s="61"/>
    </row>
    <row r="21" spans="1:14" s="35" customFormat="1" x14ac:dyDescent="0.2">
      <c r="A21" s="38">
        <v>16</v>
      </c>
      <c r="B21" s="44" t="s">
        <v>27</v>
      </c>
      <c r="C21" s="45">
        <v>5.45</v>
      </c>
      <c r="D21" s="46"/>
      <c r="E21" s="45"/>
      <c r="F21" s="45"/>
      <c r="G21" s="46"/>
      <c r="H21" s="46"/>
      <c r="I21" s="46">
        <v>0</v>
      </c>
      <c r="J21" s="65">
        <v>4.3</v>
      </c>
      <c r="K21" s="65">
        <f t="shared" si="0"/>
        <v>4.3</v>
      </c>
      <c r="L21" s="47">
        <f t="shared" si="1"/>
        <v>9.75</v>
      </c>
    </row>
    <row r="22" spans="1:14" s="35" customFormat="1" x14ac:dyDescent="0.2">
      <c r="A22" s="38">
        <v>17</v>
      </c>
      <c r="B22" s="44" t="s">
        <v>28</v>
      </c>
      <c r="C22" s="45">
        <v>32.53</v>
      </c>
      <c r="D22" s="46"/>
      <c r="E22" s="45"/>
      <c r="F22" s="45">
        <v>13.8</v>
      </c>
      <c r="G22" s="46"/>
      <c r="H22" s="46">
        <f t="shared" si="2"/>
        <v>13.8</v>
      </c>
      <c r="I22" s="46">
        <v>0</v>
      </c>
      <c r="J22" s="65">
        <v>0.12</v>
      </c>
      <c r="K22" s="65">
        <f t="shared" si="0"/>
        <v>0.12</v>
      </c>
      <c r="L22" s="47">
        <f t="shared" si="1"/>
        <v>46.449999999999996</v>
      </c>
    </row>
    <row r="23" spans="1:14" s="35" customFormat="1" x14ac:dyDescent="0.2">
      <c r="A23" s="38">
        <v>18</v>
      </c>
      <c r="B23" s="44" t="s">
        <v>29</v>
      </c>
      <c r="C23" s="45">
        <v>36.47</v>
      </c>
      <c r="D23" s="46"/>
      <c r="E23" s="45"/>
      <c r="F23" s="45"/>
      <c r="G23" s="46"/>
      <c r="H23" s="46"/>
      <c r="I23" s="46">
        <v>0.1</v>
      </c>
      <c r="J23" s="65">
        <v>1.32</v>
      </c>
      <c r="K23" s="65">
        <f t="shared" si="0"/>
        <v>1.4200000000000002</v>
      </c>
      <c r="L23" s="47">
        <f t="shared" si="1"/>
        <v>37.89</v>
      </c>
    </row>
    <row r="24" spans="1:14" s="35" customFormat="1" x14ac:dyDescent="0.2">
      <c r="A24" s="38">
        <v>19</v>
      </c>
      <c r="B24" s="44" t="s">
        <v>30</v>
      </c>
      <c r="C24" s="45">
        <v>30.67</v>
      </c>
      <c r="D24" s="46"/>
      <c r="E24" s="45"/>
      <c r="F24" s="45"/>
      <c r="G24" s="46"/>
      <c r="H24" s="46"/>
      <c r="I24" s="46">
        <v>0</v>
      </c>
      <c r="J24" s="65">
        <v>1</v>
      </c>
      <c r="K24" s="65">
        <f t="shared" si="0"/>
        <v>1</v>
      </c>
      <c r="L24" s="47">
        <f t="shared" si="1"/>
        <v>31.67</v>
      </c>
    </row>
    <row r="25" spans="1:14" s="35" customFormat="1" x14ac:dyDescent="0.2">
      <c r="A25" s="38">
        <v>20</v>
      </c>
      <c r="B25" s="44" t="s">
        <v>31</v>
      </c>
      <c r="C25" s="57">
        <v>64.625</v>
      </c>
      <c r="D25" s="46"/>
      <c r="E25" s="45">
        <v>50.4</v>
      </c>
      <c r="F25" s="45">
        <v>8.82</v>
      </c>
      <c r="G25" s="46"/>
      <c r="H25" s="46">
        <f t="shared" si="2"/>
        <v>59.22</v>
      </c>
      <c r="I25" s="44">
        <v>383.56</v>
      </c>
      <c r="J25" s="73">
        <v>13.72</v>
      </c>
      <c r="K25" s="65">
        <f t="shared" si="0"/>
        <v>397.28000000000003</v>
      </c>
      <c r="L25" s="47">
        <f t="shared" si="1"/>
        <v>521.125</v>
      </c>
    </row>
    <row r="26" spans="1:14" s="35" customFormat="1" x14ac:dyDescent="0.2">
      <c r="A26" s="38">
        <v>21</v>
      </c>
      <c r="B26" s="44" t="s">
        <v>32</v>
      </c>
      <c r="C26" s="45">
        <v>173.55</v>
      </c>
      <c r="D26" s="46"/>
      <c r="E26" s="45">
        <v>194</v>
      </c>
      <c r="F26" s="45">
        <v>123.1</v>
      </c>
      <c r="G26" s="46">
        <v>10.75</v>
      </c>
      <c r="H26" s="46">
        <f t="shared" si="2"/>
        <v>327.85</v>
      </c>
      <c r="I26" s="44">
        <v>828.58</v>
      </c>
      <c r="J26" s="73">
        <v>118.52</v>
      </c>
      <c r="K26" s="65">
        <f t="shared" si="0"/>
        <v>947.1</v>
      </c>
      <c r="L26" s="47">
        <f t="shared" si="1"/>
        <v>1448.5</v>
      </c>
      <c r="N26" s="61"/>
    </row>
    <row r="27" spans="1:14" s="35" customFormat="1" x14ac:dyDescent="0.2">
      <c r="A27" s="38">
        <v>22</v>
      </c>
      <c r="B27" s="44" t="s">
        <v>33</v>
      </c>
      <c r="C27" s="45">
        <v>23.85</v>
      </c>
      <c r="D27" s="46">
        <v>4299.72</v>
      </c>
      <c r="E27" s="45">
        <v>119.3</v>
      </c>
      <c r="F27" s="45">
        <v>2</v>
      </c>
      <c r="G27" s="46"/>
      <c r="H27" s="46">
        <f t="shared" si="2"/>
        <v>121.3</v>
      </c>
      <c r="I27" s="44">
        <v>4536.4799999999996</v>
      </c>
      <c r="J27" s="73">
        <v>201.15</v>
      </c>
      <c r="K27" s="65">
        <f t="shared" si="0"/>
        <v>4737.6299999999992</v>
      </c>
      <c r="L27" s="47">
        <f t="shared" si="1"/>
        <v>9182.5</v>
      </c>
    </row>
    <row r="28" spans="1:14" s="35" customFormat="1" x14ac:dyDescent="0.2">
      <c r="A28" s="38">
        <v>23</v>
      </c>
      <c r="B28" s="44" t="s">
        <v>34</v>
      </c>
      <c r="C28" s="45">
        <v>52.11</v>
      </c>
      <c r="D28" s="46"/>
      <c r="E28" s="45"/>
      <c r="F28" s="45"/>
      <c r="G28" s="46"/>
      <c r="H28" s="46"/>
      <c r="I28" s="46">
        <v>0</v>
      </c>
      <c r="J28" s="65">
        <v>7.0000000000000007E-2</v>
      </c>
      <c r="K28" s="65">
        <f t="shared" si="0"/>
        <v>7.0000000000000007E-2</v>
      </c>
      <c r="L28" s="47">
        <f t="shared" si="1"/>
        <v>52.18</v>
      </c>
    </row>
    <row r="29" spans="1:14" s="35" customFormat="1" x14ac:dyDescent="0.2">
      <c r="A29" s="38">
        <v>24</v>
      </c>
      <c r="B29" s="44" t="s">
        <v>35</v>
      </c>
      <c r="C29" s="45">
        <v>123.05</v>
      </c>
      <c r="D29" s="46">
        <v>9231.76</v>
      </c>
      <c r="E29" s="45">
        <v>969</v>
      </c>
      <c r="F29" s="45">
        <v>28.55</v>
      </c>
      <c r="G29" s="46">
        <v>6.4</v>
      </c>
      <c r="H29" s="46">
        <f t="shared" si="2"/>
        <v>1003.9499999999999</v>
      </c>
      <c r="I29" s="44">
        <v>2944.64</v>
      </c>
      <c r="J29" s="73">
        <v>153.33000000000001</v>
      </c>
      <c r="K29" s="65">
        <f t="shared" si="0"/>
        <v>3097.97</v>
      </c>
      <c r="L29" s="47">
        <f t="shared" si="1"/>
        <v>13456.73</v>
      </c>
    </row>
    <row r="30" spans="1:14" s="48" customFormat="1" x14ac:dyDescent="0.2">
      <c r="A30" s="49">
        <v>25</v>
      </c>
      <c r="B30" s="50" t="s">
        <v>36</v>
      </c>
      <c r="C30" s="45">
        <v>90.87</v>
      </c>
      <c r="D30" s="46">
        <v>128.1</v>
      </c>
      <c r="E30" s="51">
        <v>158.1</v>
      </c>
      <c r="F30" s="51">
        <v>1</v>
      </c>
      <c r="G30" s="46">
        <v>18.5</v>
      </c>
      <c r="H30" s="46">
        <f t="shared" si="2"/>
        <v>177.6</v>
      </c>
      <c r="I30" s="44">
        <v>3530.29</v>
      </c>
      <c r="J30" s="73">
        <v>90.46</v>
      </c>
      <c r="K30" s="65">
        <f t="shared" si="0"/>
        <v>3620.75</v>
      </c>
      <c r="L30" s="47">
        <f t="shared" si="1"/>
        <v>4017.32</v>
      </c>
    </row>
    <row r="31" spans="1:14" s="35" customFormat="1" x14ac:dyDescent="0.2">
      <c r="A31" s="38">
        <v>26</v>
      </c>
      <c r="B31" s="44" t="s">
        <v>37</v>
      </c>
      <c r="C31" s="45">
        <v>16.010000000000002</v>
      </c>
      <c r="D31" s="46"/>
      <c r="E31" s="46"/>
      <c r="F31" s="46"/>
      <c r="G31" s="46"/>
      <c r="H31" s="46"/>
      <c r="I31" s="46">
        <v>5</v>
      </c>
      <c r="J31" s="65">
        <v>4.41</v>
      </c>
      <c r="K31" s="65">
        <f t="shared" si="0"/>
        <v>9.41</v>
      </c>
      <c r="L31" s="47">
        <f t="shared" si="1"/>
        <v>25.42</v>
      </c>
    </row>
    <row r="32" spans="1:14" s="35" customFormat="1" x14ac:dyDescent="0.2">
      <c r="A32" s="38">
        <v>27</v>
      </c>
      <c r="B32" s="44" t="s">
        <v>38</v>
      </c>
      <c r="C32" s="45">
        <v>25.1</v>
      </c>
      <c r="D32" s="46"/>
      <c r="E32" s="45">
        <v>1957.5</v>
      </c>
      <c r="F32" s="45">
        <v>158.01</v>
      </c>
      <c r="G32" s="46"/>
      <c r="H32" s="46">
        <f t="shared" si="2"/>
        <v>2115.5100000000002</v>
      </c>
      <c r="I32" s="46">
        <v>899</v>
      </c>
      <c r="J32" s="65">
        <v>146.1</v>
      </c>
      <c r="K32" s="65">
        <f t="shared" si="0"/>
        <v>1045.0999999999999</v>
      </c>
      <c r="L32" s="47">
        <f t="shared" si="1"/>
        <v>3185.71</v>
      </c>
      <c r="N32" s="61"/>
    </row>
    <row r="33" spans="1:16" s="35" customFormat="1" x14ac:dyDescent="0.2">
      <c r="A33" s="38">
        <v>28</v>
      </c>
      <c r="B33" s="44" t="s">
        <v>39</v>
      </c>
      <c r="C33" s="57">
        <v>214.32</v>
      </c>
      <c r="D33" s="46"/>
      <c r="E33" s="45">
        <v>73</v>
      </c>
      <c r="F33" s="45">
        <v>57.5</v>
      </c>
      <c r="G33" s="46"/>
      <c r="H33" s="46">
        <f t="shared" si="2"/>
        <v>130.5</v>
      </c>
      <c r="I33" s="46">
        <v>239.78</v>
      </c>
      <c r="J33" s="65">
        <v>75.209999999999994</v>
      </c>
      <c r="K33" s="65">
        <f t="shared" si="0"/>
        <v>314.99</v>
      </c>
      <c r="L33" s="47">
        <f t="shared" si="1"/>
        <v>659.81000000000006</v>
      </c>
    </row>
    <row r="34" spans="1:16" s="35" customFormat="1" x14ac:dyDescent="0.2">
      <c r="A34" s="38">
        <v>29</v>
      </c>
      <c r="B34" s="44" t="s">
        <v>40</v>
      </c>
      <c r="C34" s="45">
        <v>98.5</v>
      </c>
      <c r="D34" s="46"/>
      <c r="E34" s="45">
        <v>300</v>
      </c>
      <c r="F34" s="45">
        <v>19.920000000000002</v>
      </c>
      <c r="G34" s="46"/>
      <c r="H34" s="46">
        <f t="shared" si="2"/>
        <v>319.92</v>
      </c>
      <c r="I34" s="46">
        <v>66.25</v>
      </c>
      <c r="J34" s="65">
        <v>42.24</v>
      </c>
      <c r="K34" s="65">
        <f t="shared" si="0"/>
        <v>108.49000000000001</v>
      </c>
      <c r="L34" s="47">
        <f t="shared" si="1"/>
        <v>526.91</v>
      </c>
    </row>
    <row r="35" spans="1:16" s="43" customFormat="1" x14ac:dyDescent="0.2">
      <c r="A35" s="38">
        <v>30</v>
      </c>
      <c r="B35" s="44" t="s">
        <v>41</v>
      </c>
      <c r="C35" s="45">
        <v>5.25</v>
      </c>
      <c r="D35" s="46"/>
      <c r="E35" s="46"/>
      <c r="F35" s="46"/>
      <c r="G35" s="46"/>
      <c r="H35" s="46"/>
      <c r="I35" s="46">
        <v>7.6</v>
      </c>
      <c r="J35" s="65">
        <v>4.59</v>
      </c>
      <c r="K35" s="65">
        <f t="shared" si="0"/>
        <v>12.19</v>
      </c>
      <c r="L35" s="47">
        <f t="shared" si="1"/>
        <v>17.439999999999998</v>
      </c>
    </row>
    <row r="36" spans="1:16" s="35" customFormat="1" x14ac:dyDescent="0.2">
      <c r="A36" s="38">
        <v>31</v>
      </c>
      <c r="B36" s="44" t="s">
        <v>42</v>
      </c>
      <c r="C36" s="45"/>
      <c r="D36" s="46"/>
      <c r="E36" s="46"/>
      <c r="F36" s="46"/>
      <c r="G36" s="46"/>
      <c r="H36" s="46"/>
      <c r="I36" s="46">
        <v>6.34</v>
      </c>
      <c r="J36" s="65">
        <v>30.65</v>
      </c>
      <c r="K36" s="65">
        <f t="shared" si="0"/>
        <v>36.989999999999995</v>
      </c>
      <c r="L36" s="47">
        <f t="shared" si="1"/>
        <v>36.989999999999995</v>
      </c>
    </row>
    <row r="37" spans="1:16" s="35" customFormat="1" x14ac:dyDescent="0.2">
      <c r="A37" s="38">
        <v>32</v>
      </c>
      <c r="B37" s="44" t="s">
        <v>43</v>
      </c>
      <c r="C37" s="45"/>
      <c r="D37" s="46"/>
      <c r="E37" s="46"/>
      <c r="F37" s="46"/>
      <c r="G37" s="46"/>
      <c r="H37" s="46"/>
      <c r="I37" s="46">
        <v>2.4900000000000002</v>
      </c>
      <c r="J37" s="75">
        <v>2.97</v>
      </c>
      <c r="K37" s="65">
        <f t="shared" si="0"/>
        <v>5.4600000000000009</v>
      </c>
      <c r="L37" s="47">
        <f t="shared" si="1"/>
        <v>5.4600000000000009</v>
      </c>
    </row>
    <row r="38" spans="1:16" s="35" customFormat="1" x14ac:dyDescent="0.2">
      <c r="A38" s="38">
        <v>33</v>
      </c>
      <c r="B38" s="44" t="s">
        <v>44</v>
      </c>
      <c r="C38" s="52"/>
      <c r="D38" s="46"/>
      <c r="E38" s="46"/>
      <c r="F38" s="46"/>
      <c r="G38" s="46"/>
      <c r="H38" s="46"/>
      <c r="I38" s="76">
        <v>10.15</v>
      </c>
      <c r="J38" s="77">
        <v>5.87</v>
      </c>
      <c r="K38" s="65">
        <f t="shared" si="0"/>
        <v>16.02</v>
      </c>
      <c r="L38" s="47">
        <f t="shared" si="1"/>
        <v>16.02</v>
      </c>
    </row>
    <row r="39" spans="1:16" s="35" customFormat="1" x14ac:dyDescent="0.2">
      <c r="A39" s="38">
        <v>34</v>
      </c>
      <c r="B39" s="44" t="s">
        <v>45</v>
      </c>
      <c r="C39" s="52"/>
      <c r="D39" s="46"/>
      <c r="E39" s="46"/>
      <c r="F39" s="46"/>
      <c r="G39" s="46">
        <v>52</v>
      </c>
      <c r="H39" s="46">
        <f t="shared" si="2"/>
        <v>52</v>
      </c>
      <c r="I39" s="46">
        <v>8.9600000000000009</v>
      </c>
      <c r="J39" s="75">
        <v>139.44999999999999</v>
      </c>
      <c r="K39" s="65">
        <f t="shared" si="0"/>
        <v>148.41</v>
      </c>
      <c r="L39" s="47">
        <f t="shared" si="1"/>
        <v>200.41</v>
      </c>
      <c r="N39" s="61"/>
    </row>
    <row r="40" spans="1:16" s="35" customFormat="1" x14ac:dyDescent="0.2">
      <c r="A40" s="38">
        <v>35</v>
      </c>
      <c r="B40" s="44" t="s">
        <v>46</v>
      </c>
      <c r="C40" s="52"/>
      <c r="D40" s="52"/>
      <c r="E40" s="46"/>
      <c r="F40" s="46"/>
      <c r="G40" s="46"/>
      <c r="H40" s="46"/>
      <c r="I40" s="46">
        <v>0.75</v>
      </c>
      <c r="J40" s="75">
        <v>0</v>
      </c>
      <c r="K40" s="65">
        <f t="shared" si="0"/>
        <v>0.75</v>
      </c>
      <c r="L40" s="47">
        <f t="shared" si="1"/>
        <v>0.75</v>
      </c>
    </row>
    <row r="41" spans="1:16" s="35" customFormat="1" x14ac:dyDescent="0.2">
      <c r="A41" s="38">
        <v>36</v>
      </c>
      <c r="B41" s="44" t="s">
        <v>47</v>
      </c>
      <c r="C41" s="52"/>
      <c r="D41" s="46"/>
      <c r="E41" s="46"/>
      <c r="F41" s="46"/>
      <c r="G41" s="46"/>
      <c r="H41" s="46"/>
      <c r="I41" s="78">
        <v>0.03</v>
      </c>
      <c r="J41" s="77">
        <v>3.17</v>
      </c>
      <c r="K41" s="65">
        <f t="shared" si="0"/>
        <v>3.1999999999999997</v>
      </c>
      <c r="L41" s="47">
        <f t="shared" si="1"/>
        <v>3.1999999999999997</v>
      </c>
    </row>
    <row r="42" spans="1:16" s="35" customFormat="1" x14ac:dyDescent="0.2">
      <c r="A42" s="38">
        <v>37</v>
      </c>
      <c r="B42" s="44" t="s">
        <v>48</v>
      </c>
      <c r="C42" s="52"/>
      <c r="D42" s="46">
        <v>4.3</v>
      </c>
      <c r="E42" s="46"/>
      <c r="F42" s="46"/>
      <c r="G42" s="46"/>
      <c r="H42" s="46"/>
      <c r="I42" s="46"/>
      <c r="J42" s="67"/>
      <c r="K42" s="65"/>
      <c r="L42" s="47">
        <f t="shared" si="1"/>
        <v>4.3</v>
      </c>
    </row>
    <row r="43" spans="1:16" s="43" customFormat="1" x14ac:dyDescent="0.2">
      <c r="A43" s="36"/>
      <c r="B43" s="54" t="s">
        <v>49</v>
      </c>
      <c r="C43" s="58">
        <f t="shared" ref="C43:J43" si="3">SUM(C6:C42)</f>
        <v>4647.107</v>
      </c>
      <c r="D43" s="59">
        <f t="shared" si="3"/>
        <v>37090.020000000004</v>
      </c>
      <c r="E43" s="53">
        <f t="shared" si="3"/>
        <v>9131.5</v>
      </c>
      <c r="F43" s="53">
        <f>SUM(F6:F42)</f>
        <v>674.80999999999983</v>
      </c>
      <c r="G43" s="53">
        <f t="shared" si="3"/>
        <v>139.80000000000001</v>
      </c>
      <c r="H43" s="53">
        <f>SUM(H6:H42)</f>
        <v>9946.1100000000024</v>
      </c>
      <c r="I43" s="53">
        <f t="shared" si="3"/>
        <v>29417.46</v>
      </c>
      <c r="J43" s="66">
        <f t="shared" si="3"/>
        <v>2278.7999999999993</v>
      </c>
      <c r="K43" s="66">
        <f>SUM(K6:K42)</f>
        <v>31696.259999999995</v>
      </c>
      <c r="L43" s="68">
        <f>SUM(L6:L42)</f>
        <v>83379.497000000018</v>
      </c>
      <c r="N43" s="69"/>
      <c r="P43" s="69"/>
    </row>
    <row r="44" spans="1:16" s="43" customFormat="1" ht="13.5" thickBot="1" x14ac:dyDescent="0.25">
      <c r="A44" s="88" t="s">
        <v>51</v>
      </c>
      <c r="B44" s="89"/>
      <c r="C44" s="89"/>
      <c r="D44" s="89"/>
      <c r="E44" s="89"/>
      <c r="F44" s="89"/>
      <c r="G44" s="89"/>
      <c r="H44" s="89"/>
      <c r="I44" s="89"/>
      <c r="J44" s="90"/>
      <c r="K44" s="90"/>
      <c r="L44" s="91"/>
    </row>
    <row r="45" spans="1:16" s="35" customFormat="1" x14ac:dyDescent="0.2">
      <c r="A45" s="92"/>
      <c r="B45" s="92"/>
      <c r="C45" s="92"/>
      <c r="D45" s="92"/>
      <c r="E45" s="92"/>
      <c r="F45" s="92"/>
      <c r="G45" s="92"/>
      <c r="H45" s="92"/>
      <c r="I45" s="92"/>
      <c r="J45" s="62"/>
      <c r="K45" s="70"/>
    </row>
    <row r="46" spans="1:16" s="35" customFormat="1" x14ac:dyDescent="0.2">
      <c r="C46" s="48"/>
      <c r="D46" s="48"/>
      <c r="E46" s="55"/>
      <c r="F46" s="55"/>
      <c r="G46" s="55"/>
      <c r="H46" s="55"/>
      <c r="I46" s="55"/>
      <c r="J46" s="55"/>
      <c r="K46" s="55"/>
    </row>
    <row r="47" spans="1:16" s="35" customFormat="1" x14ac:dyDescent="0.2">
      <c r="C47" s="48"/>
      <c r="D47" s="48"/>
      <c r="E47" s="55"/>
      <c r="F47" s="55"/>
      <c r="G47" s="55"/>
      <c r="H47" s="55"/>
      <c r="I47" s="55"/>
      <c r="J47" s="55"/>
      <c r="K47" s="55"/>
    </row>
    <row r="48" spans="1:16" s="35" customFormat="1" x14ac:dyDescent="0.2">
      <c r="C48" s="48"/>
      <c r="D48" s="48"/>
      <c r="E48" s="55"/>
      <c r="F48" s="55"/>
      <c r="G48" s="55"/>
      <c r="H48" s="55"/>
      <c r="I48" s="55"/>
      <c r="J48" s="55"/>
      <c r="K48" s="55"/>
    </row>
    <row r="49" spans="3:11" s="35" customFormat="1" x14ac:dyDescent="0.2">
      <c r="C49" s="48"/>
      <c r="D49" s="48"/>
      <c r="E49" s="55"/>
      <c r="F49" s="55"/>
      <c r="G49" s="55"/>
      <c r="H49" s="55"/>
      <c r="I49" s="55"/>
      <c r="J49" s="55"/>
      <c r="K49" s="55"/>
    </row>
    <row r="50" spans="3:11" s="35" customFormat="1" x14ac:dyDescent="0.2">
      <c r="C50" s="48"/>
      <c r="D50" s="48"/>
      <c r="E50" s="55"/>
      <c r="F50" s="55"/>
      <c r="G50" s="55"/>
      <c r="H50" s="55"/>
      <c r="I50" s="55"/>
      <c r="J50" s="55"/>
      <c r="K50" s="55"/>
    </row>
    <row r="51" spans="3:11" s="35" customFormat="1" x14ac:dyDescent="0.2">
      <c r="C51" s="48"/>
      <c r="D51" s="48"/>
      <c r="E51" s="55"/>
      <c r="F51" s="55"/>
      <c r="G51" s="55"/>
      <c r="H51" s="55"/>
      <c r="I51" s="55"/>
      <c r="J51" s="55"/>
      <c r="K51" s="55"/>
    </row>
    <row r="52" spans="3:11" s="35" customFormat="1" x14ac:dyDescent="0.2">
      <c r="C52" s="48"/>
      <c r="D52" s="48"/>
      <c r="E52" s="55"/>
      <c r="F52" s="55"/>
      <c r="G52" s="55"/>
      <c r="H52" s="55"/>
      <c r="I52" s="55"/>
      <c r="J52" s="55"/>
      <c r="K52" s="55"/>
    </row>
    <row r="53" spans="3:11" s="35" customFormat="1" x14ac:dyDescent="0.2">
      <c r="C53" s="48"/>
      <c r="D53" s="48"/>
      <c r="E53" s="55"/>
      <c r="F53" s="55"/>
      <c r="G53" s="55"/>
      <c r="H53" s="55"/>
      <c r="I53" s="55"/>
      <c r="J53" s="55"/>
      <c r="K53" s="55"/>
    </row>
    <row r="54" spans="3:11" s="35" customFormat="1" x14ac:dyDescent="0.2">
      <c r="C54" s="48"/>
      <c r="D54" s="48"/>
      <c r="E54" s="55"/>
      <c r="F54" s="55"/>
      <c r="G54" s="55"/>
      <c r="H54" s="55"/>
      <c r="I54" s="55"/>
      <c r="J54" s="55"/>
      <c r="K54" s="55"/>
    </row>
    <row r="55" spans="3:11" s="35" customFormat="1" x14ac:dyDescent="0.2">
      <c r="C55" s="48"/>
      <c r="D55" s="48"/>
      <c r="E55" s="55"/>
      <c r="F55" s="55"/>
      <c r="G55" s="55"/>
      <c r="H55" s="55"/>
      <c r="I55" s="55"/>
      <c r="J55" s="55"/>
      <c r="K55" s="55"/>
    </row>
    <row r="56" spans="3:11" s="35" customFormat="1" x14ac:dyDescent="0.2">
      <c r="C56" s="48"/>
      <c r="D56" s="48"/>
      <c r="E56" s="55"/>
      <c r="F56" s="55"/>
      <c r="G56" s="55"/>
      <c r="H56" s="55"/>
      <c r="I56" s="55"/>
      <c r="J56" s="55"/>
      <c r="K56" s="55"/>
    </row>
    <row r="57" spans="3:11" s="35" customFormat="1" x14ac:dyDescent="0.2">
      <c r="C57" s="48"/>
      <c r="D57" s="48"/>
      <c r="E57" s="55"/>
      <c r="F57" s="55"/>
      <c r="G57" s="55"/>
      <c r="H57" s="55"/>
      <c r="I57" s="55"/>
      <c r="J57" s="55"/>
      <c r="K57" s="55"/>
    </row>
    <row r="58" spans="3:11" s="35" customFormat="1" x14ac:dyDescent="0.2">
      <c r="C58" s="48"/>
      <c r="D58" s="48"/>
      <c r="E58" s="55"/>
      <c r="F58" s="55"/>
      <c r="G58" s="55"/>
      <c r="H58" s="55"/>
      <c r="I58" s="55"/>
      <c r="J58" s="55"/>
      <c r="K58" s="55"/>
    </row>
    <row r="59" spans="3:11" s="35" customFormat="1" x14ac:dyDescent="0.2">
      <c r="C59" s="48"/>
      <c r="D59" s="48"/>
      <c r="E59" s="55"/>
      <c r="F59" s="55"/>
      <c r="G59" s="55"/>
      <c r="H59" s="55"/>
      <c r="I59" s="55"/>
      <c r="J59" s="55"/>
      <c r="K59" s="55"/>
    </row>
    <row r="60" spans="3:11" s="35" customFormat="1" x14ac:dyDescent="0.2">
      <c r="C60" s="48"/>
      <c r="D60" s="48"/>
      <c r="E60" s="55"/>
      <c r="F60" s="55"/>
      <c r="G60" s="55"/>
      <c r="H60" s="55"/>
      <c r="I60" s="55"/>
      <c r="J60" s="55"/>
      <c r="K60" s="55"/>
    </row>
    <row r="61" spans="3:11" s="35" customFormat="1" x14ac:dyDescent="0.2">
      <c r="C61" s="48"/>
      <c r="D61" s="48"/>
      <c r="E61" s="55"/>
      <c r="F61" s="55"/>
      <c r="G61" s="55"/>
      <c r="H61" s="55"/>
      <c r="I61" s="55"/>
      <c r="J61" s="55"/>
      <c r="K61" s="55"/>
    </row>
    <row r="62" spans="3:11" s="35" customFormat="1" x14ac:dyDescent="0.2">
      <c r="C62" s="48"/>
      <c r="D62" s="48"/>
      <c r="E62" s="55"/>
      <c r="F62" s="55"/>
      <c r="G62" s="55"/>
      <c r="H62" s="55"/>
      <c r="I62" s="55"/>
      <c r="J62" s="55"/>
      <c r="K62" s="55"/>
    </row>
    <row r="63" spans="3:11" s="35" customFormat="1" x14ac:dyDescent="0.2">
      <c r="C63" s="48"/>
      <c r="D63" s="48"/>
      <c r="E63" s="55"/>
      <c r="F63" s="55"/>
      <c r="G63" s="55"/>
      <c r="H63" s="55"/>
      <c r="I63" s="55"/>
      <c r="J63" s="55"/>
      <c r="K63" s="55"/>
    </row>
    <row r="64" spans="3:11" s="35" customFormat="1" x14ac:dyDescent="0.2">
      <c r="C64" s="48"/>
      <c r="D64" s="48"/>
      <c r="E64" s="55"/>
      <c r="F64" s="55"/>
      <c r="G64" s="55"/>
      <c r="H64" s="55"/>
      <c r="I64" s="55"/>
      <c r="J64" s="55"/>
      <c r="K64" s="55"/>
    </row>
    <row r="65" spans="3:11" s="35" customFormat="1" x14ac:dyDescent="0.2">
      <c r="C65" s="48"/>
      <c r="D65" s="48"/>
      <c r="E65" s="55"/>
      <c r="F65" s="55"/>
      <c r="G65" s="55"/>
      <c r="H65" s="55"/>
      <c r="I65" s="55"/>
      <c r="J65" s="55"/>
      <c r="K65" s="55"/>
    </row>
    <row r="66" spans="3:11" s="35" customFormat="1" x14ac:dyDescent="0.2">
      <c r="C66" s="48"/>
      <c r="D66" s="48"/>
      <c r="E66" s="55"/>
      <c r="F66" s="55"/>
      <c r="G66" s="55"/>
      <c r="H66" s="55"/>
      <c r="I66" s="55"/>
      <c r="J66" s="55"/>
      <c r="K66" s="55"/>
    </row>
    <row r="67" spans="3:11" s="35" customFormat="1" x14ac:dyDescent="0.2">
      <c r="C67" s="48"/>
      <c r="D67" s="48"/>
      <c r="E67" s="55"/>
      <c r="F67" s="55"/>
      <c r="G67" s="55"/>
      <c r="H67" s="55"/>
      <c r="I67" s="55"/>
      <c r="J67" s="55"/>
      <c r="K67" s="55"/>
    </row>
    <row r="68" spans="3:11" s="35" customFormat="1" x14ac:dyDescent="0.2">
      <c r="C68" s="48"/>
      <c r="D68" s="48"/>
      <c r="E68" s="55"/>
      <c r="F68" s="55"/>
      <c r="G68" s="55"/>
      <c r="H68" s="55"/>
      <c r="I68" s="55"/>
      <c r="J68" s="55"/>
      <c r="K68" s="55"/>
    </row>
    <row r="69" spans="3:11" s="35" customFormat="1" x14ac:dyDescent="0.2">
      <c r="C69" s="48"/>
      <c r="D69" s="48"/>
      <c r="E69" s="55"/>
      <c r="F69" s="55"/>
      <c r="G69" s="55"/>
      <c r="H69" s="55"/>
      <c r="I69" s="55"/>
      <c r="J69" s="55"/>
      <c r="K69" s="55"/>
    </row>
    <row r="70" spans="3:11" s="35" customFormat="1" x14ac:dyDescent="0.2">
      <c r="C70" s="48"/>
      <c r="D70" s="48"/>
      <c r="E70" s="55"/>
      <c r="F70" s="55"/>
      <c r="G70" s="55"/>
      <c r="H70" s="55"/>
      <c r="I70" s="55"/>
      <c r="J70" s="55"/>
      <c r="K70" s="55"/>
    </row>
    <row r="71" spans="3:11" s="35" customFormat="1" x14ac:dyDescent="0.2">
      <c r="C71" s="48"/>
      <c r="D71" s="48"/>
      <c r="E71" s="55"/>
      <c r="F71" s="55"/>
      <c r="G71" s="55"/>
      <c r="H71" s="55"/>
      <c r="I71" s="55"/>
      <c r="J71" s="55"/>
      <c r="K71" s="55"/>
    </row>
    <row r="72" spans="3:11" s="35" customFormat="1" x14ac:dyDescent="0.2">
      <c r="C72" s="48"/>
      <c r="D72" s="48"/>
      <c r="E72" s="55"/>
      <c r="F72" s="55"/>
      <c r="G72" s="55"/>
      <c r="H72" s="55"/>
      <c r="I72" s="55"/>
      <c r="J72" s="55"/>
      <c r="K72" s="55"/>
    </row>
    <row r="73" spans="3:11" s="35" customFormat="1" x14ac:dyDescent="0.2">
      <c r="C73" s="48"/>
      <c r="D73" s="48"/>
      <c r="E73" s="55"/>
      <c r="F73" s="55"/>
      <c r="G73" s="55"/>
      <c r="H73" s="55"/>
      <c r="I73" s="55"/>
      <c r="J73" s="55"/>
      <c r="K73" s="55"/>
    </row>
    <row r="74" spans="3:11" s="35" customFormat="1" x14ac:dyDescent="0.2">
      <c r="C74" s="48"/>
      <c r="D74" s="48"/>
      <c r="E74" s="55"/>
      <c r="F74" s="55"/>
      <c r="G74" s="55"/>
      <c r="H74" s="55"/>
      <c r="I74" s="55"/>
      <c r="J74" s="55"/>
      <c r="K74" s="55"/>
    </row>
    <row r="75" spans="3:11" s="35" customFormat="1" x14ac:dyDescent="0.2">
      <c r="C75" s="48"/>
      <c r="D75" s="48"/>
      <c r="E75" s="55"/>
      <c r="F75" s="55"/>
      <c r="G75" s="55"/>
      <c r="H75" s="55"/>
      <c r="I75" s="55"/>
      <c r="J75" s="55"/>
      <c r="K75" s="55"/>
    </row>
    <row r="76" spans="3:11" s="35" customFormat="1" x14ac:dyDescent="0.2">
      <c r="C76" s="48"/>
      <c r="D76" s="48"/>
      <c r="E76" s="55"/>
      <c r="F76" s="55"/>
      <c r="G76" s="55"/>
      <c r="H76" s="55"/>
      <c r="I76" s="55"/>
      <c r="J76" s="55"/>
      <c r="K76" s="55"/>
    </row>
    <row r="77" spans="3:11" s="35" customFormat="1" x14ac:dyDescent="0.2">
      <c r="C77" s="48"/>
      <c r="D77" s="48"/>
      <c r="E77" s="55"/>
      <c r="F77" s="55"/>
      <c r="G77" s="55"/>
      <c r="H77" s="55"/>
      <c r="I77" s="55"/>
      <c r="J77" s="55"/>
      <c r="K77" s="55"/>
    </row>
    <row r="78" spans="3:11" s="35" customFormat="1" x14ac:dyDescent="0.2">
      <c r="C78" s="48"/>
      <c r="D78" s="48"/>
      <c r="E78" s="55"/>
      <c r="F78" s="55"/>
      <c r="G78" s="55"/>
      <c r="H78" s="55"/>
      <c r="I78" s="55"/>
      <c r="J78" s="55"/>
      <c r="K78" s="55"/>
    </row>
  </sheetData>
  <mergeCells count="9">
    <mergeCell ref="A44:L44"/>
    <mergeCell ref="A45:I45"/>
    <mergeCell ref="A1:L1"/>
    <mergeCell ref="A2:L2"/>
    <mergeCell ref="C3:C4"/>
    <mergeCell ref="D3:D4"/>
    <mergeCell ref="L3:L4"/>
    <mergeCell ref="E3:H3"/>
    <mergeCell ref="I3:K3"/>
  </mergeCells>
  <pageMargins left="0.7" right="0.7" top="0.75" bottom="0.75" header="0.3" footer="0.3"/>
  <pageSetup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3" ma:contentTypeDescription="Create a new document." ma:contentTypeScope="" ma:versionID="9e6ebeebf662bbe5c42af7b30548b032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dcba00ed446088a4faa71495b72b8dd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2809A1-58BE-4196-801F-648B4387E66C}"/>
</file>

<file path=customXml/itemProps2.xml><?xml version="1.0" encoding="utf-8"?>
<ds:datastoreItem xmlns:ds="http://schemas.openxmlformats.org/officeDocument/2006/customXml" ds:itemID="{1017532D-8606-49E2-B3B0-A6E54C887F24}"/>
</file>

<file path=customXml/itemProps3.xml><?xml version="1.0" encoding="utf-8"?>
<ds:datastoreItem xmlns:ds="http://schemas.openxmlformats.org/officeDocument/2006/customXml" ds:itemID="{91AA87CF-9916-4E89-8157-E7D51F8DDB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Cumulative(upto 30.09.2015)</vt:lpstr>
      <vt:lpstr>Cumulative(upto 31.10.2019)</vt:lpstr>
      <vt:lpstr>'Cumulative(upto 31.10.2019)'!Print_Area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2019-05-16T04:57:37Z</cp:lastPrinted>
  <dcterms:created xsi:type="dcterms:W3CDTF">2015-10-29T09:50:56Z</dcterms:created>
  <dcterms:modified xsi:type="dcterms:W3CDTF">2019-11-11T04:51:23Z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