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14355" windowHeight="6900" tabRatio="837" firstSheet="1" activeTab="1"/>
  </bookViews>
  <sheets>
    <sheet name="Cumulative(upto 30.09.2015)" sheetId="1" r:id="rId1"/>
    <sheet name="Cumulative(upto 31.12.2019)" sheetId="8" r:id="rId2"/>
  </sheets>
  <definedNames>
    <definedName name="_xlnm.Print_Area" localSheetId="1">'Cumulative(upto 31.12.2019)'!$A$2:$L$45</definedName>
  </definedNames>
  <calcPr calcId="144525"/>
</workbook>
</file>

<file path=xl/calcChain.xml><?xml version="1.0" encoding="utf-8"?>
<calcChain xmlns="http://schemas.openxmlformats.org/spreadsheetml/2006/main"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H9" i="8"/>
  <c r="L9" i="8" s="1"/>
  <c r="H10" i="8"/>
  <c r="L10" i="8" s="1"/>
  <c r="H12" i="8"/>
  <c r="L12" i="8" s="1"/>
  <c r="H13" i="8"/>
  <c r="L13" i="8" s="1"/>
  <c r="H14" i="8"/>
  <c r="L14" i="8" s="1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I43" i="8" l="1"/>
  <c r="G43" i="8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<sst xmlns="http://schemas.openxmlformats.org/spreadsheetml/2006/main" count="121" uniqueCount="60">
  <si>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</si>
  <si>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</si>
  <si>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</si>
  <si>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</si>
  <si>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</si>
  <si>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</si>
  <si>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</si>
  <si>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</si>
  <si>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</si>
  <si>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</si>
  <si>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</si>
  <si>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</si>
  <si>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</si>
  <si>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</si>
  <si>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</si>
  <si>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</si>
  <si>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</si>
  <si>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</si>
  <si>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</si>
  <si>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</si>
  <si>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</si>
  <si>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</si>
  <si>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</si>
  <si>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</si>
  <si>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</si>
  <si>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</si>
  <si>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</si>
  <si>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</si>
  <si>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</si>
  <si>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</si>
  <si>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</si>
  <si>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</si>
  <si>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</si>
  <si>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</si>
  <si>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</si>
  <si>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</si>
  <si>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</si>
  <si>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</si>
  <si>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</si>
  <si>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</si>
  <si>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</si>
  <si>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</si>
  <si>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</si>
  <si>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</si>
  <si>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</si>
  <si>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</si>
  <si>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</si>
  <si>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</si>
  <si>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</si>
  <si>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</si>
  <si>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</si>
  <si>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</si>
  <si>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</si>
  <si>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</si>
  <si>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</si>
  <si>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BM Power/Bagasse Cogen. (Grid Interactive)</t>
  </si>
  <si>
    <t>Bio Power Total</t>
  </si>
  <si>
    <t>Total</t>
  </si>
  <si>
    <t>BM Cogen. (Non-Bagasse)</t>
  </si>
  <si>
    <t>State-wise installed capacity of Grid Interactive Renewable Power as on 31.12.2019.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</si>
</sst>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2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165" fontId="6" fillId="0" borderId="5" xfId="0" applyNumberFormat="1" applyFont="1" applyFill="1" applyBorder="1"/>
    <xf numFmtId="165" fontId="7" fillId="0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Border="1"/>
    <xf numFmtId="2" fontId="7" fillId="0" borderId="5" xfId="0" applyNumberFormat="1" applyFont="1" applyBorder="1"/>
    <xf numFmtId="2" fontId="7" fillId="0" borderId="18" xfId="0" applyNumberFormat="1" applyFont="1" applyFill="1" applyBorder="1" applyAlignment="1">
      <alignment horizontal="right"/>
    </xf>
    <xf numFmtId="2" fontId="7" fillId="0" borderId="19" xfId="0" applyNumberFormat="1" applyFont="1" applyBorder="1"/>
    <xf numFmtId="2" fontId="7" fillId="0" borderId="0" xfId="0" applyNumberFormat="1" applyFont="1"/>
    <xf numFmtId="0" fontId="7" fillId="0" borderId="19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8" t="s">
        <v>0</v>
      </c>
      <c r="B1" s="79"/>
      <c r="C1" s="79"/>
      <c r="D1" s="79"/>
      <c r="E1" s="79"/>
      <c r="F1" s="79"/>
      <c r="G1" s="79"/>
      <c r="H1" s="80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1" t="s">
        <v>5</v>
      </c>
      <c r="F2" s="82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3" t="s">
        <v>50</v>
      </c>
      <c r="B43" s="84"/>
      <c r="C43" s="84"/>
      <c r="D43" s="84"/>
      <c r="E43" s="84"/>
      <c r="F43" s="84"/>
      <c r="G43" s="84"/>
      <c r="H43" s="85"/>
    </row>
    <row r="44" spans="1:8" s="1" customFormat="1" x14ac:dyDescent="0.25">
      <c r="A44" s="86"/>
      <c r="B44" s="86"/>
      <c r="C44" s="86"/>
      <c r="D44" s="86"/>
      <c r="E44" s="86"/>
      <c r="F44" s="86"/>
      <c r="G44" s="86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workbookViewId="0">
      <selection activeCell="N37" sqref="N37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92" t="s">
        <v>52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7" s="35" customFormat="1" ht="19.5" customHeight="1" x14ac:dyDescent="0.2">
      <c r="A2" s="93" t="s">
        <v>59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7" s="35" customFormat="1" ht="14.25" customHeight="1" x14ac:dyDescent="0.2">
      <c r="A3" s="36" t="s">
        <v>1</v>
      </c>
      <c r="B3" s="37" t="s">
        <v>2</v>
      </c>
      <c r="C3" s="94" t="s">
        <v>3</v>
      </c>
      <c r="D3" s="94" t="s">
        <v>4</v>
      </c>
      <c r="E3" s="98" t="s">
        <v>5</v>
      </c>
      <c r="F3" s="99"/>
      <c r="G3" s="99"/>
      <c r="H3" s="100"/>
      <c r="I3" s="101" t="s">
        <v>6</v>
      </c>
      <c r="J3" s="101"/>
      <c r="K3" s="101"/>
      <c r="L3" s="96" t="s">
        <v>7</v>
      </c>
    </row>
    <row r="4" spans="1:17" s="35" customFormat="1" ht="57" customHeight="1" x14ac:dyDescent="0.2">
      <c r="A4" s="38"/>
      <c r="B4" s="39"/>
      <c r="C4" s="95"/>
      <c r="D4" s="95"/>
      <c r="E4" s="71" t="s">
        <v>55</v>
      </c>
      <c r="F4" s="71" t="s">
        <v>58</v>
      </c>
      <c r="G4" s="71" t="s">
        <v>10</v>
      </c>
      <c r="H4" s="70" t="s">
        <v>56</v>
      </c>
      <c r="I4" s="70" t="s">
        <v>53</v>
      </c>
      <c r="J4" s="62" t="s">
        <v>54</v>
      </c>
      <c r="K4" s="62" t="s">
        <v>57</v>
      </c>
      <c r="L4" s="97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3" t="s">
        <v>11</v>
      </c>
      <c r="K5" s="63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4092.45</v>
      </c>
      <c r="E6" s="45">
        <v>378.2</v>
      </c>
      <c r="F6" s="45">
        <v>98.98</v>
      </c>
      <c r="G6" s="46">
        <v>23.16</v>
      </c>
      <c r="H6" s="46">
        <f>E6+F6+G6</f>
        <v>500.34000000000003</v>
      </c>
      <c r="I6" s="46">
        <v>3470.99</v>
      </c>
      <c r="J6" s="64">
        <v>88.03</v>
      </c>
      <c r="K6" s="64">
        <f>I6+J6</f>
        <v>3559.02</v>
      </c>
      <c r="L6" s="47">
        <f>C6+D6+H6+I6+J6</f>
        <v>8313.92</v>
      </c>
      <c r="N6" s="60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/>
      <c r="I7" s="46">
        <v>1.27</v>
      </c>
      <c r="J7" s="64">
        <v>4.34</v>
      </c>
      <c r="K7" s="64">
        <f t="shared" ref="K7:K41" si="0">I7+J7</f>
        <v>5.6099999999999994</v>
      </c>
      <c r="L7" s="47">
        <f t="shared" ref="L7:L42" si="1">C7+D7+H7+I7+J7</f>
        <v>136.715</v>
      </c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/>
      <c r="G8" s="46"/>
      <c r="H8" s="46"/>
      <c r="I8" s="46">
        <v>10.67</v>
      </c>
      <c r="J8" s="64">
        <v>30.56</v>
      </c>
      <c r="K8" s="64">
        <f t="shared" si="0"/>
        <v>41.23</v>
      </c>
      <c r="L8" s="47">
        <f t="shared" si="1"/>
        <v>75.34</v>
      </c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113</v>
      </c>
      <c r="F9" s="45">
        <v>8.1999999999999993</v>
      </c>
      <c r="G9" s="46"/>
      <c r="H9" s="46">
        <f t="shared" ref="H9:H39" si="2">E9+F9+G9</f>
        <v>121.2</v>
      </c>
      <c r="I9" s="46">
        <v>138.93</v>
      </c>
      <c r="J9" s="64">
        <v>10.42</v>
      </c>
      <c r="K9" s="64">
        <f t="shared" si="0"/>
        <v>149.35</v>
      </c>
      <c r="L9" s="47">
        <f t="shared" si="1"/>
        <v>341.25000000000006</v>
      </c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228</v>
      </c>
      <c r="F10" s="45">
        <v>2.5</v>
      </c>
      <c r="G10" s="46"/>
      <c r="H10" s="46">
        <f t="shared" si="2"/>
        <v>230.5</v>
      </c>
      <c r="I10" s="46">
        <v>215.83</v>
      </c>
      <c r="J10" s="64">
        <v>15.52</v>
      </c>
      <c r="K10" s="64">
        <f t="shared" si="0"/>
        <v>231.35000000000002</v>
      </c>
      <c r="L10" s="47">
        <f t="shared" si="1"/>
        <v>537.85</v>
      </c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/>
      <c r="H11" s="46"/>
      <c r="I11" s="46">
        <v>0.95</v>
      </c>
      <c r="J11" s="64">
        <v>3.83</v>
      </c>
      <c r="K11" s="64">
        <f t="shared" si="0"/>
        <v>4.78</v>
      </c>
      <c r="L11" s="47">
        <f t="shared" si="1"/>
        <v>4.83</v>
      </c>
    </row>
    <row r="12" spans="1:17" s="35" customFormat="1" x14ac:dyDescent="0.2">
      <c r="A12" s="38">
        <v>7</v>
      </c>
      <c r="B12" s="44" t="s">
        <v>18</v>
      </c>
      <c r="C12" s="45">
        <v>62.351999999999997</v>
      </c>
      <c r="D12" s="46">
        <v>7359.22</v>
      </c>
      <c r="E12" s="45">
        <v>65.3</v>
      </c>
      <c r="F12" s="45">
        <v>12</v>
      </c>
      <c r="G12" s="46"/>
      <c r="H12" s="46">
        <f t="shared" si="2"/>
        <v>77.3</v>
      </c>
      <c r="I12" s="44">
        <v>2346.92</v>
      </c>
      <c r="J12" s="72">
        <v>416.63</v>
      </c>
      <c r="K12" s="64">
        <f t="shared" si="0"/>
        <v>2763.55</v>
      </c>
      <c r="L12" s="47">
        <f t="shared" si="1"/>
        <v>10262.422</v>
      </c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84.26</v>
      </c>
      <c r="G13" s="46"/>
      <c r="H13" s="46">
        <f t="shared" si="2"/>
        <v>205.66000000000003</v>
      </c>
      <c r="I13" s="46">
        <v>130.80000000000001</v>
      </c>
      <c r="J13" s="64">
        <v>118.47</v>
      </c>
      <c r="K13" s="64">
        <f t="shared" si="0"/>
        <v>249.27</v>
      </c>
      <c r="L13" s="47">
        <f t="shared" si="1"/>
        <v>528.43000000000006</v>
      </c>
    </row>
    <row r="14" spans="1:17" s="35" customFormat="1" x14ac:dyDescent="0.2">
      <c r="A14" s="38">
        <v>9</v>
      </c>
      <c r="B14" s="44" t="s">
        <v>20</v>
      </c>
      <c r="C14" s="45">
        <v>906.51</v>
      </c>
      <c r="D14" s="46"/>
      <c r="E14" s="45"/>
      <c r="F14" s="45">
        <v>7.2</v>
      </c>
      <c r="G14" s="46"/>
      <c r="H14" s="46">
        <f t="shared" si="2"/>
        <v>7.2</v>
      </c>
      <c r="I14" s="46">
        <v>17</v>
      </c>
      <c r="J14" s="64">
        <v>15.57</v>
      </c>
      <c r="K14" s="64">
        <f t="shared" si="0"/>
        <v>32.57</v>
      </c>
      <c r="L14" s="47">
        <f t="shared" si="1"/>
        <v>946.28000000000009</v>
      </c>
      <c r="Q14" s="48"/>
    </row>
    <row r="15" spans="1:17" s="35" customFormat="1" x14ac:dyDescent="0.2">
      <c r="A15" s="38">
        <v>10</v>
      </c>
      <c r="B15" s="44" t="s">
        <v>21</v>
      </c>
      <c r="C15" s="45">
        <v>180.48</v>
      </c>
      <c r="D15" s="46"/>
      <c r="E15" s="45"/>
      <c r="F15" s="45"/>
      <c r="G15" s="46"/>
      <c r="H15" s="46"/>
      <c r="I15" s="46">
        <v>8.49</v>
      </c>
      <c r="J15" s="64">
        <v>10.81</v>
      </c>
      <c r="K15" s="64">
        <f t="shared" si="0"/>
        <v>19.3</v>
      </c>
      <c r="L15" s="47">
        <f t="shared" si="1"/>
        <v>199.78</v>
      </c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si="2"/>
        <v>4.3</v>
      </c>
      <c r="I16" s="46">
        <v>19.05</v>
      </c>
      <c r="J16" s="64">
        <v>19.350000000000001</v>
      </c>
      <c r="K16" s="64">
        <f t="shared" si="0"/>
        <v>38.400000000000006</v>
      </c>
      <c r="L16" s="47">
        <f t="shared" si="1"/>
        <v>46.75</v>
      </c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4753.3999999999996</v>
      </c>
      <c r="E17" s="45">
        <v>1866.6</v>
      </c>
      <c r="F17" s="45">
        <v>15.2</v>
      </c>
      <c r="G17" s="46">
        <v>1</v>
      </c>
      <c r="H17" s="46">
        <f t="shared" si="2"/>
        <v>1882.8</v>
      </c>
      <c r="I17" s="44">
        <v>7042.16</v>
      </c>
      <c r="J17" s="72">
        <v>232.77</v>
      </c>
      <c r="K17" s="64">
        <f t="shared" si="0"/>
        <v>7274.93</v>
      </c>
      <c r="L17" s="47">
        <f t="shared" si="1"/>
        <v>15191.86</v>
      </c>
    </row>
    <row r="18" spans="1:14" s="35" customFormat="1" x14ac:dyDescent="0.2">
      <c r="A18" s="38">
        <v>13</v>
      </c>
      <c r="B18" s="44" t="s">
        <v>24</v>
      </c>
      <c r="C18" s="45">
        <v>222.02</v>
      </c>
      <c r="D18" s="46">
        <v>62.5</v>
      </c>
      <c r="E18" s="45"/>
      <c r="F18" s="45">
        <v>0.72</v>
      </c>
      <c r="G18" s="46"/>
      <c r="H18" s="46">
        <f t="shared" si="2"/>
        <v>0.72</v>
      </c>
      <c r="I18" s="73">
        <v>100</v>
      </c>
      <c r="J18" s="72">
        <v>41.75</v>
      </c>
      <c r="K18" s="64">
        <f t="shared" si="0"/>
        <v>141.75</v>
      </c>
      <c r="L18" s="47">
        <f t="shared" si="1"/>
        <v>426.99</v>
      </c>
    </row>
    <row r="19" spans="1:14" s="35" customFormat="1" x14ac:dyDescent="0.2">
      <c r="A19" s="38">
        <v>14</v>
      </c>
      <c r="B19" s="44" t="s">
        <v>25</v>
      </c>
      <c r="C19" s="45">
        <v>95.91</v>
      </c>
      <c r="D19" s="59">
        <v>2519.89</v>
      </c>
      <c r="E19" s="45">
        <v>93</v>
      </c>
      <c r="F19" s="45">
        <v>12.35</v>
      </c>
      <c r="G19" s="46">
        <v>15.4</v>
      </c>
      <c r="H19" s="46">
        <f t="shared" si="2"/>
        <v>120.75</v>
      </c>
      <c r="I19" s="44">
        <v>2188.08</v>
      </c>
      <c r="J19" s="72">
        <v>49.41</v>
      </c>
      <c r="K19" s="64">
        <f t="shared" si="0"/>
        <v>2237.4899999999998</v>
      </c>
      <c r="L19" s="47">
        <f t="shared" si="1"/>
        <v>4974.0399999999991</v>
      </c>
    </row>
    <row r="20" spans="1:14" s="35" customFormat="1" x14ac:dyDescent="0.2">
      <c r="A20" s="38">
        <v>15</v>
      </c>
      <c r="B20" s="44" t="s">
        <v>26</v>
      </c>
      <c r="C20" s="57">
        <v>379.57499999999999</v>
      </c>
      <c r="D20" s="46">
        <v>5000.33</v>
      </c>
      <c r="E20" s="45">
        <v>2499.6999999999998</v>
      </c>
      <c r="F20" s="45">
        <v>16.399999999999999</v>
      </c>
      <c r="G20" s="46">
        <v>12.59</v>
      </c>
      <c r="H20" s="46">
        <f t="shared" si="2"/>
        <v>2528.69</v>
      </c>
      <c r="I20" s="73">
        <v>1447.3</v>
      </c>
      <c r="J20" s="72">
        <v>216.12</v>
      </c>
      <c r="K20" s="64">
        <f t="shared" si="0"/>
        <v>1663.42</v>
      </c>
      <c r="L20" s="47">
        <f t="shared" si="1"/>
        <v>9572.0149999999994</v>
      </c>
      <c r="N20" s="60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64">
        <v>4.58</v>
      </c>
      <c r="K21" s="64">
        <f t="shared" si="0"/>
        <v>4.58</v>
      </c>
      <c r="L21" s="47">
        <f t="shared" si="1"/>
        <v>10.030000000000001</v>
      </c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2"/>
        <v>13.8</v>
      </c>
      <c r="I22" s="46">
        <v>0</v>
      </c>
      <c r="J22" s="64">
        <v>0.12</v>
      </c>
      <c r="K22" s="64">
        <f t="shared" si="0"/>
        <v>0.12</v>
      </c>
      <c r="L22" s="47">
        <f t="shared" si="1"/>
        <v>46.449999999999996</v>
      </c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64">
        <v>1.42</v>
      </c>
      <c r="K23" s="64">
        <f t="shared" si="0"/>
        <v>1.52</v>
      </c>
      <c r="L23" s="47">
        <f t="shared" si="1"/>
        <v>37.99</v>
      </c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64">
        <v>1</v>
      </c>
      <c r="K24" s="64">
        <f t="shared" si="0"/>
        <v>1</v>
      </c>
      <c r="L24" s="47">
        <f t="shared" si="1"/>
        <v>31.67</v>
      </c>
    </row>
    <row r="25" spans="1:14" s="35" customFormat="1" x14ac:dyDescent="0.2">
      <c r="A25" s="38">
        <v>20</v>
      </c>
      <c r="B25" s="44" t="s">
        <v>31</v>
      </c>
      <c r="C25" s="57">
        <v>64.625</v>
      </c>
      <c r="D25" s="46"/>
      <c r="E25" s="45">
        <v>50.4</v>
      </c>
      <c r="F25" s="45">
        <v>8.82</v>
      </c>
      <c r="G25" s="46"/>
      <c r="H25" s="46">
        <f t="shared" si="2"/>
        <v>59.22</v>
      </c>
      <c r="I25" s="44">
        <v>383.56</v>
      </c>
      <c r="J25" s="72">
        <v>14.28</v>
      </c>
      <c r="K25" s="64">
        <f t="shared" si="0"/>
        <v>397.84</v>
      </c>
      <c r="L25" s="47">
        <f t="shared" si="1"/>
        <v>521.68499999999995</v>
      </c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194</v>
      </c>
      <c r="F26" s="45">
        <v>123.1</v>
      </c>
      <c r="G26" s="46">
        <v>10.75</v>
      </c>
      <c r="H26" s="46">
        <f t="shared" si="2"/>
        <v>327.85</v>
      </c>
      <c r="I26" s="44">
        <v>828.58</v>
      </c>
      <c r="J26" s="72">
        <v>118.52</v>
      </c>
      <c r="K26" s="64">
        <f t="shared" si="0"/>
        <v>947.1</v>
      </c>
      <c r="L26" s="47">
        <f t="shared" si="1"/>
        <v>1448.5</v>
      </c>
      <c r="N26" s="60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4299.72</v>
      </c>
      <c r="E27" s="45">
        <v>119.3</v>
      </c>
      <c r="F27" s="45">
        <v>2</v>
      </c>
      <c r="G27" s="46"/>
      <c r="H27" s="46">
        <f t="shared" si="2"/>
        <v>121.3</v>
      </c>
      <c r="I27" s="44">
        <v>4637.4799999999996</v>
      </c>
      <c r="J27" s="72">
        <v>206.73</v>
      </c>
      <c r="K27" s="64">
        <f t="shared" si="0"/>
        <v>4844.2099999999991</v>
      </c>
      <c r="L27" s="47">
        <f t="shared" si="1"/>
        <v>9289.08</v>
      </c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64">
        <v>7.0000000000000007E-2</v>
      </c>
      <c r="K28" s="64">
        <f t="shared" si="0"/>
        <v>7.0000000000000007E-2</v>
      </c>
      <c r="L28" s="47">
        <f t="shared" si="1"/>
        <v>52.18</v>
      </c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9285.27</v>
      </c>
      <c r="E29" s="45">
        <v>969</v>
      </c>
      <c r="F29" s="45">
        <v>28.55</v>
      </c>
      <c r="G29" s="46">
        <v>6.4</v>
      </c>
      <c r="H29" s="46">
        <f t="shared" si="2"/>
        <v>1003.9499999999999</v>
      </c>
      <c r="I29" s="44">
        <v>3632.52</v>
      </c>
      <c r="J29" s="72">
        <v>155.84</v>
      </c>
      <c r="K29" s="64">
        <f t="shared" si="0"/>
        <v>3788.36</v>
      </c>
      <c r="L29" s="47">
        <f t="shared" si="1"/>
        <v>14200.630000000001</v>
      </c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1</v>
      </c>
      <c r="G30" s="46">
        <v>18.5</v>
      </c>
      <c r="H30" s="46">
        <f t="shared" si="2"/>
        <v>177.6</v>
      </c>
      <c r="I30" s="44">
        <v>3530.29</v>
      </c>
      <c r="J30" s="72">
        <v>90.46</v>
      </c>
      <c r="K30" s="64">
        <f t="shared" si="0"/>
        <v>3620.75</v>
      </c>
      <c r="L30" s="47">
        <f t="shared" si="1"/>
        <v>4017.32</v>
      </c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64">
        <v>4.41</v>
      </c>
      <c r="K31" s="64">
        <f t="shared" si="0"/>
        <v>9.41</v>
      </c>
      <c r="L31" s="47">
        <f t="shared" si="1"/>
        <v>25.42</v>
      </c>
    </row>
    <row r="32" spans="1:14" s="35" customFormat="1" x14ac:dyDescent="0.2">
      <c r="A32" s="38">
        <v>27</v>
      </c>
      <c r="B32" s="44" t="s">
        <v>38</v>
      </c>
      <c r="C32" s="45">
        <v>25.1</v>
      </c>
      <c r="D32" s="46"/>
      <c r="E32" s="45">
        <v>1957.5</v>
      </c>
      <c r="F32" s="45">
        <v>158.01</v>
      </c>
      <c r="G32" s="46"/>
      <c r="H32" s="46">
        <f t="shared" si="2"/>
        <v>2115.5100000000002</v>
      </c>
      <c r="I32" s="46">
        <v>899</v>
      </c>
      <c r="J32" s="64">
        <v>146.1</v>
      </c>
      <c r="K32" s="64">
        <f t="shared" si="0"/>
        <v>1045.0999999999999</v>
      </c>
      <c r="L32" s="47">
        <f t="shared" si="1"/>
        <v>3185.71</v>
      </c>
      <c r="N32" s="60"/>
    </row>
    <row r="33" spans="1:16" s="35" customFormat="1" x14ac:dyDescent="0.2">
      <c r="A33" s="38">
        <v>28</v>
      </c>
      <c r="B33" s="44" t="s">
        <v>39</v>
      </c>
      <c r="C33" s="57">
        <v>214.32</v>
      </c>
      <c r="D33" s="46"/>
      <c r="E33" s="45">
        <v>73</v>
      </c>
      <c r="F33" s="45">
        <v>57.5</v>
      </c>
      <c r="G33" s="46"/>
      <c r="H33" s="46">
        <f t="shared" si="2"/>
        <v>130.5</v>
      </c>
      <c r="I33" s="46">
        <v>239.78</v>
      </c>
      <c r="J33" s="64">
        <v>75.709999999999994</v>
      </c>
      <c r="K33" s="64">
        <f t="shared" si="0"/>
        <v>315.49</v>
      </c>
      <c r="L33" s="47">
        <f t="shared" si="1"/>
        <v>660.31000000000006</v>
      </c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2"/>
        <v>319.92</v>
      </c>
      <c r="I34" s="46">
        <v>66.25</v>
      </c>
      <c r="J34" s="64">
        <v>43.16</v>
      </c>
      <c r="K34" s="64">
        <f t="shared" si="0"/>
        <v>109.41</v>
      </c>
      <c r="L34" s="47">
        <f t="shared" si="1"/>
        <v>527.83000000000004</v>
      </c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7.6</v>
      </c>
      <c r="J35" s="64">
        <v>4.59</v>
      </c>
      <c r="K35" s="64">
        <f t="shared" si="0"/>
        <v>12.19</v>
      </c>
      <c r="L35" s="47">
        <f t="shared" si="1"/>
        <v>17.439999999999998</v>
      </c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64">
        <v>30.65</v>
      </c>
      <c r="K36" s="64">
        <f t="shared" si="0"/>
        <v>36.989999999999995</v>
      </c>
      <c r="L36" s="47">
        <f t="shared" si="1"/>
        <v>36.989999999999995</v>
      </c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4">
        <v>2.97</v>
      </c>
      <c r="K37" s="64">
        <f t="shared" si="0"/>
        <v>5.4600000000000009</v>
      </c>
      <c r="L37" s="47">
        <f t="shared" si="1"/>
        <v>5.4600000000000009</v>
      </c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75">
        <v>10.15</v>
      </c>
      <c r="J38" s="76">
        <v>6.41</v>
      </c>
      <c r="K38" s="64">
        <f t="shared" si="0"/>
        <v>16.560000000000002</v>
      </c>
      <c r="L38" s="47">
        <f t="shared" si="1"/>
        <v>16.560000000000002</v>
      </c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2"/>
        <v>52</v>
      </c>
      <c r="I39" s="46">
        <v>8.9600000000000009</v>
      </c>
      <c r="J39" s="74">
        <v>147.16</v>
      </c>
      <c r="K39" s="64">
        <f t="shared" si="0"/>
        <v>156.12</v>
      </c>
      <c r="L39" s="47">
        <f t="shared" si="1"/>
        <v>208.12</v>
      </c>
      <c r="N39" s="60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4">
        <v>0</v>
      </c>
      <c r="K40" s="64">
        <f t="shared" si="0"/>
        <v>0.75</v>
      </c>
      <c r="L40" s="47">
        <f t="shared" si="1"/>
        <v>0.75</v>
      </c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77">
        <v>0.03</v>
      </c>
      <c r="J41" s="76">
        <v>5.48</v>
      </c>
      <c r="K41" s="64">
        <f t="shared" si="0"/>
        <v>5.5100000000000007</v>
      </c>
      <c r="L41" s="47">
        <f t="shared" si="1"/>
        <v>5.5100000000000007</v>
      </c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66"/>
      <c r="K42" s="64"/>
      <c r="L42" s="47">
        <f t="shared" si="1"/>
        <v>4.3</v>
      </c>
    </row>
    <row r="43" spans="1:16" s="43" customFormat="1" x14ac:dyDescent="0.2">
      <c r="A43" s="36"/>
      <c r="B43" s="54" t="s">
        <v>49</v>
      </c>
      <c r="C43" s="58">
        <f t="shared" ref="C43:J43" si="3">SUM(C6:C42)</f>
        <v>4671.5569999999998</v>
      </c>
      <c r="D43" s="53">
        <f t="shared" si="3"/>
        <v>37505.18</v>
      </c>
      <c r="E43" s="53">
        <f t="shared" si="3"/>
        <v>9186.5</v>
      </c>
      <c r="F43" s="53">
        <f>SUM(F6:F42)</f>
        <v>674.80999999999983</v>
      </c>
      <c r="G43" s="53">
        <f t="shared" si="3"/>
        <v>139.80000000000001</v>
      </c>
      <c r="H43" s="53">
        <f>SUM(H6:H42)</f>
        <v>10001.110000000002</v>
      </c>
      <c r="I43" s="53">
        <f t="shared" si="3"/>
        <v>31397.32</v>
      </c>
      <c r="J43" s="65">
        <f t="shared" si="3"/>
        <v>2333.2399999999993</v>
      </c>
      <c r="K43" s="65">
        <f>SUM(K6:K42)</f>
        <v>33730.559999999998</v>
      </c>
      <c r="L43" s="67">
        <f>SUM(L6:L42)</f>
        <v>85908.407000000007</v>
      </c>
      <c r="N43" s="68"/>
      <c r="P43" s="68"/>
    </row>
    <row r="44" spans="1:16" s="43" customFormat="1" ht="13.5" thickBot="1" x14ac:dyDescent="0.25">
      <c r="A44" s="87" t="s">
        <v>51</v>
      </c>
      <c r="B44" s="88"/>
      <c r="C44" s="88"/>
      <c r="D44" s="88"/>
      <c r="E44" s="88"/>
      <c r="F44" s="88"/>
      <c r="G44" s="88"/>
      <c r="H44" s="88"/>
      <c r="I44" s="88"/>
      <c r="J44" s="89"/>
      <c r="K44" s="89"/>
      <c r="L44" s="90"/>
    </row>
    <row r="45" spans="1:16" s="35" customFormat="1" x14ac:dyDescent="0.2">
      <c r="A45" s="91"/>
      <c r="B45" s="91"/>
      <c r="C45" s="91"/>
      <c r="D45" s="91"/>
      <c r="E45" s="91"/>
      <c r="F45" s="91"/>
      <c r="G45" s="91"/>
      <c r="H45" s="91"/>
      <c r="I45" s="91"/>
      <c r="J45" s="61"/>
      <c r="K45" s="69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2" ma:contentTypeDescription="Create a new document." ma:contentTypeScope="" ma:versionID="f6183970711bc81632b34d160684cdee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4fb7e59a19b05f87e2c00c3a40162cf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366269-5AD5-49EE-B5EC-6AF9A2287F88}"/>
</file>

<file path=customXml/itemProps2.xml><?xml version="1.0" encoding="utf-8"?>
<ds:datastoreItem xmlns:ds="http://schemas.openxmlformats.org/officeDocument/2006/customXml" ds:itemID="{390CB7F0-D6FA-4C99-89A0-5AD692477D64}"/>
</file>

<file path=customXml/itemProps3.xml><?xml version="1.0" encoding="utf-8"?>
<ds:datastoreItem xmlns:ds="http://schemas.openxmlformats.org/officeDocument/2006/customXml" ds:itemID="{D889A2D6-71CF-4A44-8784-0B2A4F1BEB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31.12.2019)</vt:lpstr>
      <vt:lpstr>'Cumulative(upto 31.12.2019)'!Print_Area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2020-01-07T05:12:27Z</cp:lastPrinted>
  <dcterms:created xsi:type="dcterms:W3CDTF">2015-10-29T09:50:56Z</dcterms:created>
  <dcterms:modified xsi:type="dcterms:W3CDTF">2020-01-07T05:12:30Z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