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esktop\MNRE 2020\Installed Capacity\March 2020\"/>
    </mc:Choice>
  </mc:AlternateContent>
  <xr:revisionPtr revIDLastSave="0" documentId="13_ncr:1_{7A19905B-6209-4279-8B0C-D01A276BA7E2}" xr6:coauthVersionLast="40" xr6:coauthVersionMax="40" xr10:uidLastSave="{00000000-0000-0000-0000-000000000000}"/>
  <bookViews>
    <workbookView xWindow="360" yWindow="990" windowWidth="14355" windowHeight="6780" tabRatio="837" firstSheet="1" activeTab="1" xr2:uid="{00000000-000D-0000-FFFF-FFFF00000000}"/>
  </bookViews>
  <sheets>
    <sheet name="Cumulative(upto 30.09.2015)" sheetId="1" r:id="rId1"/>
    <sheet name="Cumulative(upto 31.03.2020)" sheetId="8" r:id="rId2"/>
  </sheets>
  <definedNames>
    <definedName name="_xlnm.Print_Area" localSheetId="1">'Cumulative(upto 31.03.2020)'!$A$2:$L$45</definedName>
  </definedNames>
  <calcPr calcId="191029"/>
</workbook>
</file>

<file path=xl/calcChain.xml><?xml version="1.0" encoding="utf-8"?>
<calcChain xmlns="http://schemas.openxmlformats.org/spreadsheetml/2006/main">
  <c r="H9" i="8" l="1"/>
  <c r="H10" i="8"/>
  <c r="H11" i="8"/>
  <c r="H12" i="8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<sst xmlns="http://schemas.openxmlformats.org/spreadsheetml/2006/main" count="121" uniqueCount="60">
  <si>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</si>
  <si>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</si>
  <si>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</si>
  <si>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</si>
  <si>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</si>
  <si>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</si>
  <si>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</si>
  <si>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</si>
  <si>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</si>
  <si>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</si>
  <si>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</si>
  <si>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</si>
  <si>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</si>
  <si>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</si>
  <si>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</si>
  <si>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</si>
  <si>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</si>
  <si>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</si>
  <si>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</si>
  <si>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</si>
  <si>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</si>
  <si>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</si>
  <si>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</si>
  <si>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</si>
  <si>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</si>
  <si>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</si>
  <si>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</si>
  <si>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</si>
  <si>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</si>
  <si>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</si>
  <si>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</si>
  <si>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</si>
  <si>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</si>
  <si>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</si>
  <si>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</si>
  <si>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</si>
  <si>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</si>
  <si>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</si>
  <si>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</si>
  <si>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</si>
  <si>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</si>
  <si>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</si>
  <si>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</si>
  <si>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</si>
  <si>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</si>
  <si>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</si>
  <si>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</si>
  <si>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</si>
  <si>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</si>
  <si>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</si>
  <si>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</si>
  <si>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</si>
  <si>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</si>
  <si>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</si>
  <si>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</si>
  <si>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Power/Bagasse Cogen. (Grid Interactive)</t>
  </si>
  <si>
    <t>Bio Power Total</t>
  </si>
  <si>
    <t>Total</t>
  </si>
  <si>
    <t>BM Cogen. (Non-Bagasse)</t>
  </si>
  <si>
    <t>State-wise installed capacity of Grid Interactive Renewable Power as on 31.03.2020.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</si>
</sst>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8"/>
  <sheetViews>
    <sheetView tabSelected="1" topLeftCell="A23" zoomScaleNormal="100" workbookViewId="0">
      <selection activeCell="O13" sqref="O13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55</v>
      </c>
      <c r="F4" s="69" t="s">
        <v>58</v>
      </c>
      <c r="G4" s="69" t="s">
        <v>10</v>
      </c>
      <c r="H4" s="68" t="s">
        <v>56</v>
      </c>
      <c r="I4" s="68" t="s">
        <v>53</v>
      </c>
      <c r="J4" s="60" t="s">
        <v>54</v>
      </c>
      <c r="K4" s="60" t="s">
        <v>57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378.2</v>
      </c>
      <c r="F6" s="45">
        <v>98.98</v>
      </c>
      <c r="G6" s="46">
        <v>23.16</v>
      </c>
      <c r="H6" s="46">
        <f>E6+F6+G6</f>
        <v>500.34000000000003</v>
      </c>
      <c r="I6" s="46">
        <v>3521.99</v>
      </c>
      <c r="J6" s="62">
        <v>88.03</v>
      </c>
      <c r="K6" s="62">
        <f>I6+J6</f>
        <v>3610.02</v>
      </c>
      <c r="L6" s="47">
        <f>C6+D6+H6+I6+J6</f>
        <v>8364.92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/>
      <c r="I7" s="46">
        <v>1.27</v>
      </c>
      <c r="J7" s="62">
        <v>4.34</v>
      </c>
      <c r="K7" s="62">
        <f t="shared" ref="K7:K41" si="0">I7+J7</f>
        <v>5.6099999999999994</v>
      </c>
      <c r="L7" s="47">
        <f t="shared" ref="L7:L42" si="1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/>
      <c r="G8" s="46"/>
      <c r="H8" s="46"/>
      <c r="I8" s="46">
        <v>10.67</v>
      </c>
      <c r="J8" s="62">
        <v>30.56</v>
      </c>
      <c r="K8" s="62">
        <f t="shared" si="0"/>
        <v>41.23</v>
      </c>
      <c r="L8" s="47">
        <f t="shared" si="1"/>
        <v>75.34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113</v>
      </c>
      <c r="F9" s="45">
        <v>8.1999999999999993</v>
      </c>
      <c r="G9" s="46"/>
      <c r="H9" s="46">
        <f t="shared" ref="H7:H14" si="2">E9+F9+G9</f>
        <v>121.2</v>
      </c>
      <c r="I9" s="46">
        <v>138.93</v>
      </c>
      <c r="J9" s="62">
        <v>12.64</v>
      </c>
      <c r="K9" s="62">
        <f t="shared" si="0"/>
        <v>151.57</v>
      </c>
      <c r="L9" s="47">
        <f t="shared" si="1"/>
        <v>343.47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</v>
      </c>
      <c r="F10" s="45">
        <v>2.5</v>
      </c>
      <c r="G10" s="46"/>
      <c r="H10" s="46">
        <f t="shared" si="2"/>
        <v>244.5</v>
      </c>
      <c r="I10" s="46">
        <v>215.83</v>
      </c>
      <c r="J10" s="62">
        <v>15.52</v>
      </c>
      <c r="K10" s="62">
        <f t="shared" si="0"/>
        <v>231.35000000000002</v>
      </c>
      <c r="L10" s="47">
        <f t="shared" si="1"/>
        <v>551.85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2"/>
        <v>0.34</v>
      </c>
      <c r="I11" s="46">
        <v>0.95</v>
      </c>
      <c r="J11" s="62">
        <v>3.83</v>
      </c>
      <c r="K11" s="62">
        <f t="shared" si="0"/>
        <v>4.78</v>
      </c>
      <c r="L11" s="47">
        <f t="shared" si="1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7491.52</v>
      </c>
      <c r="E12" s="45">
        <v>65.3</v>
      </c>
      <c r="F12" s="45">
        <v>12</v>
      </c>
      <c r="G12" s="46"/>
      <c r="H12" s="46">
        <f t="shared" si="2"/>
        <v>77.3</v>
      </c>
      <c r="I12" s="44">
        <v>2426.44</v>
      </c>
      <c r="J12" s="70">
        <v>521.92999999999995</v>
      </c>
      <c r="K12" s="62">
        <f t="shared" si="0"/>
        <v>2948.37</v>
      </c>
      <c r="L12" s="47">
        <f t="shared" si="1"/>
        <v>10586.140000000001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84.26</v>
      </c>
      <c r="G13" s="46"/>
      <c r="H13" s="46">
        <f t="shared" si="2"/>
        <v>205.66000000000003</v>
      </c>
      <c r="I13" s="46">
        <v>130.80000000000001</v>
      </c>
      <c r="J13" s="62">
        <v>121.34</v>
      </c>
      <c r="K13" s="62">
        <f t="shared" si="0"/>
        <v>252.14000000000001</v>
      </c>
      <c r="L13" s="47">
        <f t="shared" si="1"/>
        <v>531.30000000000007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7.2</v>
      </c>
      <c r="G14" s="46"/>
      <c r="H14" s="46">
        <f t="shared" si="2"/>
        <v>7.2</v>
      </c>
      <c r="I14" s="46">
        <v>17</v>
      </c>
      <c r="J14" s="62">
        <v>15.93</v>
      </c>
      <c r="K14" s="62">
        <f t="shared" si="0"/>
        <v>32.93</v>
      </c>
      <c r="L14" s="47">
        <f t="shared" si="1"/>
        <v>951.64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180.48</v>
      </c>
      <c r="D15" s="46"/>
      <c r="E15" s="45"/>
      <c r="F15" s="45"/>
      <c r="G15" s="46"/>
      <c r="H15" s="46"/>
      <c r="I15" s="46">
        <v>8.49</v>
      </c>
      <c r="J15" s="62">
        <v>10.81</v>
      </c>
      <c r="K15" s="62">
        <f t="shared" si="0"/>
        <v>19.3</v>
      </c>
      <c r="L15" s="47">
        <f t="shared" si="1"/>
        <v>199.78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9:H39" si="3">E16+F16+G16</f>
        <v>4.3</v>
      </c>
      <c r="I16" s="46">
        <v>19.05</v>
      </c>
      <c r="J16" s="62">
        <v>19.350000000000001</v>
      </c>
      <c r="K16" s="62">
        <f t="shared" si="0"/>
        <v>38.400000000000006</v>
      </c>
      <c r="L16" s="47">
        <f t="shared" si="1"/>
        <v>46.75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4790.6000000000004</v>
      </c>
      <c r="E17" s="45">
        <v>1866.6</v>
      </c>
      <c r="F17" s="45">
        <v>15.2</v>
      </c>
      <c r="G17" s="46">
        <v>1</v>
      </c>
      <c r="H17" s="46">
        <f t="shared" si="3"/>
        <v>1882.8</v>
      </c>
      <c r="I17" s="44">
        <v>7045.16</v>
      </c>
      <c r="J17" s="70">
        <v>232.77</v>
      </c>
      <c r="K17" s="62">
        <f t="shared" si="0"/>
        <v>7277.93</v>
      </c>
      <c r="L17" s="47">
        <f t="shared" si="1"/>
        <v>15232.060000000001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0.72</v>
      </c>
      <c r="G18" s="46"/>
      <c r="H18" s="46">
        <f t="shared" si="3"/>
        <v>0.72</v>
      </c>
      <c r="I18" s="71">
        <v>100</v>
      </c>
      <c r="J18" s="70">
        <v>42.23</v>
      </c>
      <c r="K18" s="62">
        <f t="shared" si="0"/>
        <v>142.22999999999999</v>
      </c>
      <c r="L18" s="47">
        <f t="shared" si="1"/>
        <v>427.47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95.91</v>
      </c>
      <c r="D19" s="46">
        <v>2519.89</v>
      </c>
      <c r="E19" s="45">
        <v>93</v>
      </c>
      <c r="F19" s="45">
        <v>12.35</v>
      </c>
      <c r="G19" s="46">
        <v>15.4</v>
      </c>
      <c r="H19" s="46">
        <f t="shared" si="3"/>
        <v>120.75</v>
      </c>
      <c r="I19" s="44">
        <v>2208.48</v>
      </c>
      <c r="J19" s="70">
        <v>49.98</v>
      </c>
      <c r="K19" s="62">
        <f t="shared" si="0"/>
        <v>2258.46</v>
      </c>
      <c r="L19" s="47">
        <f t="shared" si="1"/>
        <v>4995.0099999999993</v>
      </c>
      <c r="N19" s="58"/>
    </row>
    <row r="20" spans="1:14" s="35" customFormat="1" x14ac:dyDescent="0.2">
      <c r="A20" s="38">
        <v>15</v>
      </c>
      <c r="B20" s="44" t="s">
        <v>26</v>
      </c>
      <c r="C20" s="57">
        <v>379.57499999999999</v>
      </c>
      <c r="D20" s="46">
        <v>5000.33</v>
      </c>
      <c r="E20" s="45">
        <v>2499.6999999999998</v>
      </c>
      <c r="F20" s="45">
        <v>16.399999999999999</v>
      </c>
      <c r="G20" s="46">
        <v>12.59</v>
      </c>
      <c r="H20" s="46">
        <f t="shared" si="3"/>
        <v>2528.69</v>
      </c>
      <c r="I20" s="71">
        <v>1582.24</v>
      </c>
      <c r="J20" s="70">
        <v>219.56</v>
      </c>
      <c r="K20" s="62">
        <f t="shared" si="0"/>
        <v>1801.8</v>
      </c>
      <c r="L20" s="47">
        <f t="shared" si="1"/>
        <v>9710.3949999999986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5.16</v>
      </c>
      <c r="K21" s="62">
        <f t="shared" si="0"/>
        <v>5.16</v>
      </c>
      <c r="L21" s="47">
        <f t="shared" si="1"/>
        <v>10.61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3"/>
        <v>13.8</v>
      </c>
      <c r="I22" s="46">
        <v>0</v>
      </c>
      <c r="J22" s="62">
        <v>0.12</v>
      </c>
      <c r="K22" s="62">
        <f t="shared" si="0"/>
        <v>0.12</v>
      </c>
      <c r="L22" s="47">
        <f t="shared" si="1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1.42</v>
      </c>
      <c r="K23" s="62">
        <f t="shared" si="0"/>
        <v>1.52</v>
      </c>
      <c r="L23" s="47">
        <f t="shared" si="1"/>
        <v>37.99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0"/>
        <v>1</v>
      </c>
      <c r="L24" s="47">
        <f t="shared" si="1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57">
        <v>64.625</v>
      </c>
      <c r="D25" s="46"/>
      <c r="E25" s="45">
        <v>50.4</v>
      </c>
      <c r="F25" s="45">
        <v>8.82</v>
      </c>
      <c r="G25" s="46"/>
      <c r="H25" s="46">
        <f t="shared" si="3"/>
        <v>59.22</v>
      </c>
      <c r="I25" s="44">
        <v>383.56</v>
      </c>
      <c r="J25" s="70">
        <v>14.28</v>
      </c>
      <c r="K25" s="62">
        <f t="shared" si="0"/>
        <v>397.84</v>
      </c>
      <c r="L25" s="47">
        <f t="shared" si="1"/>
        <v>521.68499999999995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194</v>
      </c>
      <c r="F26" s="45">
        <v>123.1</v>
      </c>
      <c r="G26" s="46">
        <v>10.75</v>
      </c>
      <c r="H26" s="46">
        <f t="shared" si="3"/>
        <v>327.85</v>
      </c>
      <c r="I26" s="44">
        <v>828.58</v>
      </c>
      <c r="J26" s="70">
        <v>118.52</v>
      </c>
      <c r="K26" s="62">
        <f t="shared" si="0"/>
        <v>947.1</v>
      </c>
      <c r="L26" s="47">
        <f t="shared" si="1"/>
        <v>1448.5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119.3</v>
      </c>
      <c r="F27" s="45">
        <v>2</v>
      </c>
      <c r="G27" s="46"/>
      <c r="H27" s="46">
        <f t="shared" si="3"/>
        <v>121.3</v>
      </c>
      <c r="I27" s="44">
        <v>4882.6899999999996</v>
      </c>
      <c r="J27" s="70">
        <v>255.22</v>
      </c>
      <c r="K27" s="62">
        <f t="shared" si="0"/>
        <v>5137.91</v>
      </c>
      <c r="L27" s="47">
        <f t="shared" si="1"/>
        <v>9582.7800000000007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0"/>
        <v>7.0000000000000007E-2</v>
      </c>
      <c r="L28" s="47">
        <f t="shared" si="1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9304.34</v>
      </c>
      <c r="E29" s="45">
        <v>969</v>
      </c>
      <c r="F29" s="45">
        <v>28.55</v>
      </c>
      <c r="G29" s="46">
        <v>6.4</v>
      </c>
      <c r="H29" s="46">
        <f t="shared" si="3"/>
        <v>1003.9499999999999</v>
      </c>
      <c r="I29" s="44">
        <v>3759.89</v>
      </c>
      <c r="J29" s="70">
        <v>155.99</v>
      </c>
      <c r="K29" s="62">
        <f t="shared" si="0"/>
        <v>3915.88</v>
      </c>
      <c r="L29" s="47">
        <f t="shared" si="1"/>
        <v>14347.22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1</v>
      </c>
      <c r="G30" s="46">
        <v>26</v>
      </c>
      <c r="H30" s="46">
        <f t="shared" si="3"/>
        <v>185.1</v>
      </c>
      <c r="I30" s="44">
        <v>3530.29</v>
      </c>
      <c r="J30" s="70">
        <v>90.46</v>
      </c>
      <c r="K30" s="62">
        <f t="shared" si="0"/>
        <v>3620.75</v>
      </c>
      <c r="L30" s="47">
        <f t="shared" si="1"/>
        <v>4024.82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0"/>
        <v>9.41</v>
      </c>
      <c r="L31" s="47">
        <f t="shared" si="1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25.1</v>
      </c>
      <c r="D32" s="46"/>
      <c r="E32" s="45">
        <v>1957.5</v>
      </c>
      <c r="F32" s="45">
        <v>158.01</v>
      </c>
      <c r="G32" s="46"/>
      <c r="H32" s="46">
        <f t="shared" si="3"/>
        <v>2115.5100000000002</v>
      </c>
      <c r="I32" s="46">
        <v>949</v>
      </c>
      <c r="J32" s="62">
        <v>146.1</v>
      </c>
      <c r="K32" s="62">
        <f t="shared" si="0"/>
        <v>1095.0999999999999</v>
      </c>
      <c r="L32" s="47">
        <f t="shared" si="1"/>
        <v>3235.71</v>
      </c>
      <c r="N32" s="58"/>
    </row>
    <row r="33" spans="1:16" s="35" customFormat="1" x14ac:dyDescent="0.2">
      <c r="A33" s="38">
        <v>28</v>
      </c>
      <c r="B33" s="44" t="s">
        <v>39</v>
      </c>
      <c r="C33" s="57">
        <v>214.32</v>
      </c>
      <c r="D33" s="46"/>
      <c r="E33" s="45">
        <v>73</v>
      </c>
      <c r="F33" s="45">
        <v>57.5</v>
      </c>
      <c r="G33" s="46"/>
      <c r="H33" s="46">
        <f t="shared" si="3"/>
        <v>130.5</v>
      </c>
      <c r="I33" s="46">
        <v>239.78</v>
      </c>
      <c r="J33" s="62">
        <v>76.12</v>
      </c>
      <c r="K33" s="62">
        <f t="shared" si="0"/>
        <v>315.89999999999998</v>
      </c>
      <c r="L33" s="47">
        <f t="shared" si="1"/>
        <v>660.72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3"/>
        <v>319.92</v>
      </c>
      <c r="I34" s="46">
        <v>70</v>
      </c>
      <c r="J34" s="62">
        <v>44.46</v>
      </c>
      <c r="K34" s="62">
        <f t="shared" si="0"/>
        <v>114.46000000000001</v>
      </c>
      <c r="L34" s="47">
        <f t="shared" si="1"/>
        <v>532.88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7.6</v>
      </c>
      <c r="J35" s="62">
        <v>4.59</v>
      </c>
      <c r="K35" s="62">
        <f t="shared" si="0"/>
        <v>12.19</v>
      </c>
      <c r="L35" s="47">
        <f t="shared" si="1"/>
        <v>17.439999999999998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34.21</v>
      </c>
      <c r="K36" s="62">
        <f t="shared" si="0"/>
        <v>40.549999999999997</v>
      </c>
      <c r="L36" s="47">
        <f t="shared" si="1"/>
        <v>40.549999999999997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0"/>
        <v>5.4600000000000009</v>
      </c>
      <c r="L37" s="47">
        <f t="shared" si="1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9.7100000000000009</v>
      </c>
      <c r="K38" s="62">
        <f t="shared" si="0"/>
        <v>19.86</v>
      </c>
      <c r="L38" s="47">
        <f t="shared" si="1"/>
        <v>19.86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3"/>
        <v>52</v>
      </c>
      <c r="I39" s="46">
        <v>8.9600000000000009</v>
      </c>
      <c r="J39" s="72">
        <v>156.19999999999999</v>
      </c>
      <c r="K39" s="62">
        <f t="shared" si="0"/>
        <v>165.16</v>
      </c>
      <c r="L39" s="47">
        <f t="shared" si="1"/>
        <v>217.16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0"/>
        <v>0.75</v>
      </c>
      <c r="L40" s="47">
        <f t="shared" si="1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5.48</v>
      </c>
      <c r="K41" s="62">
        <f t="shared" si="0"/>
        <v>5.5100000000000007</v>
      </c>
      <c r="L41" s="47">
        <f t="shared" si="1"/>
        <v>5.5100000000000007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1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4">SUM(C6:C42)</f>
        <v>4683.1549999999997</v>
      </c>
      <c r="D43" s="53">
        <f t="shared" si="4"/>
        <v>37693.750000000007</v>
      </c>
      <c r="E43" s="53">
        <f t="shared" si="4"/>
        <v>9200.5</v>
      </c>
      <c r="F43" s="53">
        <f>SUM(F6:F42)</f>
        <v>674.80999999999983</v>
      </c>
      <c r="G43" s="53">
        <f t="shared" si="4"/>
        <v>147.63999999999999</v>
      </c>
      <c r="H43" s="53">
        <f>SUM(H6:H42)</f>
        <v>10022.950000000003</v>
      </c>
      <c r="I43" s="53">
        <f t="shared" si="4"/>
        <v>32112.51</v>
      </c>
      <c r="J43" s="63">
        <f t="shared" si="4"/>
        <v>2515.31</v>
      </c>
      <c r="K43" s="63">
        <f>SUM(K6:K42)</f>
        <v>34627.820000000014</v>
      </c>
      <c r="L43" s="65">
        <f>SUM(L6:L42)</f>
        <v>87027.675000000017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292947-A0A6-4647-AEEA-C1001912BD29}"/>
</file>

<file path=customXml/itemProps2.xml><?xml version="1.0" encoding="utf-8"?>
<ds:datastoreItem xmlns:ds="http://schemas.openxmlformats.org/officeDocument/2006/customXml" ds:itemID="{0476839D-1830-468B-90E0-66EF1CC55A56}"/>
</file>

<file path=customXml/itemProps3.xml><?xml version="1.0" encoding="utf-8"?>
<ds:datastoreItem xmlns:ds="http://schemas.openxmlformats.org/officeDocument/2006/customXml" ds:itemID="{8AD588D7-D4A0-4071-A61C-041D763D8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31.03.2020)</vt:lpstr>
      <vt:lpstr>'Cumulative(upto 31.03.2020)'!Print_Area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</cp:lastModifiedBy>
  <cp:lastPrinted>2020-01-07T05:12:27Z</cp:lastPrinted>
  <dcterms:created xsi:type="dcterms:W3CDTF">2015-10-29T09:50:56Z</dcterms:created>
  <dcterms:modified xsi:type="dcterms:W3CDTF">2020-04-16T08:57:31Z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