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100" tabRatio="837" firstSheet="1" activeTab="1"/>
  </bookViews>
  <sheets>
    <sheet name="Cumulative(upto 30.09.2015)" sheetId="1" r:id="rId1"/>
    <sheet name="Cumulative(upto 31.03.2021)" sheetId="8" r:id="rId2"/>
  </sheets>
  <definedNames>
    <definedName name="_xlnm.Print_Area" localSheetId="1">'Cumulative(upto 31.03.2021)'!$A$2:$L$45</definedName>
  </definedNames>
  <calcPr calcId="144525"/>
</workbook>
</file>

<file path=xl/calcChain.xml><?xml version="1.0" encoding="utf-8"?>
<calcChain xmlns="http://schemas.openxmlformats.org/spreadsheetml/2006/main">
  <c r="K40" i="8" l="1"/>
  <c r="I43" i="8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<sst xmlns="http://schemas.openxmlformats.org/spreadsheetml/2006/main" count="121" uniqueCount="60">
  <si>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</si>
  <si>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</si>
  <si>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</si>
  <si>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</si>
  <si>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</si>
  <si>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</si>
  <si>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</si>
  <si>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</si>
  <si>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</si>
  <si>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</si>
  <si>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</si>
  <si>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</si>
  <si>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</si>
  <si>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</si>
  <si>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</si>
  <si>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</si>
  <si>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</si>
  <si>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</si>
  <si>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</si>
  <si>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</si>
  <si>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</si>
  <si>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</si>
  <si>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</si>
  <si>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</si>
  <si>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</si>
  <si>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</si>
  <si>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</si>
  <si>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</si>
  <si>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</si>
  <si>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</si>
  <si>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</si>
  <si>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</si>
  <si>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</si>
  <si>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</si>
  <si>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</si>
  <si>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</si>
  <si>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</si>
  <si>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</si>
  <si>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</si>
  <si>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</si>
  <si>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</si>
  <si>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</si>
  <si>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</si>
  <si>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</si>
  <si>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</si>
  <si>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</si>
  <si>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</si>
  <si>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</si>
  <si>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</si>
  <si>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</si>
  <si>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</si>
  <si>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</si>
  <si>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</si>
  <si>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</si>
  <si>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</si>
  <si>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</si>
  <si>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</si>
  <si>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</si>
  <si>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</si>
  <si>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31.03.2021.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</si>
</sst>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7" fillId="0" borderId="5" xfId="0" applyNumberFormat="1" applyFont="1" applyBorder="1"/>
    <xf numFmtId="2" fontId="7" fillId="0" borderId="19" xfId="0" applyNumberFormat="1" applyFont="1" applyBorder="1"/>
    <xf numFmtId="0" fontId="7" fillId="0" borderId="19" xfId="0" applyFont="1" applyBorder="1"/>
    <xf numFmtId="2" fontId="6" fillId="0" borderId="5" xfId="0" applyNumberFormat="1" applyFont="1" applyFill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Border="1"/>
    <xf numFmtId="0" fontId="9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5" t="s">
        <v>0</v>
      </c>
      <c r="B1" s="76"/>
      <c r="C1" s="76"/>
      <c r="D1" s="76"/>
      <c r="E1" s="76"/>
      <c r="F1" s="76"/>
      <c r="G1" s="76"/>
      <c r="H1" s="77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78" t="s">
        <v>5</v>
      </c>
      <c r="F2" s="79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0" t="s">
        <v>50</v>
      </c>
      <c r="B43" s="81"/>
      <c r="C43" s="81"/>
      <c r="D43" s="81"/>
      <c r="E43" s="81"/>
      <c r="F43" s="81"/>
      <c r="G43" s="81"/>
      <c r="H43" s="82"/>
    </row>
    <row r="44" spans="1:8" s="1" customFormat="1" x14ac:dyDescent="0.25">
      <c r="A44" s="83"/>
      <c r="B44" s="83"/>
      <c r="C44" s="83"/>
      <c r="D44" s="83"/>
      <c r="E44" s="83"/>
      <c r="F44" s="83"/>
      <c r="G44" s="83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" zoomScaleNormal="100" workbookViewId="0">
      <selection activeCell="D30" sqref="D30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7" s="35" customFormat="1" ht="19.5" customHeight="1" x14ac:dyDescent="0.2">
      <c r="A2" s="90" t="s">
        <v>59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7" s="35" customFormat="1" ht="14.25" customHeight="1" x14ac:dyDescent="0.2">
      <c r="A3" s="36" t="s">
        <v>1</v>
      </c>
      <c r="B3" s="37" t="s">
        <v>2</v>
      </c>
      <c r="C3" s="91" t="s">
        <v>3</v>
      </c>
      <c r="D3" s="91" t="s">
        <v>4</v>
      </c>
      <c r="E3" s="95" t="s">
        <v>5</v>
      </c>
      <c r="F3" s="96"/>
      <c r="G3" s="96"/>
      <c r="H3" s="97"/>
      <c r="I3" s="98" t="s">
        <v>6</v>
      </c>
      <c r="J3" s="98"/>
      <c r="K3" s="98"/>
      <c r="L3" s="93" t="s">
        <v>7</v>
      </c>
    </row>
    <row r="4" spans="1:17" s="35" customFormat="1" ht="57" customHeight="1" x14ac:dyDescent="0.2">
      <c r="A4" s="38"/>
      <c r="B4" s="39"/>
      <c r="C4" s="92"/>
      <c r="D4" s="92"/>
      <c r="E4" s="72" t="s">
        <v>58</v>
      </c>
      <c r="F4" s="72" t="s">
        <v>57</v>
      </c>
      <c r="G4" s="72" t="s">
        <v>10</v>
      </c>
      <c r="H4" s="71" t="s">
        <v>55</v>
      </c>
      <c r="I4" s="71" t="s">
        <v>53</v>
      </c>
      <c r="J4" s="60" t="s">
        <v>54</v>
      </c>
      <c r="K4" s="60" t="s">
        <v>56</v>
      </c>
      <c r="L4" s="94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4096.6499999999996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4064.74</v>
      </c>
      <c r="J6" s="73">
        <v>138.26</v>
      </c>
      <c r="K6" s="62">
        <f>I6+J6</f>
        <v>4203</v>
      </c>
      <c r="L6" s="47">
        <f>C6+D6+H6+I6+J6</f>
        <v>8968.5899999999983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73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73">
        <v>32.32</v>
      </c>
      <c r="K8" s="62">
        <f t="shared" si="1"/>
        <v>42.99</v>
      </c>
      <c r="L8" s="47">
        <f t="shared" si="2"/>
        <v>79.099999999999994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73">
        <v>20.58</v>
      </c>
      <c r="K9" s="62">
        <f t="shared" si="1"/>
        <v>159.51</v>
      </c>
      <c r="L9" s="47">
        <f t="shared" si="2"/>
        <v>354.91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222.64</v>
      </c>
      <c r="J10" s="73">
        <v>29.84</v>
      </c>
      <c r="K10" s="62">
        <f t="shared" si="1"/>
        <v>252.48</v>
      </c>
      <c r="L10" s="47">
        <f t="shared" si="2"/>
        <v>573.38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73">
        <v>6.49</v>
      </c>
      <c r="K11" s="62">
        <f t="shared" si="1"/>
        <v>7.44</v>
      </c>
      <c r="L11" s="47">
        <f t="shared" si="2"/>
        <v>7.83</v>
      </c>
      <c r="N11" s="58"/>
    </row>
    <row r="12" spans="1:17" s="35" customFormat="1" x14ac:dyDescent="0.2">
      <c r="A12" s="38">
        <v>7</v>
      </c>
      <c r="B12" s="44" t="s">
        <v>18</v>
      </c>
      <c r="C12" s="45">
        <v>82.69</v>
      </c>
      <c r="D12" s="46">
        <v>8561.82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3425.17</v>
      </c>
      <c r="J12" s="73">
        <v>1005.65</v>
      </c>
      <c r="K12" s="62">
        <f t="shared" si="1"/>
        <v>4430.82</v>
      </c>
      <c r="L12" s="47">
        <f t="shared" si="2"/>
        <v>13152.63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73">
        <v>277.02999999999997</v>
      </c>
      <c r="K13" s="62">
        <f t="shared" si="1"/>
        <v>407.83</v>
      </c>
      <c r="L13" s="47">
        <f t="shared" si="2"/>
        <v>693.19</v>
      </c>
      <c r="N13" s="58"/>
    </row>
    <row r="14" spans="1:17" s="35" customFormat="1" x14ac:dyDescent="0.2">
      <c r="A14" s="38">
        <v>9</v>
      </c>
      <c r="B14" s="44" t="s">
        <v>20</v>
      </c>
      <c r="C14" s="45">
        <v>936.11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73">
        <v>18.73</v>
      </c>
      <c r="K14" s="62">
        <f t="shared" si="1"/>
        <v>42.730000000000004</v>
      </c>
      <c r="L14" s="47">
        <f t="shared" si="2"/>
        <v>988.04000000000008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73">
        <v>12.24</v>
      </c>
      <c r="K15" s="62">
        <f t="shared" si="1"/>
        <v>20.73</v>
      </c>
      <c r="L15" s="47">
        <f t="shared" si="2"/>
        <v>206.71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73">
        <v>33.01</v>
      </c>
      <c r="K16" s="62">
        <f t="shared" si="1"/>
        <v>52.06</v>
      </c>
      <c r="L16" s="47">
        <f t="shared" si="2"/>
        <v>60.41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4938.6000000000004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7091.75</v>
      </c>
      <c r="J17" s="73">
        <v>263.42</v>
      </c>
      <c r="K17" s="62">
        <f t="shared" si="1"/>
        <v>7355.17</v>
      </c>
      <c r="L17" s="47">
        <f t="shared" si="2"/>
        <v>15462.800000000001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230.02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67">
        <v>150</v>
      </c>
      <c r="J18" s="73">
        <v>107</v>
      </c>
      <c r="K18" s="62">
        <f t="shared" si="1"/>
        <v>257</v>
      </c>
      <c r="L18" s="47">
        <f t="shared" si="2"/>
        <v>551.79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2386.31</v>
      </c>
      <c r="J19" s="73">
        <v>76.91</v>
      </c>
      <c r="K19" s="62">
        <f t="shared" si="1"/>
        <v>2463.2199999999998</v>
      </c>
      <c r="L19" s="47">
        <f t="shared" si="2"/>
        <v>5205.57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67">
        <v>1642.24</v>
      </c>
      <c r="J20" s="73">
        <v>647.73</v>
      </c>
      <c r="K20" s="62">
        <f t="shared" si="1"/>
        <v>2289.9700000000003</v>
      </c>
      <c r="L20" s="47">
        <f t="shared" si="2"/>
        <v>10266.869999999999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73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73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73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73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3">
        <v>18.16</v>
      </c>
      <c r="K25" s="62">
        <f t="shared" si="1"/>
        <v>401.72</v>
      </c>
      <c r="L25" s="47">
        <f t="shared" si="2"/>
        <v>549.56999999999994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3">
        <v>130.91999999999999</v>
      </c>
      <c r="K26" s="62">
        <f t="shared" si="1"/>
        <v>959.5</v>
      </c>
      <c r="L26" s="47">
        <f t="shared" si="2"/>
        <v>1617.25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5313.58</v>
      </c>
      <c r="J27" s="73">
        <v>419</v>
      </c>
      <c r="K27" s="62">
        <f t="shared" si="1"/>
        <v>5732.58</v>
      </c>
      <c r="L27" s="47">
        <f t="shared" si="2"/>
        <v>10204.5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73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9608.0400000000009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4150.1499999999996</v>
      </c>
      <c r="J29" s="73">
        <v>325.06</v>
      </c>
      <c r="K29" s="62">
        <f t="shared" si="1"/>
        <v>4475.21</v>
      </c>
      <c r="L29" s="47">
        <f t="shared" si="2"/>
        <v>15225.349999999999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3">
        <v>168.85</v>
      </c>
      <c r="K30" s="62">
        <f t="shared" si="1"/>
        <v>3953.12</v>
      </c>
      <c r="L30" s="47">
        <f t="shared" si="2"/>
        <v>4377.9900000000007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73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1455.25</v>
      </c>
      <c r="J32" s="73">
        <v>257.25</v>
      </c>
      <c r="K32" s="62">
        <f t="shared" si="1"/>
        <v>1712.5</v>
      </c>
      <c r="L32" s="47">
        <f t="shared" si="2"/>
        <v>3878.86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254.78</v>
      </c>
      <c r="J33" s="73">
        <v>113.63</v>
      </c>
      <c r="K33" s="62">
        <f t="shared" si="1"/>
        <v>368.40999999999997</v>
      </c>
      <c r="L33" s="47">
        <f t="shared" si="2"/>
        <v>712.94999999999993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73">
        <v>49.84</v>
      </c>
      <c r="K34" s="62">
        <f t="shared" si="1"/>
        <v>149.84</v>
      </c>
      <c r="L34" s="47">
        <f t="shared" si="2"/>
        <v>568.2600000000001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73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73">
        <v>38.82</v>
      </c>
      <c r="K36" s="62">
        <f t="shared" si="1"/>
        <v>45.16</v>
      </c>
      <c r="L36" s="47">
        <f t="shared" si="2"/>
        <v>45.16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3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68">
        <v>10.15</v>
      </c>
      <c r="J38" s="73">
        <v>30.4</v>
      </c>
      <c r="K38" s="62">
        <f t="shared" si="1"/>
        <v>40.549999999999997</v>
      </c>
      <c r="L38" s="47">
        <f t="shared" si="2"/>
        <v>40.549999999999997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3">
        <v>184.01</v>
      </c>
      <c r="K39" s="62">
        <f t="shared" si="1"/>
        <v>192.97</v>
      </c>
      <c r="L39" s="47">
        <f t="shared" si="2"/>
        <v>244.97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3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69">
        <v>0.03</v>
      </c>
      <c r="J41" s="73">
        <v>9.3000000000000007</v>
      </c>
      <c r="K41" s="62">
        <f t="shared" si="1"/>
        <v>9.33</v>
      </c>
      <c r="L41" s="47">
        <f t="shared" si="2"/>
        <v>9.33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7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0">
        <f t="shared" ref="C43:J43" si="5">SUM(C6:C42)</f>
        <v>4786.8050000000003</v>
      </c>
      <c r="D43" s="53">
        <f t="shared" si="5"/>
        <v>39247.050000000003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35645.62999999999</v>
      </c>
      <c r="J43" s="63">
        <f t="shared" si="5"/>
        <v>4439.74</v>
      </c>
      <c r="K43" s="63">
        <f>SUM(K6:K42)</f>
        <v>40085.37000000001</v>
      </c>
      <c r="L43" s="64">
        <f>SUM(L6:L42)</f>
        <v>94433.785000000018</v>
      </c>
      <c r="N43" s="65"/>
      <c r="P43" s="65"/>
    </row>
    <row r="44" spans="1:16" s="43" customFormat="1" ht="13.5" thickBot="1" x14ac:dyDescent="0.25">
      <c r="A44" s="84" t="s">
        <v>51</v>
      </c>
      <c r="B44" s="85"/>
      <c r="C44" s="85"/>
      <c r="D44" s="85"/>
      <c r="E44" s="85"/>
      <c r="F44" s="85"/>
      <c r="G44" s="85"/>
      <c r="H44" s="85"/>
      <c r="I44" s="85"/>
      <c r="J44" s="86"/>
      <c r="K44" s="86"/>
      <c r="L44" s="87"/>
    </row>
    <row r="45" spans="1:16" s="35" customForma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59"/>
      <c r="K45" s="66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ABC62E-FDED-4E76-977A-E14D3F1CDFD7}"/>
</file>

<file path=customXml/itemProps2.xml><?xml version="1.0" encoding="utf-8"?>
<ds:datastoreItem xmlns:ds="http://schemas.openxmlformats.org/officeDocument/2006/customXml" ds:itemID="{DF76AB49-EEFA-4AC6-9CAD-69D6F222EDFE}"/>
</file>

<file path=customXml/itemProps3.xml><?xml version="1.0" encoding="utf-8"?>
<ds:datastoreItem xmlns:ds="http://schemas.openxmlformats.org/officeDocument/2006/customXml" ds:itemID="{8212AD92-D9C8-429B-ADAB-3E3CE25B12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31.03.2021)</vt:lpstr>
      <vt:lpstr>'Cumulative(upto 31.03.2021)'!Print_Area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2021-03-05T08:50:24Z</cp:lastPrinted>
  <dcterms:created xsi:type="dcterms:W3CDTF">2015-10-29T09:50:56Z</dcterms:created>
  <dcterms:modified xsi:type="dcterms:W3CDTF">2021-04-08T08:53:05Z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