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A\Dropbox\My PC (DELL)\Desktop\MNRE 2021\Installed Capacity 2021-22\May 2021\"/>
    </mc:Choice>
  </mc:AlternateContent>
  <xr:revisionPtr revIDLastSave="0" documentId="13_ncr:1_{1B408FE8-33EF-4814-AD80-019D0212C998}" xr6:coauthVersionLast="47" xr6:coauthVersionMax="47" xr10:uidLastSave="{00000000-0000-0000-0000-000000000000}"/>
  <bookViews>
    <workbookView xWindow="-120" yWindow="-120" windowWidth="20730" windowHeight="11160" tabRatio="837" firstSheet="1" activeTab="1" xr2:uid="{00000000-000D-0000-FFFF-FFFF00000000}"/>
  </bookViews>
  <sheets>
    <sheet name="Cumulative(upto 30.09.2015)" sheetId="1" r:id="rId1"/>
    <sheet name="Cumulative(upto 31.05.2021)" sheetId="8" r:id="rId2"/>
  </sheets>
  <definedNames>
    <definedName name="_xlnm.Print_Area" localSheetId="1">'Cumulative(upto 31.05.2021)'!$A$2:$L$45</definedName>
  </definedNames>
  <calcPr calcId="191029"/>
</workbook>
</file>

<file path=xl/calcChain.xml><?xml version="1.0" encoding="utf-8"?>
<calcChain xmlns="http://schemas.openxmlformats.org/spreadsheetml/2006/main">
  <c r="K40" i="8" l="1"/>
  <c r="I43" i="8"/>
  <c r="H7" i="8" l="1"/>
  <c r="H8" i="8"/>
  <c r="H9" i="8"/>
  <c r="H10" i="8"/>
  <c r="H11" i="8"/>
  <c r="K23" i="8" l="1"/>
  <c r="H12" i="8" l="1"/>
  <c r="H13" i="8"/>
  <c r="H14" i="8"/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L9" i="8"/>
  <c r="L10" i="8"/>
  <c r="L12" i="8"/>
  <c r="L13" i="8"/>
  <c r="L14" i="8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G43" i="8" l="1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<sst xmlns="http://schemas.openxmlformats.org/spreadsheetml/2006/main" count="121" uniqueCount="60">
  <si>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</si>
  <si>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</si>
  <si>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</si>
  <si>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</si>
  <si>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</si>
  <si>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</si>
  <si>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</si>
  <si>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</si>
  <si>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</si>
  <si>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</si>
  <si>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</si>
  <si>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</si>
  <si>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</si>
  <si>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</si>
  <si>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</si>
  <si>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</si>
  <si>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</si>
  <si>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</si>
  <si>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</si>
  <si>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</si>
  <si>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</si>
  <si>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</si>
  <si>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</si>
  <si>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</si>
  <si>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</si>
  <si>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</si>
  <si>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</si>
  <si>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</si>
  <si>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</si>
  <si>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</si>
  <si>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</si>
  <si>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</si>
  <si>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</si>
  <si>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</si>
  <si>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</si>
  <si>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</si>
  <si>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</si>
  <si>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</si>
  <si>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</si>
  <si>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</si>
  <si>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</si>
  <si>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</si>
  <si>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</si>
  <si>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</si>
  <si>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</si>
  <si>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</si>
  <si>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</si>
  <si>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</si>
  <si>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</si>
  <si>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</si>
  <si>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</si>
  <si>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</si>
  <si>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</si>
  <si>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</si>
  <si>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</si>
  <si>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Bio Power Total</t>
  </si>
  <si>
    <t>Total</t>
  </si>
  <si>
    <t>BM Cogen. (Non-Bagasse)</t>
  </si>
  <si>
    <t xml:space="preserve">BM Power/Bagasse Cogen. </t>
  </si>
  <si>
    <t>State-wise installed capacity of Grid Interactive Renewable Power as on 31.05.2021.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</si>
</sst>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99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2" fontId="7" fillId="0" borderId="5" xfId="0" applyNumberFormat="1" applyFont="1" applyBorder="1"/>
    <xf numFmtId="2" fontId="7" fillId="0" borderId="19" xfId="0" applyNumberFormat="1" applyFont="1" applyBorder="1"/>
    <xf numFmtId="0" fontId="7" fillId="0" borderId="19" xfId="0" applyFont="1" applyBorder="1"/>
    <xf numFmtId="2" fontId="6" fillId="0" borderId="5" xfId="0" applyNumberFormat="1" applyFont="1" applyFill="1" applyBorder="1"/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Border="1"/>
    <xf numFmtId="0" fontId="9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5" t="s">
        <v>0</v>
      </c>
      <c r="B1" s="76"/>
      <c r="C1" s="76"/>
      <c r="D1" s="76"/>
      <c r="E1" s="76"/>
      <c r="F1" s="76"/>
      <c r="G1" s="76"/>
      <c r="H1" s="77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78" t="s">
        <v>5</v>
      </c>
      <c r="F2" s="79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0" t="s">
        <v>50</v>
      </c>
      <c r="B43" s="81"/>
      <c r="C43" s="81"/>
      <c r="D43" s="81"/>
      <c r="E43" s="81"/>
      <c r="F43" s="81"/>
      <c r="G43" s="81"/>
      <c r="H43" s="82"/>
    </row>
    <row r="44" spans="1:8" s="1" customFormat="1" x14ac:dyDescent="0.25">
      <c r="A44" s="83"/>
      <c r="B44" s="83"/>
      <c r="C44" s="83"/>
      <c r="D44" s="83"/>
      <c r="E44" s="83"/>
      <c r="F44" s="83"/>
      <c r="G44" s="83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8"/>
  <sheetViews>
    <sheetView tabSelected="1" zoomScaleNormal="100" workbookViewId="0">
      <selection activeCell="M10" sqref="M10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89" t="s">
        <v>52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7" s="35" customFormat="1" ht="19.5" customHeight="1" x14ac:dyDescent="0.2">
      <c r="A2" s="90" t="s">
        <v>59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7" s="35" customFormat="1" ht="14.25" customHeight="1" x14ac:dyDescent="0.2">
      <c r="A3" s="36" t="s">
        <v>1</v>
      </c>
      <c r="B3" s="37" t="s">
        <v>2</v>
      </c>
      <c r="C3" s="91" t="s">
        <v>3</v>
      </c>
      <c r="D3" s="91" t="s">
        <v>4</v>
      </c>
      <c r="E3" s="95" t="s">
        <v>5</v>
      </c>
      <c r="F3" s="96"/>
      <c r="G3" s="96"/>
      <c r="H3" s="97"/>
      <c r="I3" s="98" t="s">
        <v>6</v>
      </c>
      <c r="J3" s="98"/>
      <c r="K3" s="98"/>
      <c r="L3" s="93" t="s">
        <v>7</v>
      </c>
    </row>
    <row r="4" spans="1:17" s="35" customFormat="1" ht="57" customHeight="1" x14ac:dyDescent="0.2">
      <c r="A4" s="38"/>
      <c r="B4" s="39"/>
      <c r="C4" s="92"/>
      <c r="D4" s="92"/>
      <c r="E4" s="72" t="s">
        <v>58</v>
      </c>
      <c r="F4" s="72" t="s">
        <v>57</v>
      </c>
      <c r="G4" s="72" t="s">
        <v>10</v>
      </c>
      <c r="H4" s="71" t="s">
        <v>55</v>
      </c>
      <c r="I4" s="71" t="s">
        <v>53</v>
      </c>
      <c r="J4" s="60" t="s">
        <v>54</v>
      </c>
      <c r="K4" s="60" t="s">
        <v>56</v>
      </c>
      <c r="L4" s="94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1" t="s">
        <v>11</v>
      </c>
      <c r="K5" s="61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4096.6499999999996</v>
      </c>
      <c r="E6" s="45">
        <v>378.1</v>
      </c>
      <c r="F6" s="45">
        <v>105.57</v>
      </c>
      <c r="G6" s="46">
        <v>23.16</v>
      </c>
      <c r="H6" s="46">
        <f>E6+F6+G6</f>
        <v>506.83000000000004</v>
      </c>
      <c r="I6" s="46">
        <v>4069.13</v>
      </c>
      <c r="J6" s="73">
        <v>138.26</v>
      </c>
      <c r="K6" s="62">
        <f>I6+J6</f>
        <v>4207.3900000000003</v>
      </c>
      <c r="L6" s="47">
        <f>C6+D6+H6+I6+J6</f>
        <v>8972.98</v>
      </c>
      <c r="N6" s="58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>
        <f t="shared" ref="H7:H11" si="0">E7+F7+G7</f>
        <v>0</v>
      </c>
      <c r="I7" s="46">
        <v>1.27</v>
      </c>
      <c r="J7" s="73">
        <v>4.34</v>
      </c>
      <c r="K7" s="62">
        <f t="shared" ref="K7:K41" si="1">I7+J7</f>
        <v>5.6099999999999994</v>
      </c>
      <c r="L7" s="47">
        <f t="shared" ref="L7:L42" si="2">C7+D7+H7+I7+J7</f>
        <v>136.715</v>
      </c>
      <c r="N7" s="58"/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>
        <v>2</v>
      </c>
      <c r="G8" s="46"/>
      <c r="H8" s="46">
        <f t="shared" si="0"/>
        <v>2</v>
      </c>
      <c r="I8" s="46">
        <v>25.67</v>
      </c>
      <c r="J8" s="73">
        <v>33.479999999999997</v>
      </c>
      <c r="K8" s="62">
        <f t="shared" si="1"/>
        <v>59.15</v>
      </c>
      <c r="L8" s="47">
        <f t="shared" si="2"/>
        <v>95.259999999999991</v>
      </c>
      <c r="N8" s="58"/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112.5</v>
      </c>
      <c r="F9" s="45">
        <v>12.2</v>
      </c>
      <c r="G9" s="46"/>
      <c r="H9" s="46">
        <f t="shared" si="0"/>
        <v>124.7</v>
      </c>
      <c r="I9" s="46">
        <v>138.93</v>
      </c>
      <c r="J9" s="73">
        <v>30.55</v>
      </c>
      <c r="K9" s="62">
        <f t="shared" si="1"/>
        <v>169.48000000000002</v>
      </c>
      <c r="L9" s="47">
        <f t="shared" si="2"/>
        <v>364.88000000000005</v>
      </c>
      <c r="N9" s="58"/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267.39999999999998</v>
      </c>
      <c r="F10" s="45">
        <v>2.5</v>
      </c>
      <c r="G10" s="46"/>
      <c r="H10" s="46">
        <f t="shared" si="0"/>
        <v>269.89999999999998</v>
      </c>
      <c r="I10" s="46">
        <v>222.64</v>
      </c>
      <c r="J10" s="73">
        <v>29.84</v>
      </c>
      <c r="K10" s="62">
        <f t="shared" si="1"/>
        <v>252.48</v>
      </c>
      <c r="L10" s="47">
        <f t="shared" si="2"/>
        <v>598.38</v>
      </c>
      <c r="N10" s="58"/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>
        <v>0.34</v>
      </c>
      <c r="H11" s="46">
        <f t="shared" si="0"/>
        <v>0.34</v>
      </c>
      <c r="I11" s="46">
        <v>0.95</v>
      </c>
      <c r="J11" s="73">
        <v>6.49</v>
      </c>
      <c r="K11" s="62">
        <f t="shared" si="1"/>
        <v>7.44</v>
      </c>
      <c r="L11" s="47">
        <f t="shared" si="2"/>
        <v>7.83</v>
      </c>
      <c r="N11" s="58"/>
    </row>
    <row r="12" spans="1:17" s="35" customFormat="1" x14ac:dyDescent="0.2">
      <c r="A12" s="38">
        <v>7</v>
      </c>
      <c r="B12" s="44" t="s">
        <v>18</v>
      </c>
      <c r="C12" s="45">
        <v>82.69</v>
      </c>
      <c r="D12" s="46">
        <v>8726.02</v>
      </c>
      <c r="E12" s="45">
        <v>65.3</v>
      </c>
      <c r="F12" s="45">
        <v>12</v>
      </c>
      <c r="G12" s="46"/>
      <c r="H12" s="46">
        <f t="shared" ref="H12:H14" si="3">E12+F12+G12</f>
        <v>77.3</v>
      </c>
      <c r="I12" s="44">
        <v>3703.76</v>
      </c>
      <c r="J12" s="73">
        <v>1139.55</v>
      </c>
      <c r="K12" s="62">
        <f t="shared" si="1"/>
        <v>4843.3100000000004</v>
      </c>
      <c r="L12" s="47">
        <f t="shared" si="2"/>
        <v>13729.32</v>
      </c>
      <c r="N12" s="58"/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89.26</v>
      </c>
      <c r="G13" s="46">
        <v>1.2</v>
      </c>
      <c r="H13" s="46">
        <f t="shared" si="3"/>
        <v>211.86</v>
      </c>
      <c r="I13" s="46">
        <v>130.80000000000001</v>
      </c>
      <c r="J13" s="73">
        <v>277.02999999999997</v>
      </c>
      <c r="K13" s="62">
        <f t="shared" si="1"/>
        <v>407.83</v>
      </c>
      <c r="L13" s="47">
        <f t="shared" si="2"/>
        <v>693.19</v>
      </c>
      <c r="N13" s="58"/>
    </row>
    <row r="14" spans="1:17" s="35" customFormat="1" x14ac:dyDescent="0.2">
      <c r="A14" s="38">
        <v>9</v>
      </c>
      <c r="B14" s="44" t="s">
        <v>20</v>
      </c>
      <c r="C14" s="45">
        <v>936.11</v>
      </c>
      <c r="D14" s="46"/>
      <c r="E14" s="45"/>
      <c r="F14" s="45">
        <v>9.1999999999999993</v>
      </c>
      <c r="G14" s="46"/>
      <c r="H14" s="46">
        <f t="shared" si="3"/>
        <v>9.1999999999999993</v>
      </c>
      <c r="I14" s="46">
        <v>24</v>
      </c>
      <c r="J14" s="73">
        <v>19.29</v>
      </c>
      <c r="K14" s="62">
        <f t="shared" si="1"/>
        <v>43.29</v>
      </c>
      <c r="L14" s="47">
        <f t="shared" si="2"/>
        <v>988.6</v>
      </c>
      <c r="N14" s="58"/>
      <c r="Q14" s="48"/>
    </row>
    <row r="15" spans="1:17" s="35" customFormat="1" x14ac:dyDescent="0.2">
      <c r="A15" s="38">
        <v>10</v>
      </c>
      <c r="B15" s="44" t="s">
        <v>21</v>
      </c>
      <c r="C15" s="45">
        <v>185.98</v>
      </c>
      <c r="D15" s="46"/>
      <c r="E15" s="45"/>
      <c r="F15" s="45"/>
      <c r="G15" s="46"/>
      <c r="H15" s="46"/>
      <c r="I15" s="46">
        <v>8.49</v>
      </c>
      <c r="J15" s="73">
        <v>16.559999999999999</v>
      </c>
      <c r="K15" s="62">
        <f t="shared" si="1"/>
        <v>25.049999999999997</v>
      </c>
      <c r="L15" s="47">
        <f t="shared" si="2"/>
        <v>211.03</v>
      </c>
      <c r="N15" s="58"/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ref="H16:H39" si="4">E16+F16+G16</f>
        <v>4.3</v>
      </c>
      <c r="I16" s="46">
        <v>19.05</v>
      </c>
      <c r="J16" s="73">
        <v>33.01</v>
      </c>
      <c r="K16" s="62">
        <f t="shared" si="1"/>
        <v>52.06</v>
      </c>
      <c r="L16" s="47">
        <f t="shared" si="2"/>
        <v>60.41</v>
      </c>
      <c r="N16" s="58"/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4938.6000000000004</v>
      </c>
      <c r="E17" s="45">
        <v>1867.1</v>
      </c>
      <c r="F17" s="45">
        <v>20.2</v>
      </c>
      <c r="G17" s="46">
        <v>1</v>
      </c>
      <c r="H17" s="46">
        <f t="shared" si="4"/>
        <v>1888.3</v>
      </c>
      <c r="I17" s="44">
        <v>7132.16</v>
      </c>
      <c r="J17" s="73">
        <v>277.23</v>
      </c>
      <c r="K17" s="62">
        <f t="shared" si="1"/>
        <v>7409.3899999999994</v>
      </c>
      <c r="L17" s="47">
        <f t="shared" si="2"/>
        <v>15517.02</v>
      </c>
      <c r="N17" s="58"/>
    </row>
    <row r="18" spans="1:14" s="35" customFormat="1" x14ac:dyDescent="0.2">
      <c r="A18" s="38">
        <v>13</v>
      </c>
      <c r="B18" s="44" t="s">
        <v>24</v>
      </c>
      <c r="C18" s="45">
        <v>230.02</v>
      </c>
      <c r="D18" s="46">
        <v>62.5</v>
      </c>
      <c r="E18" s="45"/>
      <c r="F18" s="45">
        <v>2.27</v>
      </c>
      <c r="G18" s="46"/>
      <c r="H18" s="46">
        <f t="shared" si="4"/>
        <v>2.27</v>
      </c>
      <c r="I18" s="67">
        <v>150</v>
      </c>
      <c r="J18" s="73">
        <v>107</v>
      </c>
      <c r="K18" s="62">
        <f t="shared" si="1"/>
        <v>257</v>
      </c>
      <c r="L18" s="47">
        <f t="shared" si="2"/>
        <v>551.79</v>
      </c>
      <c r="N18" s="58"/>
    </row>
    <row r="19" spans="1:14" s="35" customFormat="1" x14ac:dyDescent="0.2">
      <c r="A19" s="38">
        <v>14</v>
      </c>
      <c r="B19" s="44" t="s">
        <v>25</v>
      </c>
      <c r="C19" s="45">
        <v>99.71</v>
      </c>
      <c r="D19" s="46">
        <v>2519.89</v>
      </c>
      <c r="E19" s="45">
        <v>92.5</v>
      </c>
      <c r="F19" s="45">
        <v>14.85</v>
      </c>
      <c r="G19" s="46">
        <v>15.4</v>
      </c>
      <c r="H19" s="46">
        <f t="shared" si="4"/>
        <v>122.75</v>
      </c>
      <c r="I19" s="44">
        <v>2424.88</v>
      </c>
      <c r="J19" s="73">
        <v>76.91</v>
      </c>
      <c r="K19" s="62">
        <f t="shared" si="1"/>
        <v>2501.79</v>
      </c>
      <c r="L19" s="47">
        <f t="shared" si="2"/>
        <v>5244.1399999999994</v>
      </c>
      <c r="N19" s="58"/>
    </row>
    <row r="20" spans="1:14" s="35" customFormat="1" x14ac:dyDescent="0.2">
      <c r="A20" s="38">
        <v>15</v>
      </c>
      <c r="B20" s="44" t="s">
        <v>26</v>
      </c>
      <c r="C20" s="45">
        <v>379.58</v>
      </c>
      <c r="D20" s="46">
        <v>5010.83</v>
      </c>
      <c r="E20" s="45">
        <v>2568</v>
      </c>
      <c r="F20" s="45">
        <v>16.399999999999999</v>
      </c>
      <c r="G20" s="46">
        <v>12.59</v>
      </c>
      <c r="H20" s="46">
        <f t="shared" si="4"/>
        <v>2596.9900000000002</v>
      </c>
      <c r="I20" s="67">
        <v>1646.24</v>
      </c>
      <c r="J20" s="73">
        <v>647.73</v>
      </c>
      <c r="K20" s="62">
        <f t="shared" si="1"/>
        <v>2293.9700000000003</v>
      </c>
      <c r="L20" s="47">
        <f t="shared" si="2"/>
        <v>10281.369999999999</v>
      </c>
      <c r="N20" s="58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73">
        <v>6.36</v>
      </c>
      <c r="K21" s="62">
        <f t="shared" si="1"/>
        <v>6.36</v>
      </c>
      <c r="L21" s="47">
        <f t="shared" si="2"/>
        <v>11.81</v>
      </c>
      <c r="N21" s="58"/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4"/>
        <v>13.8</v>
      </c>
      <c r="I22" s="46">
        <v>0</v>
      </c>
      <c r="J22" s="73">
        <v>0.12</v>
      </c>
      <c r="K22" s="62">
        <f t="shared" si="1"/>
        <v>0.12</v>
      </c>
      <c r="L22" s="47">
        <f t="shared" si="2"/>
        <v>46.449999999999996</v>
      </c>
      <c r="N22" s="58"/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73">
        <v>1.43</v>
      </c>
      <c r="K23" s="62">
        <f t="shared" si="1"/>
        <v>1.53</v>
      </c>
      <c r="L23" s="47">
        <f t="shared" si="2"/>
        <v>38</v>
      </c>
      <c r="N23" s="58"/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73">
        <v>1</v>
      </c>
      <c r="K24" s="62">
        <f t="shared" si="1"/>
        <v>1</v>
      </c>
      <c r="L24" s="47">
        <f t="shared" si="2"/>
        <v>31.67</v>
      </c>
      <c r="N24" s="58"/>
    </row>
    <row r="25" spans="1:14" s="35" customFormat="1" x14ac:dyDescent="0.2">
      <c r="A25" s="38">
        <v>20</v>
      </c>
      <c r="B25" s="44" t="s">
        <v>31</v>
      </c>
      <c r="C25" s="45">
        <v>88.63</v>
      </c>
      <c r="D25" s="46"/>
      <c r="E25" s="45">
        <v>50.4</v>
      </c>
      <c r="F25" s="45">
        <v>8.82</v>
      </c>
      <c r="G25" s="46"/>
      <c r="H25" s="46">
        <f t="shared" si="4"/>
        <v>59.22</v>
      </c>
      <c r="I25" s="44">
        <v>383.56</v>
      </c>
      <c r="J25" s="73">
        <v>18.16</v>
      </c>
      <c r="K25" s="62">
        <f t="shared" si="1"/>
        <v>401.72</v>
      </c>
      <c r="L25" s="47">
        <f t="shared" si="2"/>
        <v>549.56999999999994</v>
      </c>
      <c r="N25" s="58"/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299.5</v>
      </c>
      <c r="F26" s="45">
        <v>173.95</v>
      </c>
      <c r="G26" s="46">
        <v>10.75</v>
      </c>
      <c r="H26" s="46">
        <f t="shared" si="4"/>
        <v>484.2</v>
      </c>
      <c r="I26" s="44">
        <v>828.58</v>
      </c>
      <c r="J26" s="73">
        <v>130.91999999999999</v>
      </c>
      <c r="K26" s="62">
        <f t="shared" si="1"/>
        <v>959.5</v>
      </c>
      <c r="L26" s="47">
        <f t="shared" si="2"/>
        <v>1617.25</v>
      </c>
      <c r="N26" s="58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4326.82</v>
      </c>
      <c r="E27" s="45">
        <v>119.25</v>
      </c>
      <c r="F27" s="45">
        <v>2</v>
      </c>
      <c r="G27" s="46"/>
      <c r="H27" s="46">
        <f t="shared" si="4"/>
        <v>121.25</v>
      </c>
      <c r="I27" s="44">
        <v>5653.58</v>
      </c>
      <c r="J27" s="73">
        <v>419</v>
      </c>
      <c r="K27" s="62">
        <f t="shared" si="1"/>
        <v>6072.58</v>
      </c>
      <c r="L27" s="47">
        <f t="shared" si="2"/>
        <v>10544.5</v>
      </c>
      <c r="N27" s="58"/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73">
        <v>7.0000000000000007E-2</v>
      </c>
      <c r="K28" s="62">
        <f t="shared" si="1"/>
        <v>7.0000000000000007E-2</v>
      </c>
      <c r="L28" s="47">
        <f t="shared" si="2"/>
        <v>52.18</v>
      </c>
      <c r="N28" s="58"/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9628.5400000000009</v>
      </c>
      <c r="E29" s="45">
        <v>969.1</v>
      </c>
      <c r="F29" s="45">
        <v>43.55</v>
      </c>
      <c r="G29" s="46">
        <v>6.4</v>
      </c>
      <c r="H29" s="46">
        <f t="shared" si="4"/>
        <v>1019.05</v>
      </c>
      <c r="I29" s="44">
        <v>4150.1499999999996</v>
      </c>
      <c r="J29" s="73">
        <v>325.06</v>
      </c>
      <c r="K29" s="62">
        <f t="shared" si="1"/>
        <v>4475.21</v>
      </c>
      <c r="L29" s="47">
        <f t="shared" si="2"/>
        <v>15245.849999999999</v>
      </c>
      <c r="N29" s="58"/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2</v>
      </c>
      <c r="G30" s="46">
        <v>45.8</v>
      </c>
      <c r="H30" s="46">
        <f t="shared" si="4"/>
        <v>205.89999999999998</v>
      </c>
      <c r="I30" s="44">
        <v>3784.27</v>
      </c>
      <c r="J30" s="73">
        <v>175.86</v>
      </c>
      <c r="K30" s="62">
        <f t="shared" si="1"/>
        <v>3960.13</v>
      </c>
      <c r="L30" s="47">
        <f t="shared" si="2"/>
        <v>4385</v>
      </c>
      <c r="N30" s="58"/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73">
        <v>4.41</v>
      </c>
      <c r="K31" s="62">
        <f t="shared" si="1"/>
        <v>9.41</v>
      </c>
      <c r="L31" s="47">
        <f t="shared" si="2"/>
        <v>25.42</v>
      </c>
      <c r="N31" s="58"/>
    </row>
    <row r="32" spans="1:14" s="35" customFormat="1" x14ac:dyDescent="0.2">
      <c r="A32" s="38">
        <v>27</v>
      </c>
      <c r="B32" s="44" t="s">
        <v>38</v>
      </c>
      <c r="C32" s="45">
        <v>49.1</v>
      </c>
      <c r="D32" s="46"/>
      <c r="E32" s="45">
        <v>1957.5</v>
      </c>
      <c r="F32" s="45">
        <v>159.76</v>
      </c>
      <c r="G32" s="46"/>
      <c r="H32" s="46">
        <f t="shared" si="4"/>
        <v>2117.2600000000002</v>
      </c>
      <c r="I32" s="46">
        <v>1561.5</v>
      </c>
      <c r="J32" s="73">
        <v>257.25</v>
      </c>
      <c r="K32" s="62">
        <f t="shared" si="1"/>
        <v>1818.75</v>
      </c>
      <c r="L32" s="47">
        <f t="shared" si="2"/>
        <v>3985.11</v>
      </c>
      <c r="N32" s="58"/>
    </row>
    <row r="33" spans="1:16" s="35" customFormat="1" x14ac:dyDescent="0.2">
      <c r="A33" s="38">
        <v>28</v>
      </c>
      <c r="B33" s="44" t="s">
        <v>39</v>
      </c>
      <c r="C33" s="45">
        <v>214.32</v>
      </c>
      <c r="D33" s="46"/>
      <c r="E33" s="45">
        <v>72.72</v>
      </c>
      <c r="F33" s="45">
        <v>57.5</v>
      </c>
      <c r="G33" s="46"/>
      <c r="H33" s="46">
        <f t="shared" si="4"/>
        <v>130.22</v>
      </c>
      <c r="I33" s="46">
        <v>254.78</v>
      </c>
      <c r="J33" s="73">
        <v>113.63</v>
      </c>
      <c r="K33" s="62">
        <f t="shared" si="1"/>
        <v>368.40999999999997</v>
      </c>
      <c r="L33" s="47">
        <f t="shared" si="2"/>
        <v>712.94999999999993</v>
      </c>
      <c r="N33" s="58"/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4"/>
        <v>319.92</v>
      </c>
      <c r="I34" s="46">
        <v>100</v>
      </c>
      <c r="J34" s="73">
        <v>49.84</v>
      </c>
      <c r="K34" s="62">
        <f t="shared" si="1"/>
        <v>149.84</v>
      </c>
      <c r="L34" s="47">
        <f t="shared" si="2"/>
        <v>568.2600000000001</v>
      </c>
      <c r="N34" s="58"/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24.63</v>
      </c>
      <c r="J35" s="73">
        <v>4.59</v>
      </c>
      <c r="K35" s="62">
        <f t="shared" si="1"/>
        <v>29.22</v>
      </c>
      <c r="L35" s="47">
        <f t="shared" si="2"/>
        <v>34.47</v>
      </c>
      <c r="N35" s="58"/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73">
        <v>43.03</v>
      </c>
      <c r="K36" s="62">
        <f t="shared" si="1"/>
        <v>49.370000000000005</v>
      </c>
      <c r="L36" s="47">
        <f t="shared" si="2"/>
        <v>49.370000000000005</v>
      </c>
      <c r="N36" s="58"/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3">
        <v>2.97</v>
      </c>
      <c r="K37" s="62">
        <f t="shared" si="1"/>
        <v>5.4600000000000009</v>
      </c>
      <c r="L37" s="47">
        <f t="shared" si="2"/>
        <v>5.4600000000000009</v>
      </c>
      <c r="N37" s="58"/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68">
        <v>10.15</v>
      </c>
      <c r="J38" s="73">
        <v>30.51</v>
      </c>
      <c r="K38" s="62">
        <f t="shared" si="1"/>
        <v>40.660000000000004</v>
      </c>
      <c r="L38" s="47">
        <f t="shared" si="2"/>
        <v>40.660000000000004</v>
      </c>
      <c r="N38" s="58"/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4"/>
        <v>52</v>
      </c>
      <c r="I39" s="46">
        <v>8.9600000000000009</v>
      </c>
      <c r="J39" s="73">
        <v>184.01</v>
      </c>
      <c r="K39" s="62">
        <f t="shared" si="1"/>
        <v>192.97</v>
      </c>
      <c r="L39" s="47">
        <f t="shared" si="2"/>
        <v>244.97</v>
      </c>
      <c r="N39" s="58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3">
        <v>0</v>
      </c>
      <c r="K40" s="62">
        <f t="shared" si="1"/>
        <v>0.75</v>
      </c>
      <c r="L40" s="47">
        <f t="shared" si="2"/>
        <v>0.75</v>
      </c>
      <c r="N40" s="58"/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69">
        <v>0.03</v>
      </c>
      <c r="J41" s="73">
        <v>9.3000000000000007</v>
      </c>
      <c r="K41" s="62">
        <f t="shared" si="1"/>
        <v>9.33</v>
      </c>
      <c r="L41" s="47">
        <f t="shared" si="2"/>
        <v>9.33</v>
      </c>
      <c r="N41" s="58"/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74"/>
      <c r="K42" s="62"/>
      <c r="L42" s="47">
        <f t="shared" si="2"/>
        <v>4.3</v>
      </c>
      <c r="N42" s="58"/>
    </row>
    <row r="43" spans="1:16" s="43" customFormat="1" x14ac:dyDescent="0.2">
      <c r="A43" s="36"/>
      <c r="B43" s="54" t="s">
        <v>49</v>
      </c>
      <c r="C43" s="70">
        <f t="shared" ref="C43:J43" si="5">SUM(C6:C42)</f>
        <v>4786.8050000000003</v>
      </c>
      <c r="D43" s="53">
        <f t="shared" si="5"/>
        <v>39442.25</v>
      </c>
      <c r="E43" s="53">
        <f t="shared" si="5"/>
        <v>9398.869999999999</v>
      </c>
      <c r="F43" s="53">
        <f>SUM(F6:F42)</f>
        <v>772.04999999999984</v>
      </c>
      <c r="G43" s="53">
        <f t="shared" si="5"/>
        <v>168.64</v>
      </c>
      <c r="H43" s="53">
        <f>SUM(H6:H42)</f>
        <v>10339.56</v>
      </c>
      <c r="I43" s="53">
        <f>SUM(I6:I42)</f>
        <v>36472.839999999989</v>
      </c>
      <c r="J43" s="63">
        <f t="shared" si="5"/>
        <v>4614.7900000000009</v>
      </c>
      <c r="K43" s="63">
        <f>SUM(K6:K42)</f>
        <v>41087.630000000005</v>
      </c>
      <c r="L43" s="64">
        <f>SUM(L6:L42)</f>
        <v>95656.244999999981</v>
      </c>
      <c r="N43" s="65"/>
      <c r="P43" s="65"/>
    </row>
    <row r="44" spans="1:16" s="43" customFormat="1" ht="13.5" thickBot="1" x14ac:dyDescent="0.25">
      <c r="A44" s="84" t="s">
        <v>51</v>
      </c>
      <c r="B44" s="85"/>
      <c r="C44" s="85"/>
      <c r="D44" s="85"/>
      <c r="E44" s="85"/>
      <c r="F44" s="85"/>
      <c r="G44" s="85"/>
      <c r="H44" s="85"/>
      <c r="I44" s="85"/>
      <c r="J44" s="86"/>
      <c r="K44" s="86"/>
      <c r="L44" s="87"/>
    </row>
    <row r="45" spans="1:16" s="35" customFormat="1" x14ac:dyDescent="0.2">
      <c r="A45" s="88"/>
      <c r="B45" s="88"/>
      <c r="C45" s="88"/>
      <c r="D45" s="88"/>
      <c r="E45" s="88"/>
      <c r="F45" s="88"/>
      <c r="G45" s="88"/>
      <c r="H45" s="88"/>
      <c r="I45" s="88"/>
      <c r="J45" s="59"/>
      <c r="K45" s="66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20F404-DACF-448C-AA27-3F3BB1F369BE}"/>
</file>

<file path=customXml/itemProps2.xml><?xml version="1.0" encoding="utf-8"?>
<ds:datastoreItem xmlns:ds="http://schemas.openxmlformats.org/officeDocument/2006/customXml" ds:itemID="{3C03A18E-662C-490D-9810-DEB694534E22}"/>
</file>

<file path=customXml/itemProps3.xml><?xml version="1.0" encoding="utf-8"?>
<ds:datastoreItem xmlns:ds="http://schemas.openxmlformats.org/officeDocument/2006/customXml" ds:itemID="{75C10C93-6324-43EC-B4B5-1AC9658D10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31.05.2021)</vt:lpstr>
      <vt:lpstr>'Cumulative(upto 31.05.2021)'!Print_Area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NEHA</cp:lastModifiedBy>
  <cp:lastPrinted>2021-03-05T08:50:24Z</cp:lastPrinted>
  <dcterms:created xsi:type="dcterms:W3CDTF">2015-10-29T09:50:56Z</dcterms:created>
  <dcterms:modified xsi:type="dcterms:W3CDTF">2021-06-07T14:29:41Z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