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100" tabRatio="837"/>
  </bookViews>
  <sheets>
    <sheet name="Cumulative (upto 31.07.2021)" sheetId="20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20" l="1"/>
  <c r="N19" i="20"/>
  <c r="N21" i="20"/>
  <c r="N24" i="20"/>
  <c r="N25" i="20"/>
  <c r="N29" i="20"/>
  <c r="N31" i="20"/>
  <c r="N37" i="20"/>
  <c r="N38" i="20"/>
  <c r="N40" i="20"/>
  <c r="N41" i="20"/>
  <c r="N42" i="20"/>
  <c r="N43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6" i="20"/>
  <c r="H44" i="20"/>
  <c r="L44" i="20" l="1"/>
  <c r="K44" i="20"/>
  <c r="J44" i="20"/>
  <c r="G44" i="20"/>
  <c r="F44" i="20"/>
  <c r="E44" i="20"/>
  <c r="D44" i="20"/>
  <c r="C44" i="20"/>
  <c r="M43" i="20"/>
  <c r="M42" i="20"/>
  <c r="M41" i="20"/>
  <c r="M40" i="20"/>
  <c r="M39" i="20"/>
  <c r="N39" i="20" s="1"/>
  <c r="M38" i="20"/>
  <c r="M37" i="20"/>
  <c r="M36" i="20"/>
  <c r="N36" i="20" s="1"/>
  <c r="M35" i="20"/>
  <c r="N35" i="20" s="1"/>
  <c r="M34" i="20"/>
  <c r="N34" i="20" s="1"/>
  <c r="M33" i="20"/>
  <c r="N33" i="20" s="1"/>
  <c r="M32" i="20"/>
  <c r="N32" i="20" s="1"/>
  <c r="M31" i="20"/>
  <c r="M30" i="20"/>
  <c r="N30" i="20" s="1"/>
  <c r="M29" i="20"/>
  <c r="M28" i="20"/>
  <c r="N28" i="20" s="1"/>
  <c r="M27" i="20"/>
  <c r="N27" i="20" s="1"/>
  <c r="M26" i="20"/>
  <c r="N26" i="20" s="1"/>
  <c r="M25" i="20"/>
  <c r="M24" i="20"/>
  <c r="M23" i="20"/>
  <c r="N23" i="20" s="1"/>
  <c r="M22" i="20"/>
  <c r="N22" i="20" s="1"/>
  <c r="M21" i="20"/>
  <c r="M20" i="20"/>
  <c r="N20" i="20" s="1"/>
  <c r="M19" i="20"/>
  <c r="M18" i="20"/>
  <c r="N18" i="20" s="1"/>
  <c r="M17" i="20"/>
  <c r="N17" i="20" s="1"/>
  <c r="M16" i="20"/>
  <c r="N16" i="20" s="1"/>
  <c r="M15" i="20"/>
  <c r="N15" i="20" s="1"/>
  <c r="M14" i="20"/>
  <c r="N14" i="20" s="1"/>
  <c r="M13" i="20"/>
  <c r="N13" i="20" s="1"/>
  <c r="M12" i="20"/>
  <c r="N12" i="20" s="1"/>
  <c r="M11" i="20"/>
  <c r="M10" i="20"/>
  <c r="N10" i="20" s="1"/>
  <c r="M9" i="20"/>
  <c r="N9" i="20" s="1"/>
  <c r="M8" i="20"/>
  <c r="N8" i="20" s="1"/>
  <c r="M7" i="20"/>
  <c r="N7" i="20" s="1"/>
  <c r="M6" i="20"/>
  <c r="M44" i="20" l="1"/>
  <c r="N6" i="20"/>
  <c r="N44" i="20"/>
  <c r="I44" i="20"/>
</calcChain>
</file>

<file path=xl/sharedStrings.xml><?xml version="1.0" encoding="utf-8"?>
<sst xmlns="http://schemas.openxmlformats.org/spreadsheetml/2006/main" count="70" uniqueCount="59">
  <si>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</si>
  <si>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</si>
  <si>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</si>
  <si>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</si>
  <si>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</si>
  <si>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</si>
  <si>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</si>
  <si>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</si>
  <si>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</si>
  <si>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</si>
  <si>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</si>
  <si>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</si>
  <si>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</si>
  <si>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</si>
  <si>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</si>
  <si>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</si>
  <si>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</si>
  <si>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</si>
  <si>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</si>
  <si>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</si>
  <si>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</si>
  <si>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</si>
  <si>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</si>
  <si>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</si>
  <si>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</si>
  <si>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</si>
  <si>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</si>
  <si>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</si>
  <si>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</si>
  <si>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</si>
  <si>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</si>
  <si>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</si>
  <si>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</si>
  <si>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</si>
  <si>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</si>
  <si>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</si>
  <si>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</si>
  <si>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</si>
  <si>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</si>
  <si>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</si>
  <si>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</si>
  <si>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</si>
  <si>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</si>
  <si>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</si>
  <si>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</si>
  <si>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</si>
  <si>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</si>
  <si>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</si>
  <si>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</si>
  <si>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Bio Power Total</t>
  </si>
  <si>
    <t>Ground Mounted</t>
  </si>
  <si>
    <t>Roof Top</t>
  </si>
  <si>
    <t>BM Cogen. (Non-Bagasse)</t>
  </si>
  <si>
    <t xml:space="preserve">BM Power/Bagasse Cogen. </t>
  </si>
  <si>
    <t>Off-grid/ Distributed</t>
  </si>
  <si>
    <t>Ladakh</t>
  </si>
  <si>
    <t>Solar Power Total</t>
  </si>
  <si>
    <t>Waste to Energy (Off-grid)</t>
  </si>
  <si>
    <t>State-wise installed capacity of Renewable Power as on 31.07.2021.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</si>
</sst>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2" xfId="0" applyFont="1" applyBorder="1"/>
    <xf numFmtId="2" fontId="3" fillId="2" borderId="2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3" fillId="0" borderId="2" xfId="0" applyFont="1" applyFill="1" applyBorder="1"/>
    <xf numFmtId="164" fontId="3" fillId="0" borderId="2" xfId="1" applyNumberFormat="1" applyFont="1" applyFill="1" applyBorder="1" applyAlignment="1">
      <alignment horizontal="right" vertical="center"/>
    </xf>
    <xf numFmtId="2" fontId="3" fillId="0" borderId="2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/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2" fontId="2" fillId="0" borderId="11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15" xfId="0" applyNumberFormat="1" applyFont="1" applyBorder="1"/>
    <xf numFmtId="0" fontId="3" fillId="0" borderId="15" xfId="0" applyFont="1" applyBorder="1"/>
    <xf numFmtId="0" fontId="2" fillId="0" borderId="2" xfId="0" applyFont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/>
    <xf numFmtId="0" fontId="4" fillId="0" borderId="2" xfId="0" applyFont="1" applyBorder="1"/>
    <xf numFmtId="2" fontId="4" fillId="0" borderId="11" xfId="0" applyNumberFormat="1" applyFont="1" applyBorder="1"/>
    <xf numFmtId="0" fontId="4" fillId="0" borderId="11" xfId="0" applyFont="1" applyBorder="1"/>
    <xf numFmtId="2" fontId="5" fillId="0" borderId="2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workbookViewId="0">
      <selection activeCell="T24" sqref="T24"/>
    </sheetView>
  </sheetViews>
  <sheetFormatPr defaultRowHeight="15" x14ac:dyDescent="0.25"/>
  <cols>
    <col min="2" max="2" width="18.28515625" customWidth="1"/>
    <col min="12" max="12" width="10" customWidth="1"/>
  </cols>
  <sheetData>
    <row r="1" spans="1:14" x14ac:dyDescent="0.25">
      <c r="A1" s="39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40" t="s">
        <v>58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x14ac:dyDescent="0.25">
      <c r="A3" s="1" t="s">
        <v>0</v>
      </c>
      <c r="B3" s="2" t="s">
        <v>1</v>
      </c>
      <c r="C3" s="41" t="s">
        <v>2</v>
      </c>
      <c r="D3" s="41" t="s">
        <v>3</v>
      </c>
      <c r="E3" s="43" t="s">
        <v>4</v>
      </c>
      <c r="F3" s="44"/>
      <c r="G3" s="44"/>
      <c r="H3" s="44"/>
      <c r="I3" s="45"/>
      <c r="J3" s="46" t="s">
        <v>5</v>
      </c>
      <c r="K3" s="46"/>
      <c r="L3" s="46"/>
      <c r="M3" s="46"/>
      <c r="N3" s="47" t="s">
        <v>6</v>
      </c>
    </row>
    <row r="4" spans="1:14" ht="51" x14ac:dyDescent="0.25">
      <c r="A4" s="3"/>
      <c r="B4" s="22"/>
      <c r="C4" s="42"/>
      <c r="D4" s="42"/>
      <c r="E4" s="29" t="s">
        <v>53</v>
      </c>
      <c r="F4" s="29" t="s">
        <v>52</v>
      </c>
      <c r="G4" s="29" t="s">
        <v>7</v>
      </c>
      <c r="H4" s="15" t="s">
        <v>57</v>
      </c>
      <c r="I4" s="28" t="s">
        <v>49</v>
      </c>
      <c r="J4" s="28" t="s">
        <v>50</v>
      </c>
      <c r="K4" s="17" t="s">
        <v>51</v>
      </c>
      <c r="L4" s="17" t="s">
        <v>54</v>
      </c>
      <c r="M4" s="17" t="s">
        <v>56</v>
      </c>
      <c r="N4" s="48"/>
    </row>
    <row r="5" spans="1:14" x14ac:dyDescent="0.25">
      <c r="A5" s="1"/>
      <c r="B5" s="27"/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  <c r="K5" s="18" t="s">
        <v>8</v>
      </c>
      <c r="L5" s="18" t="s">
        <v>8</v>
      </c>
      <c r="M5" s="18" t="s">
        <v>8</v>
      </c>
      <c r="N5" s="5" t="s">
        <v>8</v>
      </c>
    </row>
    <row r="6" spans="1:14" x14ac:dyDescent="0.25">
      <c r="A6" s="3">
        <v>1</v>
      </c>
      <c r="B6" s="6" t="s">
        <v>9</v>
      </c>
      <c r="C6" s="7">
        <v>162.11000000000001</v>
      </c>
      <c r="D6" s="8">
        <v>4096.6499999999996</v>
      </c>
      <c r="E6" s="7">
        <v>378.1</v>
      </c>
      <c r="F6" s="7">
        <v>105.57</v>
      </c>
      <c r="G6" s="8">
        <v>23.16</v>
      </c>
      <c r="H6" s="7">
        <v>29.21</v>
      </c>
      <c r="I6" s="8">
        <f>E6+F6+G6+H6</f>
        <v>536.04000000000008</v>
      </c>
      <c r="J6" s="8">
        <v>4121.01</v>
      </c>
      <c r="K6" s="30">
        <v>138.26</v>
      </c>
      <c r="L6" s="32">
        <v>88.34</v>
      </c>
      <c r="M6" s="19">
        <f>J6+K6+L6</f>
        <v>4347.6100000000006</v>
      </c>
      <c r="N6" s="9">
        <f>C6+D6+I6+M6</f>
        <v>9142.41</v>
      </c>
    </row>
    <row r="7" spans="1:14" x14ac:dyDescent="0.25">
      <c r="A7" s="3">
        <v>2</v>
      </c>
      <c r="B7" s="6" t="s">
        <v>10</v>
      </c>
      <c r="C7" s="14">
        <v>131.10499999999999</v>
      </c>
      <c r="D7" s="8"/>
      <c r="E7" s="7"/>
      <c r="F7" s="7"/>
      <c r="G7" s="8"/>
      <c r="H7" s="7"/>
      <c r="I7" s="8">
        <f t="shared" ref="I7:I43" si="0">E7+F7+G7+H7</f>
        <v>0</v>
      </c>
      <c r="J7" s="8">
        <v>1.27</v>
      </c>
      <c r="K7" s="30">
        <v>4.34</v>
      </c>
      <c r="L7" s="32">
        <v>5.56</v>
      </c>
      <c r="M7" s="19">
        <f t="shared" ref="M7:M43" si="1">J7+K7+L7</f>
        <v>11.169999999999998</v>
      </c>
      <c r="N7" s="9">
        <f t="shared" ref="N7:N43" si="2">C7+D7+I7+M7</f>
        <v>142.27499999999998</v>
      </c>
    </row>
    <row r="8" spans="1:14" x14ac:dyDescent="0.25">
      <c r="A8" s="3">
        <v>3</v>
      </c>
      <c r="B8" s="6" t="s">
        <v>11</v>
      </c>
      <c r="C8" s="7">
        <v>34.11</v>
      </c>
      <c r="D8" s="8"/>
      <c r="E8" s="7"/>
      <c r="F8" s="7">
        <v>2</v>
      </c>
      <c r="G8" s="8"/>
      <c r="H8" s="7"/>
      <c r="I8" s="8">
        <f t="shared" si="0"/>
        <v>2</v>
      </c>
      <c r="J8" s="8">
        <v>25.67</v>
      </c>
      <c r="K8" s="30">
        <v>33.479999999999997</v>
      </c>
      <c r="L8" s="32">
        <v>9.23</v>
      </c>
      <c r="M8" s="19">
        <f t="shared" si="1"/>
        <v>68.38</v>
      </c>
      <c r="N8" s="9">
        <f t="shared" si="2"/>
        <v>104.49</v>
      </c>
    </row>
    <row r="9" spans="1:14" x14ac:dyDescent="0.25">
      <c r="A9" s="3">
        <v>4</v>
      </c>
      <c r="B9" s="6" t="s">
        <v>12</v>
      </c>
      <c r="C9" s="7">
        <v>70.7</v>
      </c>
      <c r="D9" s="8"/>
      <c r="E9" s="7">
        <v>112.5</v>
      </c>
      <c r="F9" s="7">
        <v>12.2</v>
      </c>
      <c r="G9" s="8"/>
      <c r="H9" s="7">
        <v>1</v>
      </c>
      <c r="I9" s="8">
        <f t="shared" si="0"/>
        <v>125.7</v>
      </c>
      <c r="J9" s="8">
        <v>138.93</v>
      </c>
      <c r="K9" s="30">
        <v>30.55</v>
      </c>
      <c r="L9" s="32">
        <v>20.98</v>
      </c>
      <c r="M9" s="19">
        <f t="shared" si="1"/>
        <v>190.46</v>
      </c>
      <c r="N9" s="9">
        <f t="shared" si="2"/>
        <v>386.86</v>
      </c>
    </row>
    <row r="10" spans="1:14" x14ac:dyDescent="0.25">
      <c r="A10" s="3">
        <v>5</v>
      </c>
      <c r="B10" s="6" t="s">
        <v>13</v>
      </c>
      <c r="C10" s="7">
        <v>76</v>
      </c>
      <c r="D10" s="8"/>
      <c r="E10" s="7">
        <v>267.39999999999998</v>
      </c>
      <c r="F10" s="7">
        <v>2.5</v>
      </c>
      <c r="G10" s="8"/>
      <c r="H10" s="7">
        <v>0.41</v>
      </c>
      <c r="I10" s="8">
        <f t="shared" si="0"/>
        <v>270.31</v>
      </c>
      <c r="J10" s="8">
        <v>277.14</v>
      </c>
      <c r="K10" s="30">
        <v>30.89</v>
      </c>
      <c r="L10" s="32">
        <v>192.74</v>
      </c>
      <c r="M10" s="19">
        <f t="shared" si="1"/>
        <v>500.77</v>
      </c>
      <c r="N10" s="9">
        <f t="shared" si="2"/>
        <v>847.07999999999993</v>
      </c>
    </row>
    <row r="11" spans="1:14" x14ac:dyDescent="0.25">
      <c r="A11" s="3">
        <v>6</v>
      </c>
      <c r="B11" s="6" t="s">
        <v>14</v>
      </c>
      <c r="C11" s="7">
        <v>0.05</v>
      </c>
      <c r="D11" s="8"/>
      <c r="E11" s="7"/>
      <c r="F11" s="7"/>
      <c r="G11" s="8">
        <v>0.34</v>
      </c>
      <c r="H11" s="7"/>
      <c r="I11" s="8">
        <f t="shared" si="0"/>
        <v>0.34</v>
      </c>
      <c r="J11" s="8">
        <v>0.95</v>
      </c>
      <c r="K11" s="30">
        <v>6.49</v>
      </c>
      <c r="L11" s="32">
        <v>0.12</v>
      </c>
      <c r="M11" s="19">
        <f t="shared" si="1"/>
        <v>7.5600000000000005</v>
      </c>
      <c r="N11" s="9">
        <f t="shared" si="2"/>
        <v>7.95</v>
      </c>
    </row>
    <row r="12" spans="1:14" x14ac:dyDescent="0.25">
      <c r="A12" s="3">
        <v>7</v>
      </c>
      <c r="B12" s="6" t="s">
        <v>15</v>
      </c>
      <c r="C12" s="7">
        <v>82.69</v>
      </c>
      <c r="D12" s="8">
        <v>8782.1200000000008</v>
      </c>
      <c r="E12" s="7">
        <v>65.3</v>
      </c>
      <c r="F12" s="7">
        <v>12</v>
      </c>
      <c r="G12" s="8"/>
      <c r="H12" s="7">
        <v>22.57</v>
      </c>
      <c r="I12" s="8">
        <f t="shared" si="0"/>
        <v>99.87</v>
      </c>
      <c r="J12" s="6">
        <v>3901.16</v>
      </c>
      <c r="K12" s="30">
        <v>1277.94</v>
      </c>
      <c r="L12" s="32">
        <v>40.56</v>
      </c>
      <c r="M12" s="19">
        <f t="shared" si="1"/>
        <v>5219.6600000000008</v>
      </c>
      <c r="N12" s="9">
        <f t="shared" si="2"/>
        <v>14184.340000000004</v>
      </c>
    </row>
    <row r="13" spans="1:14" x14ac:dyDescent="0.25">
      <c r="A13" s="3">
        <v>8</v>
      </c>
      <c r="B13" s="6" t="s">
        <v>16</v>
      </c>
      <c r="C13" s="7">
        <v>73.5</v>
      </c>
      <c r="D13" s="8"/>
      <c r="E13" s="7">
        <v>121.4</v>
      </c>
      <c r="F13" s="7">
        <v>89.26</v>
      </c>
      <c r="G13" s="8">
        <v>1.2</v>
      </c>
      <c r="H13" s="7">
        <v>4.8899999999999997</v>
      </c>
      <c r="I13" s="8">
        <f t="shared" si="0"/>
        <v>216.75</v>
      </c>
      <c r="J13" s="8">
        <v>195.8</v>
      </c>
      <c r="K13" s="30">
        <v>349.07</v>
      </c>
      <c r="L13" s="32">
        <v>113.48</v>
      </c>
      <c r="M13" s="19">
        <f t="shared" si="1"/>
        <v>658.35</v>
      </c>
      <c r="N13" s="9">
        <f t="shared" si="2"/>
        <v>948.6</v>
      </c>
    </row>
    <row r="14" spans="1:14" x14ac:dyDescent="0.25">
      <c r="A14" s="3">
        <v>9</v>
      </c>
      <c r="B14" s="6" t="s">
        <v>17</v>
      </c>
      <c r="C14" s="7">
        <v>936.11</v>
      </c>
      <c r="D14" s="8"/>
      <c r="E14" s="7"/>
      <c r="F14" s="7">
        <v>9.1999999999999993</v>
      </c>
      <c r="G14" s="8"/>
      <c r="H14" s="7">
        <v>1</v>
      </c>
      <c r="I14" s="8">
        <f t="shared" si="0"/>
        <v>10.199999999999999</v>
      </c>
      <c r="J14" s="8">
        <v>25.75</v>
      </c>
      <c r="K14" s="30">
        <v>19.29</v>
      </c>
      <c r="L14" s="32">
        <v>11.52</v>
      </c>
      <c r="M14" s="19">
        <f t="shared" si="1"/>
        <v>56.56</v>
      </c>
      <c r="N14" s="9">
        <f t="shared" si="2"/>
        <v>1002.8700000000001</v>
      </c>
    </row>
    <row r="15" spans="1:14" x14ac:dyDescent="0.25">
      <c r="A15" s="3">
        <v>10</v>
      </c>
      <c r="B15" s="6" t="s">
        <v>18</v>
      </c>
      <c r="C15" s="7">
        <v>146.34</v>
      </c>
      <c r="D15" s="8"/>
      <c r="E15" s="7"/>
      <c r="F15" s="7"/>
      <c r="G15" s="8"/>
      <c r="H15" s="7"/>
      <c r="I15" s="8">
        <f t="shared" si="0"/>
        <v>0</v>
      </c>
      <c r="J15" s="8">
        <v>2.4900000000000002</v>
      </c>
      <c r="K15" s="30">
        <v>17.55</v>
      </c>
      <c r="L15" s="32">
        <v>22.26</v>
      </c>
      <c r="M15" s="19">
        <f t="shared" si="1"/>
        <v>42.3</v>
      </c>
      <c r="N15" s="9">
        <f t="shared" si="2"/>
        <v>188.64</v>
      </c>
    </row>
    <row r="16" spans="1:14" x14ac:dyDescent="0.25">
      <c r="A16" s="3">
        <v>11</v>
      </c>
      <c r="B16" s="6" t="s">
        <v>19</v>
      </c>
      <c r="C16" s="7">
        <v>4.05</v>
      </c>
      <c r="D16" s="8"/>
      <c r="E16" s="7"/>
      <c r="F16" s="7">
        <v>4.3</v>
      </c>
      <c r="G16" s="8"/>
      <c r="H16" s="7"/>
      <c r="I16" s="8">
        <f t="shared" si="0"/>
        <v>4.3</v>
      </c>
      <c r="J16" s="8">
        <v>19.05</v>
      </c>
      <c r="K16" s="30">
        <v>33.01</v>
      </c>
      <c r="L16" s="32">
        <v>22.21</v>
      </c>
      <c r="M16" s="19">
        <f t="shared" si="1"/>
        <v>74.27000000000001</v>
      </c>
      <c r="N16" s="9">
        <f t="shared" si="2"/>
        <v>82.62</v>
      </c>
    </row>
    <row r="17" spans="1:14" x14ac:dyDescent="0.25">
      <c r="A17" s="3">
        <v>12</v>
      </c>
      <c r="B17" s="6" t="s">
        <v>20</v>
      </c>
      <c r="C17" s="7">
        <v>1280.73</v>
      </c>
      <c r="D17" s="8">
        <v>4938.6000000000004</v>
      </c>
      <c r="E17" s="7">
        <v>1867.1</v>
      </c>
      <c r="F17" s="7">
        <v>20.2</v>
      </c>
      <c r="G17" s="8">
        <v>1</v>
      </c>
      <c r="H17" s="7">
        <v>13.62</v>
      </c>
      <c r="I17" s="8">
        <f t="shared" si="0"/>
        <v>1901.9199999999998</v>
      </c>
      <c r="J17" s="6">
        <v>7134.66</v>
      </c>
      <c r="K17" s="30">
        <v>288.35000000000002</v>
      </c>
      <c r="L17" s="32">
        <v>29</v>
      </c>
      <c r="M17" s="19">
        <f t="shared" si="1"/>
        <v>7452.01</v>
      </c>
      <c r="N17" s="9">
        <f t="shared" si="2"/>
        <v>15573.26</v>
      </c>
    </row>
    <row r="18" spans="1:14" x14ac:dyDescent="0.25">
      <c r="A18" s="3">
        <v>13</v>
      </c>
      <c r="B18" s="6" t="s">
        <v>21</v>
      </c>
      <c r="C18" s="7">
        <v>236.02</v>
      </c>
      <c r="D18" s="8">
        <v>62.5</v>
      </c>
      <c r="E18" s="7"/>
      <c r="F18" s="7">
        <v>2.27</v>
      </c>
      <c r="G18" s="8"/>
      <c r="H18" s="7">
        <v>0.23</v>
      </c>
      <c r="I18" s="8">
        <f t="shared" si="0"/>
        <v>2.5</v>
      </c>
      <c r="J18" s="24">
        <v>150</v>
      </c>
      <c r="K18" s="30">
        <v>122.48</v>
      </c>
      <c r="L18" s="32">
        <v>20.59</v>
      </c>
      <c r="M18" s="19">
        <f t="shared" si="1"/>
        <v>293.07</v>
      </c>
      <c r="N18" s="9">
        <f t="shared" si="2"/>
        <v>594.08999999999992</v>
      </c>
    </row>
    <row r="19" spans="1:14" x14ac:dyDescent="0.25">
      <c r="A19" s="3">
        <v>14</v>
      </c>
      <c r="B19" s="6" t="s">
        <v>55</v>
      </c>
      <c r="C19" s="7">
        <v>39.64</v>
      </c>
      <c r="D19" s="8"/>
      <c r="E19" s="7"/>
      <c r="F19" s="7"/>
      <c r="G19" s="8"/>
      <c r="H19" s="7">
        <v>4.91</v>
      </c>
      <c r="I19" s="8">
        <f t="shared" si="0"/>
        <v>4.91</v>
      </c>
      <c r="J19" s="24">
        <v>6</v>
      </c>
      <c r="K19" s="30">
        <v>1.8</v>
      </c>
      <c r="L19" s="32"/>
      <c r="M19" s="19">
        <f t="shared" si="1"/>
        <v>7.8</v>
      </c>
      <c r="N19" s="9">
        <f t="shared" si="2"/>
        <v>52.349999999999994</v>
      </c>
    </row>
    <row r="20" spans="1:14" x14ac:dyDescent="0.25">
      <c r="A20" s="3">
        <v>15</v>
      </c>
      <c r="B20" s="6" t="s">
        <v>22</v>
      </c>
      <c r="C20" s="7">
        <v>99.71</v>
      </c>
      <c r="D20" s="8">
        <v>2519.89</v>
      </c>
      <c r="E20" s="7">
        <v>92.5</v>
      </c>
      <c r="F20" s="7">
        <v>14.85</v>
      </c>
      <c r="G20" s="8">
        <v>15.4</v>
      </c>
      <c r="H20" s="7">
        <v>35.159999999999997</v>
      </c>
      <c r="I20" s="8">
        <f t="shared" si="0"/>
        <v>157.91</v>
      </c>
      <c r="J20" s="6">
        <v>2431.88</v>
      </c>
      <c r="K20" s="30">
        <v>114.28</v>
      </c>
      <c r="L20" s="32">
        <v>81.540000000000006</v>
      </c>
      <c r="M20" s="19">
        <f t="shared" si="1"/>
        <v>2627.7000000000003</v>
      </c>
      <c r="N20" s="9">
        <f t="shared" si="2"/>
        <v>5405.21</v>
      </c>
    </row>
    <row r="21" spans="1:14" x14ac:dyDescent="0.25">
      <c r="A21" s="3">
        <v>16</v>
      </c>
      <c r="B21" s="6" t="s">
        <v>23</v>
      </c>
      <c r="C21" s="7">
        <v>380.58</v>
      </c>
      <c r="D21" s="8">
        <v>5012.83</v>
      </c>
      <c r="E21" s="7">
        <v>2568</v>
      </c>
      <c r="F21" s="7">
        <v>16.399999999999999</v>
      </c>
      <c r="G21" s="8">
        <v>12.59</v>
      </c>
      <c r="H21" s="7"/>
      <c r="I21" s="8">
        <f t="shared" si="0"/>
        <v>2596.9900000000002</v>
      </c>
      <c r="J21" s="24">
        <v>1646.24</v>
      </c>
      <c r="K21" s="30">
        <v>748.71</v>
      </c>
      <c r="L21" s="32">
        <v>33.82</v>
      </c>
      <c r="M21" s="19">
        <f t="shared" si="1"/>
        <v>2428.77</v>
      </c>
      <c r="N21" s="9">
        <f t="shared" si="2"/>
        <v>10419.17</v>
      </c>
    </row>
    <row r="22" spans="1:14" x14ac:dyDescent="0.25">
      <c r="A22" s="3">
        <v>17</v>
      </c>
      <c r="B22" s="6" t="s">
        <v>24</v>
      </c>
      <c r="C22" s="7">
        <v>5.45</v>
      </c>
      <c r="D22" s="8"/>
      <c r="E22" s="7"/>
      <c r="F22" s="7"/>
      <c r="G22" s="8"/>
      <c r="H22" s="7"/>
      <c r="I22" s="8">
        <f t="shared" si="0"/>
        <v>0</v>
      </c>
      <c r="J22" s="8">
        <v>0</v>
      </c>
      <c r="K22" s="30">
        <v>6.36</v>
      </c>
      <c r="L22" s="32">
        <v>5.61</v>
      </c>
      <c r="M22" s="19">
        <f t="shared" si="1"/>
        <v>11.97</v>
      </c>
      <c r="N22" s="9">
        <f t="shared" si="2"/>
        <v>17.420000000000002</v>
      </c>
    </row>
    <row r="23" spans="1:14" x14ac:dyDescent="0.25">
      <c r="A23" s="3">
        <v>18</v>
      </c>
      <c r="B23" s="6" t="s">
        <v>25</v>
      </c>
      <c r="C23" s="7">
        <v>32.53</v>
      </c>
      <c r="D23" s="8"/>
      <c r="E23" s="7"/>
      <c r="F23" s="7">
        <v>13.8</v>
      </c>
      <c r="G23" s="8"/>
      <c r="H23" s="7"/>
      <c r="I23" s="8">
        <f t="shared" si="0"/>
        <v>13.8</v>
      </c>
      <c r="J23" s="8">
        <v>0</v>
      </c>
      <c r="K23" s="30">
        <v>0.19</v>
      </c>
      <c r="L23" s="32">
        <v>3.82</v>
      </c>
      <c r="M23" s="19">
        <f t="shared" si="1"/>
        <v>4.01</v>
      </c>
      <c r="N23" s="9">
        <f t="shared" si="2"/>
        <v>50.339999999999996</v>
      </c>
    </row>
    <row r="24" spans="1:14" x14ac:dyDescent="0.25">
      <c r="A24" s="3">
        <v>19</v>
      </c>
      <c r="B24" s="6" t="s">
        <v>26</v>
      </c>
      <c r="C24" s="7">
        <v>36.47</v>
      </c>
      <c r="D24" s="8"/>
      <c r="E24" s="7"/>
      <c r="F24" s="7"/>
      <c r="G24" s="8"/>
      <c r="H24" s="7"/>
      <c r="I24" s="8">
        <f t="shared" si="0"/>
        <v>0</v>
      </c>
      <c r="J24" s="8">
        <v>0.1</v>
      </c>
      <c r="K24" s="30">
        <v>1.43</v>
      </c>
      <c r="L24" s="32">
        <v>6.26</v>
      </c>
      <c r="M24" s="19">
        <f t="shared" si="1"/>
        <v>7.79</v>
      </c>
      <c r="N24" s="9">
        <f t="shared" si="2"/>
        <v>44.26</v>
      </c>
    </row>
    <row r="25" spans="1:14" x14ac:dyDescent="0.25">
      <c r="A25" s="3">
        <v>20</v>
      </c>
      <c r="B25" s="6" t="s">
        <v>27</v>
      </c>
      <c r="C25" s="7">
        <v>30.67</v>
      </c>
      <c r="D25" s="8"/>
      <c r="E25" s="7"/>
      <c r="F25" s="7"/>
      <c r="G25" s="8"/>
      <c r="H25" s="7"/>
      <c r="I25" s="8">
        <f t="shared" si="0"/>
        <v>0</v>
      </c>
      <c r="J25" s="8">
        <v>0</v>
      </c>
      <c r="K25" s="30">
        <v>1</v>
      </c>
      <c r="L25" s="32">
        <v>2.0099999999999998</v>
      </c>
      <c r="M25" s="19">
        <f t="shared" si="1"/>
        <v>3.01</v>
      </c>
      <c r="N25" s="9">
        <f t="shared" si="2"/>
        <v>33.68</v>
      </c>
    </row>
    <row r="26" spans="1:14" x14ac:dyDescent="0.25">
      <c r="A26" s="3">
        <v>21</v>
      </c>
      <c r="B26" s="6" t="s">
        <v>28</v>
      </c>
      <c r="C26" s="7">
        <v>88.63</v>
      </c>
      <c r="D26" s="8"/>
      <c r="E26" s="7">
        <v>50.4</v>
      </c>
      <c r="F26" s="7">
        <v>8.82</v>
      </c>
      <c r="G26" s="8"/>
      <c r="H26" s="7">
        <v>7.45</v>
      </c>
      <c r="I26" s="8">
        <f t="shared" si="0"/>
        <v>66.67</v>
      </c>
      <c r="J26" s="6">
        <v>383.56</v>
      </c>
      <c r="K26" s="30">
        <v>18.16</v>
      </c>
      <c r="L26" s="32">
        <v>25.03</v>
      </c>
      <c r="M26" s="19">
        <f t="shared" si="1"/>
        <v>426.75</v>
      </c>
      <c r="N26" s="9">
        <f t="shared" si="2"/>
        <v>582.04999999999995</v>
      </c>
    </row>
    <row r="27" spans="1:14" x14ac:dyDescent="0.25">
      <c r="A27" s="3">
        <v>22</v>
      </c>
      <c r="B27" s="6" t="s">
        <v>29</v>
      </c>
      <c r="C27" s="7">
        <v>174.35</v>
      </c>
      <c r="D27" s="8"/>
      <c r="E27" s="7">
        <v>299.5</v>
      </c>
      <c r="F27" s="7">
        <v>173.95</v>
      </c>
      <c r="G27" s="8">
        <v>10.75</v>
      </c>
      <c r="H27" s="7">
        <v>3.83</v>
      </c>
      <c r="I27" s="8">
        <f t="shared" si="0"/>
        <v>488.03</v>
      </c>
      <c r="J27" s="6">
        <v>828.58</v>
      </c>
      <c r="K27" s="30">
        <v>140.05000000000001</v>
      </c>
      <c r="L27" s="32">
        <v>33.700000000000003</v>
      </c>
      <c r="M27" s="19">
        <f t="shared" si="1"/>
        <v>1002.3300000000002</v>
      </c>
      <c r="N27" s="9">
        <f t="shared" si="2"/>
        <v>1664.71</v>
      </c>
    </row>
    <row r="28" spans="1:14" x14ac:dyDescent="0.25">
      <c r="A28" s="3">
        <v>23</v>
      </c>
      <c r="B28" s="6" t="s">
        <v>30</v>
      </c>
      <c r="C28" s="7">
        <v>23.85</v>
      </c>
      <c r="D28" s="8">
        <v>4326.82</v>
      </c>
      <c r="E28" s="7">
        <v>119.25</v>
      </c>
      <c r="F28" s="7">
        <v>2</v>
      </c>
      <c r="G28" s="8"/>
      <c r="H28" s="7"/>
      <c r="I28" s="8">
        <f t="shared" si="0"/>
        <v>121.25</v>
      </c>
      <c r="J28" s="6">
        <v>6193.7</v>
      </c>
      <c r="K28" s="30">
        <v>470</v>
      </c>
      <c r="L28" s="32">
        <v>256.7</v>
      </c>
      <c r="M28" s="19">
        <f t="shared" si="1"/>
        <v>6920.4</v>
      </c>
      <c r="N28" s="9">
        <f t="shared" si="2"/>
        <v>11392.32</v>
      </c>
    </row>
    <row r="29" spans="1:14" x14ac:dyDescent="0.25">
      <c r="A29" s="3">
        <v>24</v>
      </c>
      <c r="B29" s="6" t="s">
        <v>31</v>
      </c>
      <c r="C29" s="7">
        <v>52.11</v>
      </c>
      <c r="D29" s="8"/>
      <c r="E29" s="7"/>
      <c r="F29" s="7"/>
      <c r="G29" s="8"/>
      <c r="H29" s="7">
        <v>20.86</v>
      </c>
      <c r="I29" s="8">
        <f t="shared" si="0"/>
        <v>20.86</v>
      </c>
      <c r="J29" s="8">
        <v>0</v>
      </c>
      <c r="K29" s="30">
        <v>7.0000000000000007E-2</v>
      </c>
      <c r="L29" s="32">
        <v>1.87</v>
      </c>
      <c r="M29" s="19">
        <f t="shared" si="1"/>
        <v>1.9400000000000002</v>
      </c>
      <c r="N29" s="9">
        <f t="shared" si="2"/>
        <v>74.91</v>
      </c>
    </row>
    <row r="30" spans="1:14" x14ac:dyDescent="0.25">
      <c r="A30" s="3">
        <v>25</v>
      </c>
      <c r="B30" s="6" t="s">
        <v>32</v>
      </c>
      <c r="C30" s="7">
        <v>123.05</v>
      </c>
      <c r="D30" s="8">
        <v>9717.0400000000009</v>
      </c>
      <c r="E30" s="7">
        <v>969.1</v>
      </c>
      <c r="F30" s="7">
        <v>43.55</v>
      </c>
      <c r="G30" s="8">
        <v>6.4</v>
      </c>
      <c r="H30" s="7">
        <v>4.58</v>
      </c>
      <c r="I30" s="8">
        <f t="shared" si="0"/>
        <v>1023.63</v>
      </c>
      <c r="J30" s="6">
        <v>4208.25</v>
      </c>
      <c r="K30" s="30">
        <v>333.61</v>
      </c>
      <c r="L30" s="32">
        <v>52.47</v>
      </c>
      <c r="M30" s="19">
        <f t="shared" si="1"/>
        <v>4594.33</v>
      </c>
      <c r="N30" s="9">
        <f t="shared" si="2"/>
        <v>15458.05</v>
      </c>
    </row>
    <row r="31" spans="1:14" x14ac:dyDescent="0.25">
      <c r="A31" s="3">
        <v>26</v>
      </c>
      <c r="B31" s="10" t="s">
        <v>33</v>
      </c>
      <c r="C31" s="7">
        <v>90.87</v>
      </c>
      <c r="D31" s="8">
        <v>128.1</v>
      </c>
      <c r="E31" s="11">
        <v>158.1</v>
      </c>
      <c r="F31" s="11">
        <v>2</v>
      </c>
      <c r="G31" s="8">
        <v>45.8</v>
      </c>
      <c r="H31" s="7"/>
      <c r="I31" s="8">
        <f t="shared" si="0"/>
        <v>205.89999999999998</v>
      </c>
      <c r="J31" s="6">
        <v>3784.27</v>
      </c>
      <c r="K31" s="30">
        <v>180.33</v>
      </c>
      <c r="L31" s="32">
        <v>8.5399999999999991</v>
      </c>
      <c r="M31" s="19">
        <f t="shared" si="1"/>
        <v>3973.14</v>
      </c>
      <c r="N31" s="9">
        <f t="shared" si="2"/>
        <v>4398.01</v>
      </c>
    </row>
    <row r="32" spans="1:14" x14ac:dyDescent="0.25">
      <c r="A32" s="3">
        <v>27</v>
      </c>
      <c r="B32" s="6" t="s">
        <v>34</v>
      </c>
      <c r="C32" s="7">
        <v>16.010000000000002</v>
      </c>
      <c r="D32" s="8"/>
      <c r="E32" s="8"/>
      <c r="F32" s="8"/>
      <c r="G32" s="8"/>
      <c r="H32" s="7">
        <v>59.47</v>
      </c>
      <c r="I32" s="8">
        <f t="shared" si="0"/>
        <v>59.47</v>
      </c>
      <c r="J32" s="8">
        <v>5</v>
      </c>
      <c r="K32" s="30">
        <v>4.41</v>
      </c>
      <c r="L32" s="32">
        <v>5.21</v>
      </c>
      <c r="M32" s="19">
        <f t="shared" si="1"/>
        <v>14.620000000000001</v>
      </c>
      <c r="N32" s="9">
        <f t="shared" si="2"/>
        <v>90.100000000000009</v>
      </c>
    </row>
    <row r="33" spans="1:14" x14ac:dyDescent="0.25">
      <c r="A33" s="3">
        <v>28</v>
      </c>
      <c r="B33" s="6" t="s">
        <v>35</v>
      </c>
      <c r="C33" s="7">
        <v>49.1</v>
      </c>
      <c r="D33" s="8"/>
      <c r="E33" s="7">
        <v>1957.5</v>
      </c>
      <c r="F33" s="7">
        <v>159.76</v>
      </c>
      <c r="G33" s="8"/>
      <c r="H33" s="7">
        <v>9.2200000000000006</v>
      </c>
      <c r="I33" s="8">
        <f t="shared" si="0"/>
        <v>2126.48</v>
      </c>
      <c r="J33" s="8">
        <v>1631.5</v>
      </c>
      <c r="K33" s="30">
        <v>258.77999999999997</v>
      </c>
      <c r="L33" s="32">
        <v>128.91999999999999</v>
      </c>
      <c r="M33" s="19">
        <f t="shared" si="1"/>
        <v>2019.2</v>
      </c>
      <c r="N33" s="9">
        <f t="shared" si="2"/>
        <v>4194.78</v>
      </c>
    </row>
    <row r="34" spans="1:14" x14ac:dyDescent="0.25">
      <c r="A34" s="3">
        <v>29</v>
      </c>
      <c r="B34" s="6" t="s">
        <v>36</v>
      </c>
      <c r="C34" s="7">
        <v>214.32</v>
      </c>
      <c r="D34" s="8"/>
      <c r="E34" s="7">
        <v>72.72</v>
      </c>
      <c r="F34" s="7">
        <v>57.5</v>
      </c>
      <c r="G34" s="8"/>
      <c r="H34" s="7">
        <v>1.17</v>
      </c>
      <c r="I34" s="8">
        <f t="shared" si="0"/>
        <v>131.38999999999999</v>
      </c>
      <c r="J34" s="8">
        <v>277.77999999999997</v>
      </c>
      <c r="K34" s="30">
        <v>143.52000000000001</v>
      </c>
      <c r="L34" s="32">
        <v>11.95</v>
      </c>
      <c r="M34" s="19">
        <f t="shared" si="1"/>
        <v>433.24999999999994</v>
      </c>
      <c r="N34" s="9">
        <f t="shared" si="2"/>
        <v>778.95999999999992</v>
      </c>
    </row>
    <row r="35" spans="1:14" x14ac:dyDescent="0.25">
      <c r="A35" s="3">
        <v>30</v>
      </c>
      <c r="B35" s="6" t="s">
        <v>37</v>
      </c>
      <c r="C35" s="7">
        <v>98.5</v>
      </c>
      <c r="D35" s="8"/>
      <c r="E35" s="7">
        <v>300</v>
      </c>
      <c r="F35" s="7">
        <v>19.920000000000002</v>
      </c>
      <c r="G35" s="8"/>
      <c r="H35" s="8"/>
      <c r="I35" s="8">
        <f t="shared" si="0"/>
        <v>319.92</v>
      </c>
      <c r="J35" s="8">
        <v>100</v>
      </c>
      <c r="K35" s="30">
        <v>49.84</v>
      </c>
      <c r="L35" s="32">
        <v>12.82</v>
      </c>
      <c r="M35" s="19">
        <f t="shared" si="1"/>
        <v>162.66</v>
      </c>
      <c r="N35" s="9">
        <f t="shared" si="2"/>
        <v>581.08000000000004</v>
      </c>
    </row>
    <row r="36" spans="1:14" x14ac:dyDescent="0.25">
      <c r="A36" s="3">
        <v>31</v>
      </c>
      <c r="B36" s="6" t="s">
        <v>38</v>
      </c>
      <c r="C36" s="7">
        <v>5.25</v>
      </c>
      <c r="D36" s="8"/>
      <c r="E36" s="8"/>
      <c r="F36" s="8"/>
      <c r="G36" s="8"/>
      <c r="H36" s="8"/>
      <c r="I36" s="8">
        <f t="shared" si="0"/>
        <v>0</v>
      </c>
      <c r="J36" s="8">
        <v>24.63</v>
      </c>
      <c r="K36" s="30">
        <v>4.59</v>
      </c>
      <c r="L36" s="32">
        <v>0.27</v>
      </c>
      <c r="M36" s="19">
        <f t="shared" si="1"/>
        <v>29.49</v>
      </c>
      <c r="N36" s="9">
        <f t="shared" si="2"/>
        <v>34.739999999999995</v>
      </c>
    </row>
    <row r="37" spans="1:14" x14ac:dyDescent="0.25">
      <c r="A37" s="3">
        <v>32</v>
      </c>
      <c r="B37" s="6" t="s">
        <v>39</v>
      </c>
      <c r="C37" s="7"/>
      <c r="D37" s="8"/>
      <c r="E37" s="8"/>
      <c r="F37" s="8"/>
      <c r="G37" s="8"/>
      <c r="H37" s="8"/>
      <c r="I37" s="8">
        <f t="shared" si="0"/>
        <v>0</v>
      </c>
      <c r="J37" s="8">
        <v>6.34</v>
      </c>
      <c r="K37" s="30">
        <v>43.24</v>
      </c>
      <c r="L37" s="32">
        <v>0.81</v>
      </c>
      <c r="M37" s="19">
        <f t="shared" si="1"/>
        <v>50.39</v>
      </c>
      <c r="N37" s="9">
        <f t="shared" si="2"/>
        <v>50.39</v>
      </c>
    </row>
    <row r="38" spans="1:14" x14ac:dyDescent="0.25">
      <c r="A38" s="3">
        <v>33</v>
      </c>
      <c r="B38" s="6" t="s">
        <v>40</v>
      </c>
      <c r="C38" s="7"/>
      <c r="D38" s="8"/>
      <c r="E38" s="8"/>
      <c r="F38" s="8"/>
      <c r="G38" s="8"/>
      <c r="H38" s="8"/>
      <c r="I38" s="8">
        <f t="shared" si="0"/>
        <v>0</v>
      </c>
      <c r="J38" s="8">
        <v>2.4900000000000002</v>
      </c>
      <c r="K38" s="30">
        <v>2.97</v>
      </c>
      <c r="L38" s="32"/>
      <c r="M38" s="19">
        <f t="shared" si="1"/>
        <v>5.4600000000000009</v>
      </c>
      <c r="N38" s="9">
        <f t="shared" si="2"/>
        <v>5.4600000000000009</v>
      </c>
    </row>
    <row r="39" spans="1:14" x14ac:dyDescent="0.25">
      <c r="A39" s="3">
        <v>34</v>
      </c>
      <c r="B39" s="6" t="s">
        <v>41</v>
      </c>
      <c r="C39" s="12"/>
      <c r="D39" s="8"/>
      <c r="E39" s="8"/>
      <c r="F39" s="8"/>
      <c r="G39" s="8"/>
      <c r="H39" s="8"/>
      <c r="I39" s="8">
        <f t="shared" si="0"/>
        <v>0</v>
      </c>
      <c r="J39" s="25">
        <v>10.15</v>
      </c>
      <c r="K39" s="30">
        <v>30.57</v>
      </c>
      <c r="L39" s="32"/>
      <c r="M39" s="19">
        <f t="shared" si="1"/>
        <v>40.72</v>
      </c>
      <c r="N39" s="9">
        <f t="shared" si="2"/>
        <v>40.72</v>
      </c>
    </row>
    <row r="40" spans="1:14" x14ac:dyDescent="0.25">
      <c r="A40" s="3">
        <v>35</v>
      </c>
      <c r="B40" s="6" t="s">
        <v>42</v>
      </c>
      <c r="C40" s="12"/>
      <c r="D40" s="8"/>
      <c r="E40" s="8"/>
      <c r="F40" s="8"/>
      <c r="G40" s="8">
        <v>52</v>
      </c>
      <c r="H40" s="8"/>
      <c r="I40" s="8">
        <f t="shared" si="0"/>
        <v>52</v>
      </c>
      <c r="J40" s="8">
        <v>8.9600000000000009</v>
      </c>
      <c r="K40" s="30">
        <v>184.01</v>
      </c>
      <c r="L40" s="32">
        <v>1.46</v>
      </c>
      <c r="M40" s="19">
        <f t="shared" si="1"/>
        <v>194.43</v>
      </c>
      <c r="N40" s="9">
        <f t="shared" si="2"/>
        <v>246.43</v>
      </c>
    </row>
    <row r="41" spans="1:14" x14ac:dyDescent="0.25">
      <c r="A41" s="3">
        <v>36</v>
      </c>
      <c r="B41" s="6" t="s">
        <v>43</v>
      </c>
      <c r="C41" s="12"/>
      <c r="D41" s="12"/>
      <c r="E41" s="8"/>
      <c r="F41" s="8"/>
      <c r="G41" s="8"/>
      <c r="H41" s="8"/>
      <c r="I41" s="8">
        <f t="shared" si="0"/>
        <v>0</v>
      </c>
      <c r="J41" s="8">
        <v>0.75</v>
      </c>
      <c r="K41" s="30">
        <v>0</v>
      </c>
      <c r="L41" s="32">
        <v>2.52</v>
      </c>
      <c r="M41" s="19">
        <f t="shared" si="1"/>
        <v>3.27</v>
      </c>
      <c r="N41" s="9">
        <f t="shared" si="2"/>
        <v>3.27</v>
      </c>
    </row>
    <row r="42" spans="1:14" x14ac:dyDescent="0.25">
      <c r="A42" s="3">
        <v>37</v>
      </c>
      <c r="B42" s="6" t="s">
        <v>44</v>
      </c>
      <c r="C42" s="12"/>
      <c r="D42" s="8"/>
      <c r="E42" s="8"/>
      <c r="F42" s="8"/>
      <c r="G42" s="8"/>
      <c r="H42" s="8"/>
      <c r="I42" s="8">
        <f t="shared" si="0"/>
        <v>0</v>
      </c>
      <c r="J42" s="26">
        <v>0.03</v>
      </c>
      <c r="K42" s="30">
        <v>9.3000000000000007</v>
      </c>
      <c r="L42" s="32">
        <v>0.18</v>
      </c>
      <c r="M42" s="19">
        <f t="shared" si="1"/>
        <v>9.51</v>
      </c>
      <c r="N42" s="9">
        <f t="shared" si="2"/>
        <v>9.51</v>
      </c>
    </row>
    <row r="43" spans="1:14" x14ac:dyDescent="0.25">
      <c r="A43" s="3">
        <v>38</v>
      </c>
      <c r="B43" s="6" t="s">
        <v>45</v>
      </c>
      <c r="C43" s="12"/>
      <c r="D43" s="8">
        <v>4.3</v>
      </c>
      <c r="E43" s="8"/>
      <c r="F43" s="8"/>
      <c r="G43" s="8"/>
      <c r="H43" s="8"/>
      <c r="I43" s="8">
        <f t="shared" si="0"/>
        <v>0</v>
      </c>
      <c r="J43" s="8"/>
      <c r="K43" s="31"/>
      <c r="L43" s="33">
        <v>45.01</v>
      </c>
      <c r="M43" s="19">
        <f t="shared" si="1"/>
        <v>45.01</v>
      </c>
      <c r="N43" s="9">
        <f t="shared" si="2"/>
        <v>49.309999999999995</v>
      </c>
    </row>
    <row r="44" spans="1:14" x14ac:dyDescent="0.25">
      <c r="A44" s="1"/>
      <c r="B44" s="23" t="s">
        <v>46</v>
      </c>
      <c r="C44" s="16">
        <f t="shared" ref="C44:K44" si="3">SUM(C6:C43)</f>
        <v>4794.6050000000005</v>
      </c>
      <c r="D44" s="13">
        <f t="shared" si="3"/>
        <v>39588.850000000006</v>
      </c>
      <c r="E44" s="13">
        <f t="shared" si="3"/>
        <v>9398.869999999999</v>
      </c>
      <c r="F44" s="13">
        <f>SUM(F6:F43)</f>
        <v>772.04999999999984</v>
      </c>
      <c r="G44" s="13">
        <f t="shared" si="3"/>
        <v>168.64</v>
      </c>
      <c r="H44" s="13">
        <f>SUM(H6:H43)</f>
        <v>219.57999999999998</v>
      </c>
      <c r="I44" s="13">
        <f>SUM(I6:I43)</f>
        <v>10559.14</v>
      </c>
      <c r="J44" s="13">
        <f>SUM(J6:J43)</f>
        <v>37544.089999999989</v>
      </c>
      <c r="K44" s="13">
        <f t="shared" si="3"/>
        <v>5098.920000000001</v>
      </c>
      <c r="L44" s="34">
        <f>SUM(L6:L43)</f>
        <v>1297.1100000000001</v>
      </c>
      <c r="M44" s="20">
        <f>SUM(M6:M43)</f>
        <v>43940.12</v>
      </c>
      <c r="N44" s="21">
        <f>SUM(N6:N43)</f>
        <v>98882.715000000011</v>
      </c>
    </row>
    <row r="45" spans="1:14" ht="15.75" thickBot="1" x14ac:dyDescent="0.3">
      <c r="A45" s="35" t="s">
        <v>47</v>
      </c>
      <c r="B45" s="36"/>
      <c r="C45" s="36"/>
      <c r="D45" s="36"/>
      <c r="E45" s="36"/>
      <c r="F45" s="36"/>
      <c r="G45" s="36"/>
      <c r="H45" s="36"/>
      <c r="I45" s="36"/>
      <c r="J45" s="36"/>
      <c r="K45" s="37"/>
      <c r="L45" s="37"/>
      <c r="M45" s="37"/>
      <c r="N45" s="38"/>
    </row>
  </sheetData>
  <mergeCells count="8">
    <mergeCell ref="A45:N45"/>
    <mergeCell ref="A1:N1"/>
    <mergeCell ref="A2:N2"/>
    <mergeCell ref="C3:C4"/>
    <mergeCell ref="D3:D4"/>
    <mergeCell ref="E3:I3"/>
    <mergeCell ref="J3:M3"/>
    <mergeCell ref="N3:N4"/>
  </mergeCells>
  <pageMargins left="0.7" right="0.7" top="0.75" bottom="0.75" header="0.3" footer="0.3"/>
  <pageSetup scale="7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4D1BD1-3894-48E8-B2E4-C2C438908339}"/>
</file>

<file path=customXml/itemProps2.xml><?xml version="1.0" encoding="utf-8"?>
<ds:datastoreItem xmlns:ds="http://schemas.openxmlformats.org/officeDocument/2006/customXml" ds:itemID="{CD6CD155-A832-4637-A524-66135315AD8E}"/>
</file>

<file path=customXml/itemProps3.xml><?xml version="1.0" encoding="utf-8"?>
<ds:datastoreItem xmlns:ds="http://schemas.openxmlformats.org/officeDocument/2006/customXml" ds:itemID="{484B8719-8571-4A83-B62F-04B5FF6BFB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(upto 31.07.2021)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2021-08-10T08:56:54Z</cp:lastPrinted>
  <dcterms:created xsi:type="dcterms:W3CDTF">2015-10-29T09:50:56Z</dcterms:created>
  <dcterms:modified xsi:type="dcterms:W3CDTF">2021-08-10T10:01:57Z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