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660" yWindow="220" windowWidth="33900" windowHeight="22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6" i="1" l="1"/>
  <c r="J25" i="1"/>
  <c r="J29" i="1"/>
  <c r="J17" i="1"/>
  <c r="J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9" i="1"/>
  <c r="J20" i="1"/>
  <c r="J21" i="1"/>
  <c r="J22" i="1"/>
  <c r="J23" i="1"/>
  <c r="J24" i="1"/>
  <c r="J28" i="1"/>
  <c r="J31" i="1"/>
</calcChain>
</file>

<file path=xl/sharedStrings.xml><?xml version="1.0" encoding="utf-8"?>
<sst xmlns="http://schemas.openxmlformats.org/spreadsheetml/2006/main" count="172" uniqueCount="133">
  <si>
    <t>10 uH inductor</t>
  </si>
  <si>
    <t>732-2617-1-ND</t>
  </si>
  <si>
    <t>D1</t>
  </si>
  <si>
    <t xml:space="preserve">Notch opposite to the + </t>
  </si>
  <si>
    <t>DIODE SCHOTTKY 20V 1A SMA</t>
  </si>
  <si>
    <t>B120-13-F</t>
  </si>
  <si>
    <t>771-PCA9685PW,112</t>
  </si>
  <si>
    <t>NXP</t>
  </si>
  <si>
    <t>LED Driver</t>
  </si>
  <si>
    <t>MAN PART #</t>
  </si>
  <si>
    <t>US$/Unit</t>
  </si>
  <si>
    <t>Polarization Notes</t>
  </si>
  <si>
    <t xml:space="preserve">Adafruit </t>
  </si>
  <si>
    <t>Arduino</t>
  </si>
  <si>
    <t>LT1615</t>
  </si>
  <si>
    <t>Linear Technology</t>
  </si>
  <si>
    <t>LT1615ES5#TRMPBFCT-ND</t>
  </si>
  <si>
    <t>Digi-Key</t>
  </si>
  <si>
    <t>Mouser</t>
  </si>
  <si>
    <t>Arduino Pro Mini 328 ­ 3.3V/8 MHz</t>
  </si>
  <si>
    <t>Adafruit</t>
  </si>
  <si>
    <t>ID:2377</t>
  </si>
  <si>
    <t xml:space="preserve">Adafruit Bluefruit LE UART Friend </t>
  </si>
  <si>
    <t xml:space="preserve">[ID:2479] </t>
  </si>
  <si>
    <t>L1</t>
  </si>
  <si>
    <t>SOT-23-5</t>
  </si>
  <si>
    <t>Wurth Electronics</t>
  </si>
  <si>
    <t>nonstandard</t>
  </si>
  <si>
    <t>PCA9685PW,112</t>
  </si>
  <si>
    <t>TSSOP-28</t>
  </si>
  <si>
    <t>Panasonic</t>
  </si>
  <si>
    <t>621-B120-F</t>
  </si>
  <si>
    <t>Diodes Inc.</t>
  </si>
  <si>
    <t>SMA</t>
  </si>
  <si>
    <t>Total</t>
  </si>
  <si>
    <t xml:space="preserve">PRT-00119 </t>
  </si>
  <si>
    <t>Sparkfun</t>
  </si>
  <si>
    <t>DC Barrel Power Jack/Connector</t>
  </si>
  <si>
    <t>CUI</t>
  </si>
  <si>
    <t>PJ-202A</t>
  </si>
  <si>
    <t>5V 2A (2000mA) switching power supply (wall wart)</t>
  </si>
  <si>
    <t>ID: 276</t>
  </si>
  <si>
    <t>motor jack</t>
  </si>
  <si>
    <t>sensor jack</t>
  </si>
  <si>
    <t xml:space="preserve">PRT-10877 </t>
  </si>
  <si>
    <t>Quantity per board</t>
  </si>
  <si>
    <t xml:space="preserve">PRT-10651 </t>
  </si>
  <si>
    <t>light ribbon connectors</t>
  </si>
  <si>
    <t xml:space="preserve">light ribbon jacks </t>
  </si>
  <si>
    <t>H-Bridge Driver</t>
  </si>
  <si>
    <t>16DIP</t>
  </si>
  <si>
    <t>STMicroelectronics</t>
  </si>
  <si>
    <t xml:space="preserve">PRT-08084 </t>
  </si>
  <si>
    <t>490-PJ-075DH-SMT-TR</t>
  </si>
  <si>
    <t>PJ-075DH-SMT-TR</t>
  </si>
  <si>
    <t>2x0.1</t>
  </si>
  <si>
    <t>4.7 uF cap</t>
  </si>
  <si>
    <t>Murata</t>
  </si>
  <si>
    <t>81-GRJ31CR71E475KE1L</t>
  </si>
  <si>
    <t>GRJ31CR71E475KE11L</t>
  </si>
  <si>
    <t>U2</t>
  </si>
  <si>
    <t>U1</t>
  </si>
  <si>
    <t>DC/DC</t>
  </si>
  <si>
    <t>5VPOWER</t>
  </si>
  <si>
    <t>LIGHT1, LIGHT2, LIGHT3</t>
  </si>
  <si>
    <t>MOTOR</t>
  </si>
  <si>
    <t>SENSOR</t>
  </si>
  <si>
    <t>MOSFET N-CH 30V 3.8A SOT23</t>
  </si>
  <si>
    <t>SOT-23-3</t>
  </si>
  <si>
    <t>Distributor</t>
  </si>
  <si>
    <t>Distributor PART #</t>
  </si>
  <si>
    <t>Description</t>
  </si>
  <si>
    <t>Schematic Name</t>
  </si>
  <si>
    <t>Manufacturer</t>
  </si>
  <si>
    <t>Package</t>
  </si>
  <si>
    <t>Vishay</t>
  </si>
  <si>
    <t>AO3418</t>
  </si>
  <si>
    <t>Q0-Q11</t>
  </si>
  <si>
    <t>R0-R11</t>
  </si>
  <si>
    <t>C1</t>
  </si>
  <si>
    <t>L293D</t>
  </si>
  <si>
    <t>497-2936-5-ND</t>
  </si>
  <si>
    <t>C2</t>
  </si>
  <si>
    <t>1.0 uF cap</t>
  </si>
  <si>
    <t>0.1 uF cap</t>
  </si>
  <si>
    <t>R12</t>
  </si>
  <si>
    <t>R13</t>
  </si>
  <si>
    <t>R0805</t>
  </si>
  <si>
    <t xml:space="preserve">1M </t>
  </si>
  <si>
    <t>1k</t>
  </si>
  <si>
    <t>R14,R15</t>
  </si>
  <si>
    <t>R16,R17,R18</t>
  </si>
  <si>
    <t>10k</t>
  </si>
  <si>
    <t>CRCW08051M00FKEA</t>
  </si>
  <si>
    <t>71-CRCW0805-1.0M-E3</t>
  </si>
  <si>
    <t>CRCW08051K00FKEA</t>
  </si>
  <si>
    <t>71-CRCW0805-1.0K-E3</t>
  </si>
  <si>
    <t>CRCW080510K0FKEA</t>
  </si>
  <si>
    <t>71-CRCW0805-10K-E3</t>
  </si>
  <si>
    <t>12061C104KAT2A</t>
  </si>
  <si>
    <t>AVX</t>
  </si>
  <si>
    <t>GRJ31MR71C105KE01L</t>
  </si>
  <si>
    <t>81-GRJ31MR71C105KE1L</t>
  </si>
  <si>
    <t>581-12061C104K</t>
  </si>
  <si>
    <t>621-DMN3150L-7</t>
  </si>
  <si>
    <t>alt:</t>
  </si>
  <si>
    <t>710-744025100</t>
  </si>
  <si>
    <t>L78L33ACD13TR</t>
  </si>
  <si>
    <t>284-ACS5SW-6.8</t>
  </si>
  <si>
    <t>ACS 5s 6R8 J T&amp;R</t>
  </si>
  <si>
    <t>Ohmite/Arcol</t>
  </si>
  <si>
    <t>throughhole</t>
  </si>
  <si>
    <t xml:space="preserve">5W 6.8 ohm wirewound resistor  </t>
  </si>
  <si>
    <t>56k</t>
  </si>
  <si>
    <t>ERJ-6ENF5602V</t>
  </si>
  <si>
    <t>667-ERJ-6ENF5602V</t>
  </si>
  <si>
    <t>511-L78L33ACD-TR</t>
  </si>
  <si>
    <t>soic8</t>
  </si>
  <si>
    <t>U3</t>
  </si>
  <si>
    <t>C7</t>
  </si>
  <si>
    <t>0.33 uF cap</t>
  </si>
  <si>
    <t>C8</t>
  </si>
  <si>
    <t>3.3V regulator</t>
  </si>
  <si>
    <t>DC/DC converter</t>
  </si>
  <si>
    <t>81-GRM40X104K50L</t>
  </si>
  <si>
    <t>GRM21BR71H104KA01L</t>
  </si>
  <si>
    <t>81-GRM40X334K16L</t>
  </si>
  <si>
    <t>GRM21BR71C334KA01L</t>
  </si>
  <si>
    <t>C0805</t>
  </si>
  <si>
    <t>C1206</t>
  </si>
  <si>
    <t>leave out, better to put on motor jack</t>
  </si>
  <si>
    <t>C9</t>
  </si>
  <si>
    <t>C3-C6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</si>
</sst>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555555"/>
      <name val="Calibri"/>
      <scheme val="minor"/>
    </font>
    <font>
      <sz val="12"/>
      <color rgb="FF222222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12"/>
      <color rgb="FF000000"/>
      <name val="Calibri"/>
      <scheme val="minor"/>
    </font>
    <font>
      <sz val="12"/>
      <color rgb="FF333333"/>
      <name val="Calibri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5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2" fontId="0" fillId="0" borderId="0" xfId="0" applyNumberFormat="1" applyFont="1"/>
    <xf numFmtId="2" fontId="0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2" fontId="5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2" fontId="5" fillId="0" borderId="0" xfId="0" applyNumberFormat="1" applyFont="1" applyAlignment="1">
      <alignment horizontal="center" wrapText="1"/>
    </xf>
    <xf numFmtId="1" fontId="0" fillId="0" borderId="0" xfId="0" applyNumberFormat="1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left" wrapText="1"/>
    </xf>
    <xf numFmtId="0" fontId="9" fillId="0" borderId="0" xfId="0" applyFont="1"/>
    <xf numFmtId="2" fontId="9" fillId="0" borderId="0" xfId="0" applyNumberFormat="1" applyFont="1"/>
  </cellXfs>
  <cellStyles count="22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31"/>
  <sheetViews>
    <sheetView tabSelected="1" workbookViewId="0">
      <selection activeCell="B34" sqref="B34"/>
    </sheetView>
  </sheetViews>
  <sheetFormatPr baseColWidth="10" defaultRowHeight="15" x14ac:dyDescent="0"/>
  <cols>
    <col min="1" max="1" width="24.33203125" style="4" customWidth="1"/>
    <col min="2" max="2" width="43.6640625" style="4" customWidth="1"/>
    <col min="3" max="3" width="21.6640625" style="4" customWidth="1"/>
    <col min="4" max="4" width="17.6640625" style="4" customWidth="1"/>
    <col min="5" max="5" width="19.83203125" style="5" customWidth="1"/>
    <col min="6" max="6" width="12.1640625" style="4" customWidth="1"/>
    <col min="7" max="7" width="27.33203125" style="4" customWidth="1"/>
    <col min="8" max="8" width="10.83203125" style="6"/>
    <col min="9" max="9" width="9.1640625" style="6" customWidth="1"/>
    <col min="10" max="10" width="12.1640625" style="6" customWidth="1"/>
    <col min="11" max="11" width="22.6640625" style="4" customWidth="1"/>
    <col min="12" max="16384" width="10.83203125" style="4"/>
  </cols>
  <sheetData>
    <row r="1" spans="1:12" s="13" customFormat="1" ht="45">
      <c r="A1" s="12" t="s">
        <v>72</v>
      </c>
      <c r="B1" s="12" t="s">
        <v>71</v>
      </c>
      <c r="C1" s="12" t="s">
        <v>9</v>
      </c>
      <c r="D1" s="12" t="s">
        <v>73</v>
      </c>
      <c r="E1" s="19" t="s">
        <v>74</v>
      </c>
      <c r="F1" s="18" t="s">
        <v>69</v>
      </c>
      <c r="G1" s="12" t="s">
        <v>70</v>
      </c>
      <c r="H1" s="14" t="s">
        <v>10</v>
      </c>
      <c r="I1" s="16" t="s">
        <v>45</v>
      </c>
      <c r="J1" s="16" t="s">
        <v>34</v>
      </c>
      <c r="K1" s="12" t="s">
        <v>11</v>
      </c>
      <c r="L1" s="15"/>
    </row>
    <row r="2" spans="1:12">
      <c r="A2" s="4" t="s">
        <v>24</v>
      </c>
      <c r="B2" s="4" t="s">
        <v>0</v>
      </c>
      <c r="C2" s="8">
        <v>744025100</v>
      </c>
      <c r="D2" s="4" t="s">
        <v>26</v>
      </c>
      <c r="E2" s="8" t="s">
        <v>27</v>
      </c>
      <c r="F2" s="4" t="s">
        <v>18</v>
      </c>
      <c r="G2" s="4" t="s">
        <v>106</v>
      </c>
      <c r="H2" s="6">
        <v>1.5</v>
      </c>
      <c r="I2" s="17">
        <v>1</v>
      </c>
      <c r="J2" s="6">
        <f>I2*H2</f>
        <v>1.5</v>
      </c>
    </row>
    <row r="3" spans="1:12">
      <c r="A3" s="4" t="s">
        <v>105</v>
      </c>
      <c r="C3" s="8"/>
      <c r="E3" s="8"/>
      <c r="F3" s="4" t="s">
        <v>17</v>
      </c>
      <c r="G3" s="9" t="s">
        <v>1</v>
      </c>
      <c r="I3" s="17"/>
    </row>
    <row r="4" spans="1:12">
      <c r="A4" s="4" t="s">
        <v>2</v>
      </c>
      <c r="B4" s="4" t="s">
        <v>4</v>
      </c>
      <c r="C4" s="7" t="s">
        <v>5</v>
      </c>
      <c r="D4" s="4" t="s">
        <v>32</v>
      </c>
      <c r="E4" s="5" t="s">
        <v>33</v>
      </c>
      <c r="F4" s="4" t="s">
        <v>18</v>
      </c>
      <c r="G4" s="11" t="s">
        <v>31</v>
      </c>
      <c r="H4" s="6">
        <v>0.12</v>
      </c>
      <c r="I4" s="17">
        <v>1</v>
      </c>
      <c r="J4" s="6">
        <f t="shared" ref="J4:J13" si="0">I4*H4</f>
        <v>0.12</v>
      </c>
      <c r="K4" s="4" t="s">
        <v>3</v>
      </c>
    </row>
    <row r="5" spans="1:12">
      <c r="A5" s="4" t="s">
        <v>60</v>
      </c>
      <c r="B5" s="4" t="s">
        <v>8</v>
      </c>
      <c r="C5" s="9" t="s">
        <v>28</v>
      </c>
      <c r="D5" s="4" t="s">
        <v>7</v>
      </c>
      <c r="E5" s="10" t="s">
        <v>29</v>
      </c>
      <c r="F5" s="4" t="s">
        <v>18</v>
      </c>
      <c r="G5" s="5" t="s">
        <v>6</v>
      </c>
      <c r="H5" s="6">
        <v>1.52</v>
      </c>
      <c r="I5" s="17">
        <v>1</v>
      </c>
      <c r="J5" s="6">
        <f t="shared" si="0"/>
        <v>1.52</v>
      </c>
    </row>
    <row r="6" spans="1:12">
      <c r="A6" s="4" t="s">
        <v>77</v>
      </c>
      <c r="B6" s="9" t="s">
        <v>67</v>
      </c>
      <c r="C6" s="9" t="s">
        <v>76</v>
      </c>
      <c r="D6" s="4" t="s">
        <v>75</v>
      </c>
      <c r="E6" s="10" t="s">
        <v>68</v>
      </c>
      <c r="F6" s="4" t="s">
        <v>18</v>
      </c>
      <c r="G6" s="11" t="s">
        <v>104</v>
      </c>
      <c r="H6" s="6">
        <v>0.2</v>
      </c>
      <c r="I6" s="17">
        <v>12</v>
      </c>
      <c r="J6" s="6">
        <f t="shared" si="0"/>
        <v>2.4000000000000004</v>
      </c>
    </row>
    <row r="7" spans="1:12" ht="14" customHeight="1">
      <c r="B7" s="4" t="s">
        <v>22</v>
      </c>
      <c r="D7" s="4" t="s">
        <v>12</v>
      </c>
      <c r="F7" s="4" t="s">
        <v>20</v>
      </c>
      <c r="G7" s="4" t="s">
        <v>23</v>
      </c>
      <c r="H7" s="6">
        <v>17.5</v>
      </c>
      <c r="I7" s="17">
        <v>1</v>
      </c>
      <c r="J7" s="6">
        <f t="shared" si="0"/>
        <v>17.5</v>
      </c>
    </row>
    <row r="8" spans="1:12">
      <c r="B8" s="4" t="s">
        <v>19</v>
      </c>
      <c r="D8" s="4" t="s">
        <v>13</v>
      </c>
      <c r="F8" s="4" t="s">
        <v>20</v>
      </c>
      <c r="G8" s="4" t="s">
        <v>21</v>
      </c>
      <c r="H8" s="6">
        <v>9.9499999999999993</v>
      </c>
      <c r="I8" s="17">
        <v>1</v>
      </c>
      <c r="J8" s="6">
        <f t="shared" si="0"/>
        <v>9.9499999999999993</v>
      </c>
    </row>
    <row r="9" spans="1:12">
      <c r="A9" s="4" t="s">
        <v>62</v>
      </c>
      <c r="B9" s="4" t="s">
        <v>123</v>
      </c>
      <c r="C9" s="4" t="s">
        <v>14</v>
      </c>
      <c r="D9" s="4" t="s">
        <v>15</v>
      </c>
      <c r="E9" s="5" t="s">
        <v>25</v>
      </c>
      <c r="F9" s="4" t="s">
        <v>17</v>
      </c>
      <c r="G9" s="9" t="s">
        <v>16</v>
      </c>
      <c r="H9" s="6">
        <v>3.35</v>
      </c>
      <c r="I9" s="17">
        <v>1</v>
      </c>
      <c r="J9" s="6">
        <f t="shared" si="0"/>
        <v>3.35</v>
      </c>
    </row>
    <row r="10" spans="1:12">
      <c r="A10" s="4" t="s">
        <v>61</v>
      </c>
      <c r="B10" s="9" t="s">
        <v>49</v>
      </c>
      <c r="C10" s="4" t="s">
        <v>80</v>
      </c>
      <c r="D10" s="4" t="s">
        <v>51</v>
      </c>
      <c r="E10" s="4" t="s">
        <v>50</v>
      </c>
      <c r="F10" s="4" t="s">
        <v>17</v>
      </c>
      <c r="G10" s="9" t="s">
        <v>81</v>
      </c>
      <c r="H10" s="6">
        <v>2.95</v>
      </c>
      <c r="I10" s="17">
        <v>1</v>
      </c>
      <c r="J10" s="6">
        <f t="shared" si="0"/>
        <v>2.95</v>
      </c>
    </row>
    <row r="11" spans="1:12">
      <c r="A11" s="4" t="s">
        <v>63</v>
      </c>
      <c r="B11" s="1" t="s">
        <v>37</v>
      </c>
      <c r="C11" s="4" t="s">
        <v>39</v>
      </c>
      <c r="D11" s="4" t="s">
        <v>38</v>
      </c>
      <c r="F11" s="4" t="s">
        <v>36</v>
      </c>
      <c r="G11" s="4" t="s">
        <v>35</v>
      </c>
      <c r="H11" s="6">
        <v>1.1299999999999999</v>
      </c>
      <c r="I11" s="17">
        <v>1</v>
      </c>
      <c r="J11" s="6">
        <f t="shared" si="0"/>
        <v>1.1299999999999999</v>
      </c>
    </row>
    <row r="12" spans="1:12">
      <c r="B12" s="2" t="s">
        <v>40</v>
      </c>
      <c r="F12" s="4" t="s">
        <v>20</v>
      </c>
      <c r="G12" s="3" t="s">
        <v>41</v>
      </c>
      <c r="H12" s="6">
        <v>7.95</v>
      </c>
      <c r="I12" s="17">
        <v>1</v>
      </c>
      <c r="J12" s="6">
        <f t="shared" si="0"/>
        <v>7.95</v>
      </c>
    </row>
    <row r="13" spans="1:12">
      <c r="A13" s="4" t="s">
        <v>64</v>
      </c>
      <c r="B13" s="4" t="s">
        <v>48</v>
      </c>
      <c r="F13" s="4" t="s">
        <v>36</v>
      </c>
      <c r="G13" s="4" t="s">
        <v>44</v>
      </c>
      <c r="H13" s="6">
        <v>1.5</v>
      </c>
      <c r="I13" s="17">
        <v>3</v>
      </c>
      <c r="J13" s="6">
        <f t="shared" si="0"/>
        <v>4.5</v>
      </c>
    </row>
    <row r="14" spans="1:12">
      <c r="B14" s="4" t="s">
        <v>47</v>
      </c>
      <c r="F14" s="4" t="s">
        <v>36</v>
      </c>
      <c r="G14" s="4" t="s">
        <v>46</v>
      </c>
      <c r="H14" s="6">
        <v>0.35</v>
      </c>
      <c r="I14" s="17">
        <v>3</v>
      </c>
      <c r="J14" s="6">
        <f t="shared" ref="J14:J29" si="1">I14*H14</f>
        <v>1.0499999999999998</v>
      </c>
    </row>
    <row r="15" spans="1:12">
      <c r="A15" s="4" t="s">
        <v>65</v>
      </c>
      <c r="B15" s="4" t="s">
        <v>42</v>
      </c>
      <c r="C15" s="9" t="s">
        <v>54</v>
      </c>
      <c r="D15" s="4" t="s">
        <v>38</v>
      </c>
      <c r="E15" s="8" t="s">
        <v>27</v>
      </c>
      <c r="F15" s="4" t="s">
        <v>18</v>
      </c>
      <c r="G15" s="11" t="s">
        <v>53</v>
      </c>
      <c r="H15" s="6">
        <v>0.89</v>
      </c>
      <c r="I15" s="17">
        <v>1</v>
      </c>
      <c r="J15" s="6">
        <f t="shared" si="1"/>
        <v>0.89</v>
      </c>
    </row>
    <row r="16" spans="1:12">
      <c r="A16" s="4" t="s">
        <v>66</v>
      </c>
      <c r="B16" s="4" t="s">
        <v>43</v>
      </c>
      <c r="E16" s="5" t="s">
        <v>55</v>
      </c>
      <c r="F16" s="4" t="s">
        <v>36</v>
      </c>
      <c r="G16" s="4" t="s">
        <v>52</v>
      </c>
      <c r="H16" s="6">
        <v>0.95</v>
      </c>
      <c r="I16" s="17">
        <v>1</v>
      </c>
      <c r="J16" s="6">
        <f t="shared" si="1"/>
        <v>0.95</v>
      </c>
    </row>
    <row r="17" spans="1:10">
      <c r="A17" s="4" t="s">
        <v>78</v>
      </c>
      <c r="B17" s="4" t="s">
        <v>112</v>
      </c>
      <c r="C17" s="9" t="s">
        <v>109</v>
      </c>
      <c r="D17" s="4" t="s">
        <v>110</v>
      </c>
      <c r="E17" s="5" t="s">
        <v>111</v>
      </c>
      <c r="F17" s="4" t="s">
        <v>18</v>
      </c>
      <c r="G17" s="4" t="s">
        <v>108</v>
      </c>
      <c r="H17" s="6">
        <v>0.8</v>
      </c>
      <c r="I17" s="17">
        <v>12</v>
      </c>
      <c r="J17" s="6">
        <f t="shared" si="1"/>
        <v>9.6000000000000014</v>
      </c>
    </row>
    <row r="18" spans="1:10">
      <c r="C18" s="9"/>
      <c r="G18" s="11"/>
      <c r="I18" s="17"/>
    </row>
    <row r="19" spans="1:10">
      <c r="A19" s="4" t="s">
        <v>85</v>
      </c>
      <c r="B19" s="4" t="s">
        <v>88</v>
      </c>
      <c r="C19" s="4" t="s">
        <v>93</v>
      </c>
      <c r="D19" s="4" t="s">
        <v>30</v>
      </c>
      <c r="E19" s="5" t="s">
        <v>87</v>
      </c>
      <c r="F19" s="4" t="s">
        <v>18</v>
      </c>
      <c r="G19" s="4" t="s">
        <v>94</v>
      </c>
      <c r="H19" s="6">
        <v>2.8000000000000001E-2</v>
      </c>
      <c r="I19" s="17">
        <v>1</v>
      </c>
      <c r="J19" s="6">
        <f t="shared" si="1"/>
        <v>2.8000000000000001E-2</v>
      </c>
    </row>
    <row r="20" spans="1:10">
      <c r="A20" s="4" t="s">
        <v>86</v>
      </c>
      <c r="B20" s="4" t="s">
        <v>113</v>
      </c>
      <c r="C20" s="9" t="s">
        <v>114</v>
      </c>
      <c r="D20" s="4" t="s">
        <v>30</v>
      </c>
      <c r="E20" s="5" t="s">
        <v>87</v>
      </c>
      <c r="F20" s="4" t="s">
        <v>18</v>
      </c>
      <c r="G20" s="11" t="s">
        <v>115</v>
      </c>
      <c r="H20" s="6">
        <v>1.6E-2</v>
      </c>
      <c r="I20" s="17">
        <v>1</v>
      </c>
      <c r="J20" s="6">
        <f t="shared" si="1"/>
        <v>1.6E-2</v>
      </c>
    </row>
    <row r="21" spans="1:10">
      <c r="A21" s="4" t="s">
        <v>90</v>
      </c>
      <c r="B21" s="4" t="s">
        <v>89</v>
      </c>
      <c r="C21" s="4" t="s">
        <v>95</v>
      </c>
      <c r="D21" s="4" t="s">
        <v>30</v>
      </c>
      <c r="E21" s="5" t="s">
        <v>87</v>
      </c>
      <c r="F21" s="4" t="s">
        <v>18</v>
      </c>
      <c r="G21" s="4" t="s">
        <v>96</v>
      </c>
      <c r="H21" s="6">
        <v>2.8000000000000001E-2</v>
      </c>
      <c r="I21" s="17">
        <v>2</v>
      </c>
      <c r="J21" s="6">
        <f t="shared" si="1"/>
        <v>5.6000000000000001E-2</v>
      </c>
    </row>
    <row r="22" spans="1:10">
      <c r="A22" s="4" t="s">
        <v>91</v>
      </c>
      <c r="B22" s="4" t="s">
        <v>92</v>
      </c>
      <c r="C22" s="4" t="s">
        <v>98</v>
      </c>
      <c r="D22" s="4" t="s">
        <v>30</v>
      </c>
      <c r="E22" s="5" t="s">
        <v>87</v>
      </c>
      <c r="F22" s="4" t="s">
        <v>18</v>
      </c>
      <c r="G22" s="4" t="s">
        <v>97</v>
      </c>
      <c r="H22" s="6">
        <v>2.8000000000000001E-2</v>
      </c>
      <c r="I22" s="17">
        <v>3</v>
      </c>
      <c r="J22" s="6">
        <f t="shared" si="1"/>
        <v>8.4000000000000005E-2</v>
      </c>
    </row>
    <row r="23" spans="1:10">
      <c r="A23" s="4" t="s">
        <v>79</v>
      </c>
      <c r="B23" s="4" t="s">
        <v>56</v>
      </c>
      <c r="C23" s="9" t="s">
        <v>59</v>
      </c>
      <c r="D23" s="4" t="s">
        <v>57</v>
      </c>
      <c r="E23" s="5" t="s">
        <v>129</v>
      </c>
      <c r="F23" s="4" t="s">
        <v>18</v>
      </c>
      <c r="G23" s="11" t="s">
        <v>58</v>
      </c>
      <c r="H23" s="6">
        <v>1.62</v>
      </c>
      <c r="I23" s="17">
        <v>1</v>
      </c>
      <c r="J23" s="6">
        <f t="shared" si="1"/>
        <v>1.62</v>
      </c>
    </row>
    <row r="24" spans="1:10">
      <c r="A24" s="4" t="s">
        <v>82</v>
      </c>
      <c r="B24" s="4" t="s">
        <v>84</v>
      </c>
      <c r="C24" s="9" t="s">
        <v>99</v>
      </c>
      <c r="D24" s="4" t="s">
        <v>100</v>
      </c>
      <c r="E24" s="5" t="s">
        <v>129</v>
      </c>
      <c r="F24" s="4" t="s">
        <v>18</v>
      </c>
      <c r="G24" s="11" t="s">
        <v>103</v>
      </c>
      <c r="H24" s="6">
        <v>5.6000000000000001E-2</v>
      </c>
      <c r="I24" s="17">
        <v>1</v>
      </c>
      <c r="J24" s="6">
        <f t="shared" si="1"/>
        <v>5.6000000000000001E-2</v>
      </c>
    </row>
    <row r="25" spans="1:10">
      <c r="A25" s="4" t="s">
        <v>132</v>
      </c>
      <c r="B25" s="4" t="s">
        <v>84</v>
      </c>
      <c r="C25" s="9" t="s">
        <v>125</v>
      </c>
      <c r="D25" s="4" t="s">
        <v>57</v>
      </c>
      <c r="E25" s="5" t="s">
        <v>128</v>
      </c>
      <c r="F25" s="4" t="s">
        <v>18</v>
      </c>
      <c r="G25" s="11" t="s">
        <v>124</v>
      </c>
      <c r="H25" s="6">
        <v>4.2000000000000003E-2</v>
      </c>
      <c r="I25" s="17">
        <v>3</v>
      </c>
      <c r="J25" s="6">
        <f t="shared" si="1"/>
        <v>0.126</v>
      </c>
    </row>
    <row r="26" spans="1:10">
      <c r="A26" s="4" t="s">
        <v>119</v>
      </c>
      <c r="B26" s="4" t="s">
        <v>120</v>
      </c>
      <c r="C26" s="11" t="s">
        <v>127</v>
      </c>
      <c r="D26" s="4" t="s">
        <v>57</v>
      </c>
      <c r="E26" s="5" t="s">
        <v>129</v>
      </c>
      <c r="F26" s="4" t="s">
        <v>18</v>
      </c>
      <c r="G26" s="11" t="s">
        <v>126</v>
      </c>
      <c r="H26" s="6">
        <v>6.9000000000000006E-2</v>
      </c>
      <c r="I26" s="17">
        <v>1</v>
      </c>
      <c r="J26" s="6">
        <f t="shared" si="1"/>
        <v>6.9000000000000006E-2</v>
      </c>
    </row>
    <row r="27" spans="1:10">
      <c r="A27" s="4" t="s">
        <v>121</v>
      </c>
      <c r="B27" s="4" t="s">
        <v>130</v>
      </c>
      <c r="C27" s="9"/>
      <c r="G27" s="11"/>
      <c r="I27" s="17"/>
    </row>
    <row r="28" spans="1:10">
      <c r="A28" s="4" t="s">
        <v>131</v>
      </c>
      <c r="B28" s="4" t="s">
        <v>83</v>
      </c>
      <c r="C28" s="9" t="s">
        <v>101</v>
      </c>
      <c r="D28" s="4" t="s">
        <v>57</v>
      </c>
      <c r="E28" s="5" t="s">
        <v>129</v>
      </c>
      <c r="F28" s="4" t="s">
        <v>18</v>
      </c>
      <c r="G28" s="11" t="s">
        <v>102</v>
      </c>
      <c r="H28" s="6">
        <v>0.10199999999999999</v>
      </c>
      <c r="I28" s="17">
        <v>1</v>
      </c>
      <c r="J28" s="6">
        <f>I28*H28</f>
        <v>0.10199999999999999</v>
      </c>
    </row>
    <row r="29" spans="1:10">
      <c r="A29" s="4" t="s">
        <v>118</v>
      </c>
      <c r="B29" s="4" t="s">
        <v>122</v>
      </c>
      <c r="C29" s="2" t="s">
        <v>107</v>
      </c>
      <c r="D29" s="4" t="s">
        <v>51</v>
      </c>
      <c r="E29" s="5" t="s">
        <v>117</v>
      </c>
      <c r="F29" s="4" t="s">
        <v>18</v>
      </c>
      <c r="G29" s="11" t="s">
        <v>116</v>
      </c>
      <c r="H29" s="6">
        <v>0.14000000000000001</v>
      </c>
      <c r="I29" s="17">
        <v>1</v>
      </c>
      <c r="J29" s="6">
        <f t="shared" si="1"/>
        <v>0.14000000000000001</v>
      </c>
    </row>
    <row r="30" spans="1:10">
      <c r="G30" s="2"/>
    </row>
    <row r="31" spans="1:10">
      <c r="G31" s="20" t="s">
        <v>34</v>
      </c>
      <c r="H31" s="21"/>
      <c r="I31" s="21"/>
      <c r="J31" s="21">
        <f>SUM(J2:J28)</f>
        <v>67.517000000000039</v>
      </c>
    </row>
  </sheetData>
  <phoneticPr fontId="10" type="noConversion"/>
  <pageMargins left="0.75" right="0.75" top="1" bottom="1" header="0.5" footer="0.5"/>
  <pageSetup scale="5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WELLESLEY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Wellesley College</dc:creator>
  <cp:lastModifiedBy>Wellesley College</cp:lastModifiedBy>
  <cp:lastPrinted>2016-02-01T16:39:24Z</cp:lastPrinted>
  <dcterms:created xsi:type="dcterms:W3CDTF">2015-09-17T01:23:27Z</dcterms:created>
  <dcterms:modified xsi:type="dcterms:W3CDTF">2016-02-01T23:37:18Z</dcterms:modified>
</cp:coreProperties>
</file>