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h176228\Desktop\cryptic_fixation\cryptic_clim_exp_2022\0_data\June_2022_ClimExp_rawdata\"/>
    </mc:Choice>
  </mc:AlternateContent>
  <xr:revisionPtr revIDLastSave="0" documentId="13_ncr:1_{4547C0FA-5CE7-4DC8-A3D9-CEEC380B551C}" xr6:coauthVersionLast="36" xr6:coauthVersionMax="36" xr10:uidLastSave="{00000000-0000-0000-0000-000000000000}"/>
  <bookViews>
    <workbookView xWindow="0" yWindow="0" windowWidth="25200" windowHeight="11775" xr2:uid="{50EC9B37-535F-49BA-90A4-6B11D3F71EB7}"/>
  </bookViews>
  <sheets>
    <sheet name="Blank corrected GC data" sheetId="2" r:id="rId1"/>
    <sheet name="tidy__ppm" sheetId="6" r:id="rId2"/>
    <sheet name="Sample Only blanks" sheetId="5" r:id="rId3"/>
    <sheet name="Calcs" sheetId="4" r:id="rId4"/>
    <sheet name="for R" sheetId="7" r:id="rId5"/>
    <sheet name="tidy__ppm_med_corr" sheetId="8" r:id="rId6"/>
    <sheet name="blanksonly" sheetId="10" r:id="rId7"/>
  </sheets>
  <definedNames>
    <definedName name="_xlnm._FilterDatabase" localSheetId="0" hidden="1">'Blank corrected GC data'!$B$1:$H$481</definedName>
    <definedName name="_xlnm._FilterDatabase" localSheetId="3" hidden="1">Calcs!$A$1:$I$482</definedName>
    <definedName name="_xlchart.v1.0" hidden="1">'Sample Only blanks'!$B$13</definedName>
    <definedName name="_xlchart.v1.1" hidden="1">'Sample Only blanks'!$B$14:$B$17</definedName>
    <definedName name="_xlchart.v1.2" hidden="1">'Sample Only blanks'!$C$13</definedName>
    <definedName name="_xlchart.v1.3" hidden="1">'Sample Only blanks'!$C$14:$C$17</definedName>
    <definedName name="_xlchart.v1.4" hidden="1">'Sample Only blanks'!$D$13</definedName>
    <definedName name="_xlchart.v1.5" hidden="1">'Sample Only blanks'!$D$14:$D$17</definedName>
    <definedName name="_xlchart.v1.6" hidden="1">'Sample Only blanks'!$E$13</definedName>
    <definedName name="_xlchart.v1.7" hidden="1">'Sample Only blanks'!$E$14:$E$17</definedName>
    <definedName name="_xlchart.v1.8" hidden="1">'Sample Only blanks'!$F$13</definedName>
    <definedName name="_xlchart.v1.9" hidden="1">'Sample Only blanks'!$F$14:$F$17</definedName>
  </definedNames>
  <calcPr calcId="191029"/>
  <pivotCaches>
    <pivotCache cacheId="1" r:id="rId8"/>
    <pivotCache cacheId="1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2" l="1"/>
  <c r="G2" i="2"/>
  <c r="H363" i="2"/>
  <c r="C10" i="5"/>
  <c r="D10" i="5"/>
  <c r="E10" i="5"/>
  <c r="F10" i="5"/>
  <c r="B10" i="5"/>
  <c r="G12" i="2"/>
  <c r="R2" i="4" l="1"/>
  <c r="Q2" i="4"/>
  <c r="P2" i="4"/>
  <c r="N2" i="4"/>
  <c r="M2" i="4"/>
  <c r="L2" i="4"/>
  <c r="P3" i="4"/>
  <c r="Q3" i="4"/>
  <c r="R3" i="4" s="1"/>
  <c r="P4" i="4"/>
  <c r="Q4" i="4"/>
  <c r="R4" i="4" s="1"/>
  <c r="P5" i="4"/>
  <c r="Q5" i="4"/>
  <c r="R5" i="4" s="1"/>
  <c r="P6" i="4"/>
  <c r="Q6" i="4"/>
  <c r="R6" i="4"/>
  <c r="P7" i="4"/>
  <c r="Q7" i="4"/>
  <c r="R7" i="4"/>
  <c r="P8" i="4"/>
  <c r="Q8" i="4"/>
  <c r="R8" i="4" s="1"/>
  <c r="P9" i="4"/>
  <c r="Q9" i="4"/>
  <c r="R9" i="4"/>
  <c r="P10" i="4"/>
  <c r="Q10" i="4"/>
  <c r="R10" i="4"/>
  <c r="P11" i="4"/>
  <c r="Q11" i="4"/>
  <c r="R11" i="4" s="1"/>
  <c r="P12" i="4"/>
  <c r="Q12" i="4"/>
  <c r="R12" i="4" s="1"/>
  <c r="P13" i="4"/>
  <c r="Q13" i="4"/>
  <c r="R13" i="4" s="1"/>
  <c r="P14" i="4"/>
  <c r="Q14" i="4"/>
  <c r="R14" i="4"/>
  <c r="P15" i="4"/>
  <c r="Q15" i="4"/>
  <c r="R15" i="4"/>
  <c r="P16" i="4"/>
  <c r="Q16" i="4"/>
  <c r="R16" i="4" s="1"/>
  <c r="P17" i="4"/>
  <c r="Q17" i="4"/>
  <c r="R17" i="4"/>
  <c r="P18" i="4"/>
  <c r="Q18" i="4"/>
  <c r="R18" i="4"/>
  <c r="P19" i="4"/>
  <c r="Q19" i="4"/>
  <c r="R19" i="4" s="1"/>
  <c r="P20" i="4"/>
  <c r="Q20" i="4"/>
  <c r="R20" i="4" s="1"/>
  <c r="P21" i="4"/>
  <c r="Q21" i="4"/>
  <c r="R21" i="4" s="1"/>
  <c r="P22" i="4"/>
  <c r="Q22" i="4"/>
  <c r="R22" i="4"/>
  <c r="P23" i="4"/>
  <c r="Q23" i="4"/>
  <c r="R23" i="4"/>
  <c r="P24" i="4"/>
  <c r="Q24" i="4"/>
  <c r="R24" i="4" s="1"/>
  <c r="P25" i="4"/>
  <c r="Q25" i="4"/>
  <c r="R25" i="4"/>
  <c r="P26" i="4"/>
  <c r="Q26" i="4"/>
  <c r="R26" i="4"/>
  <c r="P27" i="4"/>
  <c r="Q27" i="4"/>
  <c r="R27" i="4" s="1"/>
  <c r="P28" i="4"/>
  <c r="Q28" i="4"/>
  <c r="R28" i="4" s="1"/>
  <c r="P29" i="4"/>
  <c r="Q29" i="4"/>
  <c r="R29" i="4" s="1"/>
  <c r="P30" i="4"/>
  <c r="Q30" i="4"/>
  <c r="R30" i="4" s="1"/>
  <c r="P31" i="4"/>
  <c r="Q31" i="4"/>
  <c r="R31" i="4"/>
  <c r="P32" i="4"/>
  <c r="Q32" i="4"/>
  <c r="R32" i="4" s="1"/>
  <c r="P33" i="4"/>
  <c r="Q33" i="4"/>
  <c r="R33" i="4"/>
  <c r="P34" i="4"/>
  <c r="Q34" i="4"/>
  <c r="R34" i="4"/>
  <c r="P35" i="4"/>
  <c r="Q35" i="4"/>
  <c r="R35" i="4" s="1"/>
  <c r="P36" i="4"/>
  <c r="Q36" i="4"/>
  <c r="R36" i="4" s="1"/>
  <c r="P37" i="4"/>
  <c r="Q37" i="4"/>
  <c r="R37" i="4" s="1"/>
  <c r="P38" i="4"/>
  <c r="Q38" i="4"/>
  <c r="R38" i="4"/>
  <c r="P39" i="4"/>
  <c r="Q39" i="4"/>
  <c r="R39" i="4"/>
  <c r="P40" i="4"/>
  <c r="Q40" i="4"/>
  <c r="R40" i="4" s="1"/>
  <c r="P41" i="4"/>
  <c r="Q41" i="4"/>
  <c r="R41" i="4"/>
  <c r="P42" i="4"/>
  <c r="Q42" i="4"/>
  <c r="R42" i="4"/>
  <c r="P43" i="4"/>
  <c r="Q43" i="4"/>
  <c r="R43" i="4" s="1"/>
  <c r="P44" i="4"/>
  <c r="Q44" i="4"/>
  <c r="R44" i="4" s="1"/>
  <c r="P45" i="4"/>
  <c r="Q45" i="4"/>
  <c r="R45" i="4" s="1"/>
  <c r="P46" i="4"/>
  <c r="Q46" i="4"/>
  <c r="R46" i="4" s="1"/>
  <c r="P47" i="4"/>
  <c r="Q47" i="4"/>
  <c r="R47" i="4"/>
  <c r="P48" i="4"/>
  <c r="Q48" i="4"/>
  <c r="R48" i="4" s="1"/>
  <c r="P49" i="4"/>
  <c r="Q49" i="4"/>
  <c r="R49" i="4"/>
  <c r="P50" i="4"/>
  <c r="Q50" i="4"/>
  <c r="R50" i="4"/>
  <c r="P51" i="4"/>
  <c r="Q51" i="4"/>
  <c r="R51" i="4"/>
  <c r="P52" i="4"/>
  <c r="Q52" i="4"/>
  <c r="R52" i="4" s="1"/>
  <c r="P53" i="4"/>
  <c r="Q53" i="4"/>
  <c r="R53" i="4" s="1"/>
  <c r="P54" i="4"/>
  <c r="Q54" i="4"/>
  <c r="R54" i="4" s="1"/>
  <c r="P55" i="4"/>
  <c r="Q55" i="4"/>
  <c r="R55" i="4"/>
  <c r="P56" i="4"/>
  <c r="Q56" i="4"/>
  <c r="R56" i="4" s="1"/>
  <c r="P57" i="4"/>
  <c r="Q57" i="4"/>
  <c r="R57" i="4"/>
  <c r="P58" i="4"/>
  <c r="Q58" i="4"/>
  <c r="R58" i="4"/>
  <c r="P59" i="4"/>
  <c r="Q59" i="4"/>
  <c r="R59" i="4"/>
  <c r="P60" i="4"/>
  <c r="Q60" i="4"/>
  <c r="R60" i="4" s="1"/>
  <c r="P61" i="4"/>
  <c r="Q61" i="4"/>
  <c r="R61" i="4" s="1"/>
  <c r="P62" i="4"/>
  <c r="Q62" i="4"/>
  <c r="R62" i="4" s="1"/>
  <c r="P63" i="4"/>
  <c r="Q63" i="4"/>
  <c r="R63" i="4"/>
  <c r="P64" i="4"/>
  <c r="Q64" i="4"/>
  <c r="R64" i="4" s="1"/>
  <c r="P65" i="4"/>
  <c r="Q65" i="4"/>
  <c r="R65" i="4"/>
  <c r="P66" i="4"/>
  <c r="Q66" i="4"/>
  <c r="R66" i="4"/>
  <c r="P67" i="4"/>
  <c r="Q67" i="4"/>
  <c r="R67" i="4"/>
  <c r="P68" i="4"/>
  <c r="Q68" i="4"/>
  <c r="R68" i="4" s="1"/>
  <c r="P69" i="4"/>
  <c r="Q69" i="4"/>
  <c r="R69" i="4" s="1"/>
  <c r="P70" i="4"/>
  <c r="Q70" i="4"/>
  <c r="R70" i="4" s="1"/>
  <c r="P71" i="4"/>
  <c r="Q71" i="4"/>
  <c r="R71" i="4"/>
  <c r="P72" i="4"/>
  <c r="Q72" i="4"/>
  <c r="R72" i="4" s="1"/>
  <c r="P73" i="4"/>
  <c r="Q73" i="4"/>
  <c r="R73" i="4"/>
  <c r="P74" i="4"/>
  <c r="Q74" i="4"/>
  <c r="R74" i="4"/>
  <c r="P75" i="4"/>
  <c r="Q75" i="4"/>
  <c r="R75" i="4"/>
  <c r="P76" i="4"/>
  <c r="Q76" i="4"/>
  <c r="R76" i="4" s="1"/>
  <c r="P77" i="4"/>
  <c r="Q77" i="4"/>
  <c r="R77" i="4" s="1"/>
  <c r="P78" i="4"/>
  <c r="Q78" i="4"/>
  <c r="R78" i="4" s="1"/>
  <c r="P79" i="4"/>
  <c r="Q79" i="4"/>
  <c r="R79" i="4"/>
  <c r="P80" i="4"/>
  <c r="Q80" i="4"/>
  <c r="R80" i="4" s="1"/>
  <c r="P81" i="4"/>
  <c r="Q81" i="4"/>
  <c r="R81" i="4"/>
  <c r="P82" i="4"/>
  <c r="Q82" i="4"/>
  <c r="R82" i="4"/>
  <c r="P83" i="4"/>
  <c r="Q83" i="4"/>
  <c r="R83" i="4"/>
  <c r="P84" i="4"/>
  <c r="Q84" i="4"/>
  <c r="R84" i="4" s="1"/>
  <c r="P85" i="4"/>
  <c r="Q85" i="4"/>
  <c r="R85" i="4" s="1"/>
  <c r="P86" i="4"/>
  <c r="Q86" i="4"/>
  <c r="R86" i="4" s="1"/>
  <c r="P87" i="4"/>
  <c r="Q87" i="4"/>
  <c r="R87" i="4"/>
  <c r="P88" i="4"/>
  <c r="Q88" i="4"/>
  <c r="R88" i="4" s="1"/>
  <c r="P89" i="4"/>
  <c r="Q89" i="4"/>
  <c r="R89" i="4"/>
  <c r="P90" i="4"/>
  <c r="Q90" i="4"/>
  <c r="R90" i="4"/>
  <c r="P91" i="4"/>
  <c r="Q91" i="4"/>
  <c r="R91" i="4"/>
  <c r="P92" i="4"/>
  <c r="Q92" i="4"/>
  <c r="R92" i="4" s="1"/>
  <c r="P93" i="4"/>
  <c r="Q93" i="4"/>
  <c r="R93" i="4" s="1"/>
  <c r="P94" i="4"/>
  <c r="Q94" i="4"/>
  <c r="R94" i="4" s="1"/>
  <c r="P95" i="4"/>
  <c r="Q95" i="4"/>
  <c r="R95" i="4"/>
  <c r="P96" i="4"/>
  <c r="Q96" i="4"/>
  <c r="R96" i="4" s="1"/>
  <c r="P97" i="4"/>
  <c r="Q97" i="4"/>
  <c r="R97" i="4"/>
  <c r="P98" i="4"/>
  <c r="Q98" i="4"/>
  <c r="R98" i="4"/>
  <c r="P99" i="4"/>
  <c r="Q99" i="4"/>
  <c r="R99" i="4"/>
  <c r="P100" i="4"/>
  <c r="Q100" i="4"/>
  <c r="R100" i="4" s="1"/>
  <c r="P101" i="4"/>
  <c r="Q101" i="4"/>
  <c r="R101" i="4" s="1"/>
  <c r="P102" i="4"/>
  <c r="Q102" i="4"/>
  <c r="R102" i="4"/>
  <c r="P103" i="4"/>
  <c r="Q103" i="4"/>
  <c r="R103" i="4" s="1"/>
  <c r="P104" i="4"/>
  <c r="Q104" i="4"/>
  <c r="R104" i="4" s="1"/>
  <c r="P105" i="4"/>
  <c r="Q105" i="4"/>
  <c r="R105" i="4"/>
  <c r="P106" i="4"/>
  <c r="Q106" i="4"/>
  <c r="R106" i="4"/>
  <c r="P107" i="4"/>
  <c r="Q107" i="4"/>
  <c r="R107" i="4"/>
  <c r="P108" i="4"/>
  <c r="Q108" i="4"/>
  <c r="R108" i="4" s="1"/>
  <c r="P109" i="4"/>
  <c r="Q109" i="4"/>
  <c r="R109" i="4" s="1"/>
  <c r="P110" i="4"/>
  <c r="Q110" i="4"/>
  <c r="R110" i="4" s="1"/>
  <c r="P111" i="4"/>
  <c r="Q111" i="4"/>
  <c r="R111" i="4"/>
  <c r="P112" i="4"/>
  <c r="Q112" i="4"/>
  <c r="R112" i="4" s="1"/>
  <c r="P113" i="4"/>
  <c r="Q113" i="4"/>
  <c r="R113" i="4"/>
  <c r="P114" i="4"/>
  <c r="Q114" i="4"/>
  <c r="R114" i="4"/>
  <c r="P115" i="4"/>
  <c r="Q115" i="4"/>
  <c r="R115" i="4"/>
  <c r="P116" i="4"/>
  <c r="Q116" i="4"/>
  <c r="R116" i="4" s="1"/>
  <c r="P117" i="4"/>
  <c r="Q117" i="4"/>
  <c r="R117" i="4" s="1"/>
  <c r="P118" i="4"/>
  <c r="Q118" i="4"/>
  <c r="R118" i="4" s="1"/>
  <c r="P119" i="4"/>
  <c r="Q119" i="4"/>
  <c r="R119" i="4" s="1"/>
  <c r="P120" i="4"/>
  <c r="Q120" i="4"/>
  <c r="R120" i="4" s="1"/>
  <c r="P121" i="4"/>
  <c r="Q121" i="4"/>
  <c r="R121" i="4"/>
  <c r="P122" i="4"/>
  <c r="Q122" i="4"/>
  <c r="R122" i="4"/>
  <c r="P123" i="4"/>
  <c r="Q123" i="4"/>
  <c r="R123" i="4"/>
  <c r="P124" i="4"/>
  <c r="Q124" i="4"/>
  <c r="R124" i="4" s="1"/>
  <c r="P125" i="4"/>
  <c r="Q125" i="4"/>
  <c r="R125" i="4" s="1"/>
  <c r="P126" i="4"/>
  <c r="Q126" i="4"/>
  <c r="R126" i="4" s="1"/>
  <c r="P127" i="4"/>
  <c r="Q127" i="4"/>
  <c r="R127" i="4"/>
  <c r="P128" i="4"/>
  <c r="Q128" i="4"/>
  <c r="R128" i="4" s="1"/>
  <c r="P129" i="4"/>
  <c r="Q129" i="4"/>
  <c r="R129" i="4"/>
  <c r="P130" i="4"/>
  <c r="Q130" i="4"/>
  <c r="R130" i="4"/>
  <c r="P131" i="4"/>
  <c r="Q131" i="4"/>
  <c r="R131" i="4"/>
  <c r="P132" i="4"/>
  <c r="Q132" i="4"/>
  <c r="R132" i="4" s="1"/>
  <c r="P133" i="4"/>
  <c r="Q133" i="4"/>
  <c r="R133" i="4" s="1"/>
  <c r="P134" i="4"/>
  <c r="Q134" i="4"/>
  <c r="R134" i="4" s="1"/>
  <c r="P135" i="4"/>
  <c r="Q135" i="4"/>
  <c r="R135" i="4"/>
  <c r="P136" i="4"/>
  <c r="Q136" i="4"/>
  <c r="R136" i="4" s="1"/>
  <c r="P137" i="4"/>
  <c r="Q137" i="4"/>
  <c r="R137" i="4"/>
  <c r="P138" i="4"/>
  <c r="Q138" i="4"/>
  <c r="R138" i="4"/>
  <c r="P139" i="4"/>
  <c r="Q139" i="4"/>
  <c r="R139" i="4"/>
  <c r="P140" i="4"/>
  <c r="Q140" i="4"/>
  <c r="R140" i="4" s="1"/>
  <c r="P141" i="4"/>
  <c r="Q141" i="4"/>
  <c r="R141" i="4" s="1"/>
  <c r="P142" i="4"/>
  <c r="Q142" i="4"/>
  <c r="R142" i="4" s="1"/>
  <c r="P143" i="4"/>
  <c r="Q143" i="4"/>
  <c r="R143" i="4" s="1"/>
  <c r="P144" i="4"/>
  <c r="Q144" i="4"/>
  <c r="R144" i="4" s="1"/>
  <c r="P145" i="4"/>
  <c r="Q145" i="4"/>
  <c r="R145" i="4"/>
  <c r="P146" i="4"/>
  <c r="Q146" i="4"/>
  <c r="R146" i="4"/>
  <c r="P147" i="4"/>
  <c r="Q147" i="4"/>
  <c r="R147" i="4"/>
  <c r="P148" i="4"/>
  <c r="Q148" i="4"/>
  <c r="R148" i="4" s="1"/>
  <c r="P149" i="4"/>
  <c r="Q149" i="4"/>
  <c r="R149" i="4" s="1"/>
  <c r="P150" i="4"/>
  <c r="Q150" i="4"/>
  <c r="R150" i="4" s="1"/>
  <c r="P151" i="4"/>
  <c r="Q151" i="4"/>
  <c r="R151" i="4" s="1"/>
  <c r="P152" i="4"/>
  <c r="Q152" i="4"/>
  <c r="R152" i="4" s="1"/>
  <c r="P153" i="4"/>
  <c r="Q153" i="4"/>
  <c r="R153" i="4"/>
  <c r="P154" i="4"/>
  <c r="Q154" i="4"/>
  <c r="R154" i="4"/>
  <c r="P155" i="4"/>
  <c r="Q155" i="4"/>
  <c r="R155" i="4"/>
  <c r="P156" i="4"/>
  <c r="Q156" i="4"/>
  <c r="R156" i="4" s="1"/>
  <c r="P157" i="4"/>
  <c r="Q157" i="4"/>
  <c r="R157" i="4" s="1"/>
  <c r="P158" i="4"/>
  <c r="Q158" i="4"/>
  <c r="R158" i="4" s="1"/>
  <c r="P159" i="4"/>
  <c r="Q159" i="4"/>
  <c r="R159" i="4"/>
  <c r="P160" i="4"/>
  <c r="Q160" i="4"/>
  <c r="R160" i="4" s="1"/>
  <c r="P161" i="4"/>
  <c r="Q161" i="4"/>
  <c r="R161" i="4"/>
  <c r="P162" i="4"/>
  <c r="Q162" i="4"/>
  <c r="R162" i="4"/>
  <c r="P163" i="4"/>
  <c r="Q163" i="4"/>
  <c r="R163" i="4"/>
  <c r="P164" i="4"/>
  <c r="Q164" i="4"/>
  <c r="R164" i="4" s="1"/>
  <c r="P165" i="4"/>
  <c r="Q165" i="4"/>
  <c r="R165" i="4" s="1"/>
  <c r="P166" i="4"/>
  <c r="Q166" i="4"/>
  <c r="R166" i="4"/>
  <c r="P167" i="4"/>
  <c r="Q167" i="4"/>
  <c r="R167" i="4"/>
  <c r="P168" i="4"/>
  <c r="Q168" i="4"/>
  <c r="R168" i="4" s="1"/>
  <c r="P169" i="4"/>
  <c r="Q169" i="4"/>
  <c r="R169" i="4"/>
  <c r="P170" i="4"/>
  <c r="Q170" i="4"/>
  <c r="R170" i="4"/>
  <c r="P171" i="4"/>
  <c r="Q171" i="4"/>
  <c r="R171" i="4" s="1"/>
  <c r="P172" i="4"/>
  <c r="Q172" i="4"/>
  <c r="R172" i="4" s="1"/>
  <c r="P173" i="4"/>
  <c r="Q173" i="4"/>
  <c r="R173" i="4" s="1"/>
  <c r="P174" i="4"/>
  <c r="Q174" i="4"/>
  <c r="R174" i="4" s="1"/>
  <c r="P175" i="4"/>
  <c r="Q175" i="4"/>
  <c r="R175" i="4" s="1"/>
  <c r="P176" i="4"/>
  <c r="Q176" i="4"/>
  <c r="R176" i="4" s="1"/>
  <c r="P177" i="4"/>
  <c r="Q177" i="4"/>
  <c r="R177" i="4"/>
  <c r="P178" i="4"/>
  <c r="Q178" i="4"/>
  <c r="R178" i="4"/>
  <c r="P179" i="4"/>
  <c r="Q179" i="4"/>
  <c r="R179" i="4"/>
  <c r="P180" i="4"/>
  <c r="Q180" i="4"/>
  <c r="R180" i="4" s="1"/>
  <c r="P181" i="4"/>
  <c r="Q181" i="4"/>
  <c r="R181" i="4" s="1"/>
  <c r="P182" i="4"/>
  <c r="Q182" i="4"/>
  <c r="R182" i="4" s="1"/>
  <c r="P183" i="4"/>
  <c r="Q183" i="4"/>
  <c r="R183" i="4" s="1"/>
  <c r="P184" i="4"/>
  <c r="Q184" i="4"/>
  <c r="R184" i="4" s="1"/>
  <c r="P185" i="4"/>
  <c r="Q185" i="4"/>
  <c r="R185" i="4"/>
  <c r="P186" i="4"/>
  <c r="Q186" i="4"/>
  <c r="R186" i="4"/>
  <c r="P187" i="4"/>
  <c r="Q187" i="4"/>
  <c r="R187" i="4"/>
  <c r="P188" i="4"/>
  <c r="Q188" i="4"/>
  <c r="R188" i="4" s="1"/>
  <c r="P189" i="4"/>
  <c r="Q189" i="4"/>
  <c r="R189" i="4" s="1"/>
  <c r="P190" i="4"/>
  <c r="Q190" i="4"/>
  <c r="R190" i="4" s="1"/>
  <c r="P191" i="4"/>
  <c r="Q191" i="4"/>
  <c r="R191" i="4"/>
  <c r="P192" i="4"/>
  <c r="Q192" i="4"/>
  <c r="R192" i="4" s="1"/>
  <c r="P193" i="4"/>
  <c r="Q193" i="4"/>
  <c r="R193" i="4"/>
  <c r="P194" i="4"/>
  <c r="Q194" i="4"/>
  <c r="R194" i="4"/>
  <c r="P195" i="4"/>
  <c r="Q195" i="4"/>
  <c r="R195" i="4"/>
  <c r="P196" i="4"/>
  <c r="Q196" i="4"/>
  <c r="R196" i="4" s="1"/>
  <c r="P197" i="4"/>
  <c r="Q197" i="4"/>
  <c r="R197" i="4" s="1"/>
  <c r="P198" i="4"/>
  <c r="Q198" i="4"/>
  <c r="R198" i="4" s="1"/>
  <c r="P199" i="4"/>
  <c r="Q199" i="4"/>
  <c r="R199" i="4" s="1"/>
  <c r="P200" i="4"/>
  <c r="Q200" i="4"/>
  <c r="R200" i="4" s="1"/>
  <c r="P201" i="4"/>
  <c r="Q201" i="4"/>
  <c r="R201" i="4"/>
  <c r="P202" i="4"/>
  <c r="Q202" i="4"/>
  <c r="R202" i="4"/>
  <c r="P203" i="4"/>
  <c r="Q203" i="4"/>
  <c r="R203" i="4" s="1"/>
  <c r="P204" i="4"/>
  <c r="Q204" i="4"/>
  <c r="R204" i="4" s="1"/>
  <c r="P205" i="4"/>
  <c r="Q205" i="4"/>
  <c r="R205" i="4" s="1"/>
  <c r="P206" i="4"/>
  <c r="Q206" i="4"/>
  <c r="R206" i="4" s="1"/>
  <c r="P207" i="4"/>
  <c r="Q207" i="4"/>
  <c r="R207" i="4" s="1"/>
  <c r="P208" i="4"/>
  <c r="Q208" i="4"/>
  <c r="R208" i="4" s="1"/>
  <c r="P209" i="4"/>
  <c r="Q209" i="4"/>
  <c r="R209" i="4"/>
  <c r="P210" i="4"/>
  <c r="Q210" i="4"/>
  <c r="R210" i="4"/>
  <c r="P211" i="4"/>
  <c r="Q211" i="4"/>
  <c r="R211" i="4"/>
  <c r="P212" i="4"/>
  <c r="Q212" i="4"/>
  <c r="R212" i="4" s="1"/>
  <c r="P213" i="4"/>
  <c r="Q213" i="4"/>
  <c r="R213" i="4" s="1"/>
  <c r="P214" i="4"/>
  <c r="Q214" i="4"/>
  <c r="R214" i="4" s="1"/>
  <c r="P215" i="4"/>
  <c r="Q215" i="4"/>
  <c r="R215" i="4"/>
  <c r="P216" i="4"/>
  <c r="Q216" i="4"/>
  <c r="R216" i="4" s="1"/>
  <c r="P217" i="4"/>
  <c r="Q217" i="4"/>
  <c r="R217" i="4"/>
  <c r="P218" i="4"/>
  <c r="Q218" i="4"/>
  <c r="R218" i="4"/>
  <c r="P219" i="4"/>
  <c r="Q219" i="4"/>
  <c r="R219" i="4"/>
  <c r="P220" i="4"/>
  <c r="Q220" i="4"/>
  <c r="R220" i="4" s="1"/>
  <c r="P221" i="4"/>
  <c r="Q221" i="4"/>
  <c r="R221" i="4" s="1"/>
  <c r="P222" i="4"/>
  <c r="Q222" i="4"/>
  <c r="R222" i="4" s="1"/>
  <c r="P223" i="4"/>
  <c r="Q223" i="4"/>
  <c r="R223" i="4" s="1"/>
  <c r="P224" i="4"/>
  <c r="Q224" i="4"/>
  <c r="R224" i="4" s="1"/>
  <c r="P225" i="4"/>
  <c r="Q225" i="4"/>
  <c r="R225" i="4"/>
  <c r="P226" i="4"/>
  <c r="Q226" i="4"/>
  <c r="R226" i="4"/>
  <c r="P227" i="4"/>
  <c r="Q227" i="4"/>
  <c r="R227" i="4"/>
  <c r="P228" i="4"/>
  <c r="Q228" i="4"/>
  <c r="R228" i="4" s="1"/>
  <c r="P229" i="4"/>
  <c r="Q229" i="4"/>
  <c r="R229" i="4" s="1"/>
  <c r="P230" i="4"/>
  <c r="Q230" i="4"/>
  <c r="R230" i="4" s="1"/>
  <c r="P231" i="4"/>
  <c r="Q231" i="4"/>
  <c r="R231" i="4"/>
  <c r="P232" i="4"/>
  <c r="Q232" i="4"/>
  <c r="R232" i="4" s="1"/>
  <c r="P233" i="4"/>
  <c r="Q233" i="4"/>
  <c r="R233" i="4"/>
  <c r="P234" i="4"/>
  <c r="Q234" i="4"/>
  <c r="R234" i="4"/>
  <c r="P235" i="4"/>
  <c r="Q235" i="4"/>
  <c r="R235" i="4"/>
  <c r="P236" i="4"/>
  <c r="Q236" i="4"/>
  <c r="R236" i="4" s="1"/>
  <c r="P237" i="4"/>
  <c r="Q237" i="4"/>
  <c r="R237" i="4" s="1"/>
  <c r="P238" i="4"/>
  <c r="Q238" i="4"/>
  <c r="R238" i="4" s="1"/>
  <c r="P239" i="4"/>
  <c r="Q239" i="4"/>
  <c r="R239" i="4"/>
  <c r="P240" i="4"/>
  <c r="Q240" i="4"/>
  <c r="R240" i="4" s="1"/>
  <c r="P241" i="4"/>
  <c r="Q241" i="4"/>
  <c r="R241" i="4"/>
  <c r="P242" i="4"/>
  <c r="Q242" i="4"/>
  <c r="R242" i="4"/>
  <c r="P243" i="4"/>
  <c r="Q243" i="4"/>
  <c r="R243" i="4"/>
  <c r="P244" i="4"/>
  <c r="Q244" i="4"/>
  <c r="R244" i="4" s="1"/>
  <c r="P245" i="4"/>
  <c r="Q245" i="4"/>
  <c r="R245" i="4" s="1"/>
  <c r="P246" i="4"/>
  <c r="Q246" i="4"/>
  <c r="R246" i="4" s="1"/>
  <c r="P247" i="4"/>
  <c r="Q247" i="4"/>
  <c r="R247" i="4"/>
  <c r="P248" i="4"/>
  <c r="Q248" i="4"/>
  <c r="R248" i="4" s="1"/>
  <c r="P249" i="4"/>
  <c r="Q249" i="4"/>
  <c r="R249" i="4"/>
  <c r="P250" i="4"/>
  <c r="Q250" i="4"/>
  <c r="R250" i="4"/>
  <c r="P251" i="4"/>
  <c r="Q251" i="4"/>
  <c r="R251" i="4"/>
  <c r="P252" i="4"/>
  <c r="Q252" i="4"/>
  <c r="R252" i="4" s="1"/>
  <c r="P253" i="4"/>
  <c r="Q253" i="4"/>
  <c r="R253" i="4" s="1"/>
  <c r="P254" i="4"/>
  <c r="Q254" i="4"/>
  <c r="R254" i="4" s="1"/>
  <c r="P255" i="4"/>
  <c r="Q255" i="4"/>
  <c r="R255" i="4"/>
  <c r="P256" i="4"/>
  <c r="Q256" i="4"/>
  <c r="R256" i="4" s="1"/>
  <c r="P257" i="4"/>
  <c r="Q257" i="4"/>
  <c r="R257" i="4"/>
  <c r="P258" i="4"/>
  <c r="Q258" i="4"/>
  <c r="R258" i="4"/>
  <c r="P259" i="4"/>
  <c r="Q259" i="4"/>
  <c r="R259" i="4"/>
  <c r="P260" i="4"/>
  <c r="Q260" i="4"/>
  <c r="R260" i="4" s="1"/>
  <c r="P261" i="4"/>
  <c r="Q261" i="4"/>
  <c r="R261" i="4" s="1"/>
  <c r="P262" i="4"/>
  <c r="Q262" i="4"/>
  <c r="R262" i="4" s="1"/>
  <c r="P263" i="4"/>
  <c r="Q263" i="4"/>
  <c r="R263" i="4" s="1"/>
  <c r="P264" i="4"/>
  <c r="Q264" i="4"/>
  <c r="R264" i="4" s="1"/>
  <c r="P265" i="4"/>
  <c r="Q265" i="4"/>
  <c r="R265" i="4"/>
  <c r="P266" i="4"/>
  <c r="Q266" i="4"/>
  <c r="R266" i="4"/>
  <c r="P267" i="4"/>
  <c r="Q267" i="4"/>
  <c r="R267" i="4"/>
  <c r="P268" i="4"/>
  <c r="Q268" i="4"/>
  <c r="R268" i="4" s="1"/>
  <c r="P269" i="4"/>
  <c r="Q269" i="4"/>
  <c r="R269" i="4" s="1"/>
  <c r="P270" i="4"/>
  <c r="Q270" i="4"/>
  <c r="R270" i="4" s="1"/>
  <c r="P271" i="4"/>
  <c r="Q271" i="4"/>
  <c r="R271" i="4"/>
  <c r="P272" i="4"/>
  <c r="Q272" i="4"/>
  <c r="R272" i="4" s="1"/>
  <c r="P273" i="4"/>
  <c r="Q273" i="4"/>
  <c r="R273" i="4"/>
  <c r="P274" i="4"/>
  <c r="Q274" i="4"/>
  <c r="R274" i="4"/>
  <c r="P275" i="4"/>
  <c r="Q275" i="4"/>
  <c r="R275" i="4"/>
  <c r="P276" i="4"/>
  <c r="Q276" i="4"/>
  <c r="R276" i="4" s="1"/>
  <c r="P277" i="4"/>
  <c r="Q277" i="4"/>
  <c r="R277" i="4" s="1"/>
  <c r="P278" i="4"/>
  <c r="Q278" i="4"/>
  <c r="R278" i="4" s="1"/>
  <c r="P279" i="4"/>
  <c r="Q279" i="4"/>
  <c r="R279" i="4" s="1"/>
  <c r="P280" i="4"/>
  <c r="Q280" i="4"/>
  <c r="R280" i="4" s="1"/>
  <c r="P281" i="4"/>
  <c r="Q281" i="4"/>
  <c r="R281" i="4"/>
  <c r="P282" i="4"/>
  <c r="Q282" i="4"/>
  <c r="R282" i="4"/>
  <c r="P283" i="4"/>
  <c r="Q283" i="4"/>
  <c r="R283" i="4"/>
  <c r="P284" i="4"/>
  <c r="Q284" i="4"/>
  <c r="R284" i="4" s="1"/>
  <c r="P285" i="4"/>
  <c r="Q285" i="4"/>
  <c r="R285" i="4" s="1"/>
  <c r="P286" i="4"/>
  <c r="Q286" i="4"/>
  <c r="R286" i="4" s="1"/>
  <c r="P287" i="4"/>
  <c r="Q287" i="4"/>
  <c r="R287" i="4" s="1"/>
  <c r="P288" i="4"/>
  <c r="Q288" i="4"/>
  <c r="R288" i="4" s="1"/>
  <c r="P289" i="4"/>
  <c r="Q289" i="4"/>
  <c r="R289" i="4"/>
  <c r="P290" i="4"/>
  <c r="Q290" i="4"/>
  <c r="R290" i="4"/>
  <c r="P291" i="4"/>
  <c r="Q291" i="4"/>
  <c r="R291" i="4"/>
  <c r="P292" i="4"/>
  <c r="Q292" i="4"/>
  <c r="R292" i="4" s="1"/>
  <c r="P293" i="4"/>
  <c r="Q293" i="4"/>
  <c r="R293" i="4" s="1"/>
  <c r="P294" i="4"/>
  <c r="Q294" i="4"/>
  <c r="R294" i="4" s="1"/>
  <c r="P295" i="4"/>
  <c r="Q295" i="4"/>
  <c r="R295" i="4" s="1"/>
  <c r="P296" i="4"/>
  <c r="Q296" i="4"/>
  <c r="R296" i="4" s="1"/>
  <c r="P297" i="4"/>
  <c r="Q297" i="4"/>
  <c r="R297" i="4"/>
  <c r="P298" i="4"/>
  <c r="Q298" i="4"/>
  <c r="R298" i="4"/>
  <c r="P299" i="4"/>
  <c r="Q299" i="4"/>
  <c r="R299" i="4"/>
  <c r="P300" i="4"/>
  <c r="Q300" i="4"/>
  <c r="R300" i="4" s="1"/>
  <c r="P301" i="4"/>
  <c r="Q301" i="4"/>
  <c r="R301" i="4" s="1"/>
  <c r="P302" i="4"/>
  <c r="Q302" i="4"/>
  <c r="R302" i="4" s="1"/>
  <c r="P303" i="4"/>
  <c r="Q303" i="4"/>
  <c r="R303" i="4" s="1"/>
  <c r="P304" i="4"/>
  <c r="Q304" i="4"/>
  <c r="R304" i="4" s="1"/>
  <c r="P305" i="4"/>
  <c r="Q305" i="4"/>
  <c r="R305" i="4"/>
  <c r="P306" i="4"/>
  <c r="Q306" i="4"/>
  <c r="R306" i="4"/>
  <c r="P307" i="4"/>
  <c r="Q307" i="4"/>
  <c r="R307" i="4"/>
  <c r="P308" i="4"/>
  <c r="Q308" i="4"/>
  <c r="R308" i="4" s="1"/>
  <c r="P309" i="4"/>
  <c r="Q309" i="4"/>
  <c r="R309" i="4" s="1"/>
  <c r="P310" i="4"/>
  <c r="Q310" i="4"/>
  <c r="R310" i="4" s="1"/>
  <c r="P311" i="4"/>
  <c r="Q311" i="4"/>
  <c r="R311" i="4"/>
  <c r="P312" i="4"/>
  <c r="Q312" i="4"/>
  <c r="R312" i="4" s="1"/>
  <c r="P313" i="4"/>
  <c r="Q313" i="4"/>
  <c r="R313" i="4"/>
  <c r="P314" i="4"/>
  <c r="Q314" i="4"/>
  <c r="R314" i="4"/>
  <c r="P315" i="4"/>
  <c r="Q315" i="4"/>
  <c r="R315" i="4" s="1"/>
  <c r="P316" i="4"/>
  <c r="Q316" i="4"/>
  <c r="R316" i="4" s="1"/>
  <c r="P317" i="4"/>
  <c r="Q317" i="4"/>
  <c r="R317" i="4" s="1"/>
  <c r="P318" i="4"/>
  <c r="Q318" i="4"/>
  <c r="R318" i="4" s="1"/>
  <c r="P319" i="4"/>
  <c r="Q319" i="4"/>
  <c r="R319" i="4" s="1"/>
  <c r="P320" i="4"/>
  <c r="Q320" i="4"/>
  <c r="R320" i="4" s="1"/>
  <c r="P321" i="4"/>
  <c r="Q321" i="4"/>
  <c r="R321" i="4"/>
  <c r="P322" i="4"/>
  <c r="Q322" i="4"/>
  <c r="R322" i="4"/>
  <c r="P323" i="4"/>
  <c r="Q323" i="4"/>
  <c r="R323" i="4"/>
  <c r="P324" i="4"/>
  <c r="Q324" i="4"/>
  <c r="R324" i="4" s="1"/>
  <c r="P325" i="4"/>
  <c r="Q325" i="4"/>
  <c r="R325" i="4" s="1"/>
  <c r="P326" i="4"/>
  <c r="Q326" i="4"/>
  <c r="R326" i="4" s="1"/>
  <c r="P327" i="4"/>
  <c r="Q327" i="4"/>
  <c r="R327" i="4" s="1"/>
  <c r="P328" i="4"/>
  <c r="Q328" i="4"/>
  <c r="R328" i="4" s="1"/>
  <c r="P329" i="4"/>
  <c r="Q329" i="4"/>
  <c r="R329" i="4"/>
  <c r="P330" i="4"/>
  <c r="Q330" i="4"/>
  <c r="R330" i="4"/>
  <c r="P331" i="4"/>
  <c r="Q331" i="4"/>
  <c r="R331" i="4"/>
  <c r="P332" i="4"/>
  <c r="Q332" i="4"/>
  <c r="R332" i="4" s="1"/>
  <c r="P333" i="4"/>
  <c r="Q333" i="4"/>
  <c r="R333" i="4" s="1"/>
  <c r="P334" i="4"/>
  <c r="Q334" i="4"/>
  <c r="R334" i="4" s="1"/>
  <c r="P335" i="4"/>
  <c r="Q335" i="4"/>
  <c r="R335" i="4"/>
  <c r="P336" i="4"/>
  <c r="Q336" i="4"/>
  <c r="R336" i="4" s="1"/>
  <c r="P337" i="4"/>
  <c r="Q337" i="4"/>
  <c r="R337" i="4"/>
  <c r="P338" i="4"/>
  <c r="Q338" i="4"/>
  <c r="R338" i="4"/>
  <c r="P339" i="4"/>
  <c r="Q339" i="4"/>
  <c r="R339" i="4"/>
  <c r="P340" i="4"/>
  <c r="Q340" i="4"/>
  <c r="R340" i="4" s="1"/>
  <c r="P341" i="4"/>
  <c r="Q341" i="4"/>
  <c r="R341" i="4" s="1"/>
  <c r="P342" i="4"/>
  <c r="Q342" i="4"/>
  <c r="R342" i="4" s="1"/>
  <c r="P343" i="4"/>
  <c r="Q343" i="4"/>
  <c r="R343" i="4"/>
  <c r="P344" i="4"/>
  <c r="Q344" i="4"/>
  <c r="R344" i="4" s="1"/>
  <c r="P345" i="4"/>
  <c r="Q345" i="4"/>
  <c r="R345" i="4"/>
  <c r="P346" i="4"/>
  <c r="Q346" i="4"/>
  <c r="R346" i="4"/>
  <c r="P347" i="4"/>
  <c r="Q347" i="4"/>
  <c r="R347" i="4"/>
  <c r="P348" i="4"/>
  <c r="Q348" i="4"/>
  <c r="R348" i="4" s="1"/>
  <c r="P349" i="4"/>
  <c r="Q349" i="4"/>
  <c r="R349" i="4" s="1"/>
  <c r="P350" i="4"/>
  <c r="Q350" i="4"/>
  <c r="R350" i="4" s="1"/>
  <c r="P351" i="4"/>
  <c r="Q351" i="4"/>
  <c r="R351" i="4"/>
  <c r="P352" i="4"/>
  <c r="Q352" i="4"/>
  <c r="R352" i="4" s="1"/>
  <c r="P353" i="4"/>
  <c r="Q353" i="4"/>
  <c r="R353" i="4"/>
  <c r="P354" i="4"/>
  <c r="Q354" i="4"/>
  <c r="R354" i="4"/>
  <c r="P355" i="4"/>
  <c r="Q355" i="4"/>
  <c r="R355" i="4"/>
  <c r="P356" i="4"/>
  <c r="Q356" i="4"/>
  <c r="R356" i="4" s="1"/>
  <c r="P357" i="4"/>
  <c r="Q357" i="4"/>
  <c r="R357" i="4" s="1"/>
  <c r="P358" i="4"/>
  <c r="Q358" i="4"/>
  <c r="R358" i="4" s="1"/>
  <c r="P359" i="4"/>
  <c r="Q359" i="4"/>
  <c r="R359" i="4" s="1"/>
  <c r="P360" i="4"/>
  <c r="Q360" i="4"/>
  <c r="R360" i="4" s="1"/>
  <c r="P361" i="4"/>
  <c r="Q361" i="4"/>
  <c r="R361" i="4"/>
  <c r="P362" i="4"/>
  <c r="Q362" i="4"/>
  <c r="R362" i="4"/>
  <c r="P363" i="4"/>
  <c r="Q363" i="4"/>
  <c r="R363" i="4"/>
  <c r="P364" i="4"/>
  <c r="Q364" i="4"/>
  <c r="R364" i="4" s="1"/>
  <c r="P365" i="4"/>
  <c r="Q365" i="4"/>
  <c r="R365" i="4" s="1"/>
  <c r="P366" i="4"/>
  <c r="Q366" i="4"/>
  <c r="R366" i="4" s="1"/>
  <c r="P367" i="4"/>
  <c r="Q367" i="4"/>
  <c r="R367" i="4" s="1"/>
  <c r="P368" i="4"/>
  <c r="Q368" i="4"/>
  <c r="R368" i="4" s="1"/>
  <c r="P369" i="4"/>
  <c r="Q369" i="4"/>
  <c r="R369" i="4"/>
  <c r="P370" i="4"/>
  <c r="Q370" i="4"/>
  <c r="R370" i="4"/>
  <c r="P371" i="4"/>
  <c r="Q371" i="4"/>
  <c r="R371" i="4"/>
  <c r="P372" i="4"/>
  <c r="Q372" i="4"/>
  <c r="R372" i="4" s="1"/>
  <c r="P373" i="4"/>
  <c r="Q373" i="4"/>
  <c r="R373" i="4" s="1"/>
  <c r="P374" i="4"/>
  <c r="Q374" i="4"/>
  <c r="R374" i="4" s="1"/>
  <c r="P375" i="4"/>
  <c r="Q375" i="4"/>
  <c r="R375" i="4"/>
  <c r="P376" i="4"/>
  <c r="Q376" i="4"/>
  <c r="R376" i="4" s="1"/>
  <c r="P377" i="4"/>
  <c r="Q377" i="4"/>
  <c r="R377" i="4"/>
  <c r="P378" i="4"/>
  <c r="Q378" i="4"/>
  <c r="R378" i="4"/>
  <c r="P379" i="4"/>
  <c r="Q379" i="4"/>
  <c r="R379" i="4"/>
  <c r="P380" i="4"/>
  <c r="Q380" i="4"/>
  <c r="R380" i="4" s="1"/>
  <c r="P381" i="4"/>
  <c r="Q381" i="4"/>
  <c r="R381" i="4" s="1"/>
  <c r="P382" i="4"/>
  <c r="Q382" i="4"/>
  <c r="R382" i="4" s="1"/>
  <c r="P383" i="4"/>
  <c r="Q383" i="4"/>
  <c r="R383" i="4"/>
  <c r="P384" i="4"/>
  <c r="Q384" i="4"/>
  <c r="R384" i="4" s="1"/>
  <c r="P385" i="4"/>
  <c r="Q385" i="4"/>
  <c r="R385" i="4"/>
  <c r="P386" i="4"/>
  <c r="Q386" i="4"/>
  <c r="R386" i="4"/>
  <c r="P387" i="4"/>
  <c r="Q387" i="4"/>
  <c r="R387" i="4"/>
  <c r="P388" i="4"/>
  <c r="Q388" i="4"/>
  <c r="R388" i="4" s="1"/>
  <c r="P389" i="4"/>
  <c r="Q389" i="4"/>
  <c r="R389" i="4" s="1"/>
  <c r="P390" i="4"/>
  <c r="Q390" i="4"/>
  <c r="R390" i="4" s="1"/>
  <c r="P391" i="4"/>
  <c r="Q391" i="4"/>
  <c r="R391" i="4" s="1"/>
  <c r="P392" i="4"/>
  <c r="Q392" i="4"/>
  <c r="R392" i="4" s="1"/>
  <c r="P393" i="4"/>
  <c r="Q393" i="4"/>
  <c r="R393" i="4"/>
  <c r="P394" i="4"/>
  <c r="Q394" i="4"/>
  <c r="R394" i="4"/>
  <c r="P395" i="4"/>
  <c r="Q395" i="4"/>
  <c r="R395" i="4"/>
  <c r="P396" i="4"/>
  <c r="Q396" i="4"/>
  <c r="R396" i="4" s="1"/>
  <c r="P397" i="4"/>
  <c r="Q397" i="4"/>
  <c r="R397" i="4" s="1"/>
  <c r="P398" i="4"/>
  <c r="Q398" i="4"/>
  <c r="R398" i="4" s="1"/>
  <c r="P399" i="4"/>
  <c r="Q399" i="4"/>
  <c r="R399" i="4"/>
  <c r="P400" i="4"/>
  <c r="Q400" i="4"/>
  <c r="R400" i="4" s="1"/>
  <c r="P401" i="4"/>
  <c r="Q401" i="4"/>
  <c r="R401" i="4"/>
  <c r="L3" i="4"/>
  <c r="M3" i="4" s="1"/>
  <c r="N3" i="4" s="1"/>
  <c r="L4" i="4"/>
  <c r="M4" i="4"/>
  <c r="N4" i="4"/>
  <c r="L5" i="4"/>
  <c r="M5" i="4"/>
  <c r="N5" i="4" s="1"/>
  <c r="L6" i="4"/>
  <c r="M6" i="4" s="1"/>
  <c r="N6" i="4" s="1"/>
  <c r="L7" i="4"/>
  <c r="M7" i="4"/>
  <c r="N7" i="4" s="1"/>
  <c r="L8" i="4"/>
  <c r="M8" i="4" s="1"/>
  <c r="N8" i="4" s="1"/>
  <c r="L9" i="4"/>
  <c r="M9" i="4"/>
  <c r="N9" i="4"/>
  <c r="L10" i="4"/>
  <c r="M10" i="4" s="1"/>
  <c r="N10" i="4"/>
  <c r="L11" i="4"/>
  <c r="M11" i="4" s="1"/>
  <c r="N11" i="4" s="1"/>
  <c r="L12" i="4"/>
  <c r="M12" i="4"/>
  <c r="N12" i="4"/>
  <c r="L13" i="4"/>
  <c r="M13" i="4"/>
  <c r="N13" i="4" s="1"/>
  <c r="L14" i="4"/>
  <c r="M14" i="4"/>
  <c r="N14" i="4"/>
  <c r="L15" i="4"/>
  <c r="M15" i="4"/>
  <c r="N15" i="4" s="1"/>
  <c r="L16" i="4"/>
  <c r="M16" i="4" s="1"/>
  <c r="N16" i="4" s="1"/>
  <c r="L17" i="4"/>
  <c r="M17" i="4"/>
  <c r="N17" i="4"/>
  <c r="L18" i="4"/>
  <c r="M18" i="4" s="1"/>
  <c r="N18" i="4"/>
  <c r="L19" i="4"/>
  <c r="M19" i="4" s="1"/>
  <c r="N19" i="4" s="1"/>
  <c r="L20" i="4"/>
  <c r="M20" i="4"/>
  <c r="N20" i="4"/>
  <c r="L21" i="4"/>
  <c r="M21" i="4"/>
  <c r="N21" i="4" s="1"/>
  <c r="L22" i="4"/>
  <c r="M22" i="4"/>
  <c r="N22" i="4"/>
  <c r="L23" i="4"/>
  <c r="M23" i="4"/>
  <c r="N23" i="4" s="1"/>
  <c r="L24" i="4"/>
  <c r="M24" i="4" s="1"/>
  <c r="N24" i="4" s="1"/>
  <c r="L25" i="4"/>
  <c r="M25" i="4"/>
  <c r="N25" i="4"/>
  <c r="L26" i="4"/>
  <c r="M26" i="4" s="1"/>
  <c r="N26" i="4" s="1"/>
  <c r="L27" i="4"/>
  <c r="M27" i="4" s="1"/>
  <c r="N27" i="4" s="1"/>
  <c r="L28" i="4"/>
  <c r="M28" i="4"/>
  <c r="N28" i="4"/>
  <c r="L29" i="4"/>
  <c r="M29" i="4"/>
  <c r="N29" i="4" s="1"/>
  <c r="L30" i="4"/>
  <c r="M30" i="4"/>
  <c r="N30" i="4"/>
  <c r="L31" i="4"/>
  <c r="M31" i="4"/>
  <c r="N31" i="4" s="1"/>
  <c r="L32" i="4"/>
  <c r="M32" i="4" s="1"/>
  <c r="N32" i="4" s="1"/>
  <c r="L33" i="4"/>
  <c r="M33" i="4"/>
  <c r="N33" i="4"/>
  <c r="L34" i="4"/>
  <c r="M34" i="4" s="1"/>
  <c r="N34" i="4" s="1"/>
  <c r="L35" i="4"/>
  <c r="M35" i="4" s="1"/>
  <c r="N35" i="4" s="1"/>
  <c r="L36" i="4"/>
  <c r="M36" i="4"/>
  <c r="N36" i="4"/>
  <c r="L37" i="4"/>
  <c r="M37" i="4"/>
  <c r="N37" i="4" s="1"/>
  <c r="L38" i="4"/>
  <c r="M38" i="4"/>
  <c r="N38" i="4"/>
  <c r="L39" i="4"/>
  <c r="M39" i="4"/>
  <c r="N39" i="4" s="1"/>
  <c r="L40" i="4"/>
  <c r="M40" i="4" s="1"/>
  <c r="N40" i="4" s="1"/>
  <c r="L41" i="4"/>
  <c r="M41" i="4"/>
  <c r="N41" i="4"/>
  <c r="L42" i="4"/>
  <c r="M42" i="4" s="1"/>
  <c r="N42" i="4"/>
  <c r="L43" i="4"/>
  <c r="M43" i="4" s="1"/>
  <c r="N43" i="4" s="1"/>
  <c r="L44" i="4"/>
  <c r="M44" i="4"/>
  <c r="N44" i="4"/>
  <c r="L45" i="4"/>
  <c r="M45" i="4"/>
  <c r="N45" i="4" s="1"/>
  <c r="L46" i="4"/>
  <c r="M46" i="4"/>
  <c r="N46" i="4"/>
  <c r="L47" i="4"/>
  <c r="M47" i="4"/>
  <c r="N47" i="4" s="1"/>
  <c r="L48" i="4"/>
  <c r="M48" i="4" s="1"/>
  <c r="N48" i="4" s="1"/>
  <c r="L49" i="4"/>
  <c r="M49" i="4"/>
  <c r="N49" i="4"/>
  <c r="L50" i="4"/>
  <c r="M50" i="4" s="1"/>
  <c r="N50" i="4" s="1"/>
  <c r="L51" i="4"/>
  <c r="M51" i="4" s="1"/>
  <c r="N51" i="4" s="1"/>
  <c r="L52" i="4"/>
  <c r="M52" i="4"/>
  <c r="N52" i="4"/>
  <c r="L53" i="4"/>
  <c r="M53" i="4"/>
  <c r="N53" i="4" s="1"/>
  <c r="L54" i="4"/>
  <c r="M54" i="4"/>
  <c r="N54" i="4"/>
  <c r="L55" i="4"/>
  <c r="M55" i="4"/>
  <c r="N55" i="4" s="1"/>
  <c r="L56" i="4"/>
  <c r="M56" i="4" s="1"/>
  <c r="N56" i="4" s="1"/>
  <c r="L57" i="4"/>
  <c r="M57" i="4"/>
  <c r="N57" i="4"/>
  <c r="L58" i="4"/>
  <c r="M58" i="4" s="1"/>
  <c r="N58" i="4"/>
  <c r="L59" i="4"/>
  <c r="M59" i="4" s="1"/>
  <c r="N59" i="4" s="1"/>
  <c r="L60" i="4"/>
  <c r="M60" i="4"/>
  <c r="N60" i="4"/>
  <c r="L61" i="4"/>
  <c r="M61" i="4"/>
  <c r="N61" i="4" s="1"/>
  <c r="L62" i="4"/>
  <c r="M62" i="4"/>
  <c r="N62" i="4"/>
  <c r="L63" i="4"/>
  <c r="M63" i="4"/>
  <c r="N63" i="4" s="1"/>
  <c r="L64" i="4"/>
  <c r="M64" i="4" s="1"/>
  <c r="N64" i="4" s="1"/>
  <c r="L65" i="4"/>
  <c r="M65" i="4"/>
  <c r="N65" i="4"/>
  <c r="L66" i="4"/>
  <c r="M66" i="4" s="1"/>
  <c r="N66" i="4"/>
  <c r="L67" i="4"/>
  <c r="M67" i="4" s="1"/>
  <c r="N67" i="4" s="1"/>
  <c r="L68" i="4"/>
  <c r="M68" i="4"/>
  <c r="N68" i="4"/>
  <c r="L69" i="4"/>
  <c r="M69" i="4"/>
  <c r="N69" i="4" s="1"/>
  <c r="L70" i="4"/>
  <c r="M70" i="4"/>
  <c r="N70" i="4"/>
  <c r="L71" i="4"/>
  <c r="M71" i="4" s="1"/>
  <c r="N71" i="4" s="1"/>
  <c r="L72" i="4"/>
  <c r="M72" i="4" s="1"/>
  <c r="N72" i="4" s="1"/>
  <c r="L73" i="4"/>
  <c r="M73" i="4"/>
  <c r="N73" i="4"/>
  <c r="L74" i="4"/>
  <c r="M74" i="4" s="1"/>
  <c r="N74" i="4"/>
  <c r="L75" i="4"/>
  <c r="M75" i="4" s="1"/>
  <c r="N75" i="4" s="1"/>
  <c r="L76" i="4"/>
  <c r="M76" i="4"/>
  <c r="N76" i="4" s="1"/>
  <c r="L77" i="4"/>
  <c r="M77" i="4"/>
  <c r="N77" i="4" s="1"/>
  <c r="L78" i="4"/>
  <c r="M78" i="4" s="1"/>
  <c r="N78" i="4" s="1"/>
  <c r="L79" i="4"/>
  <c r="M79" i="4" s="1"/>
  <c r="N79" i="4" s="1"/>
  <c r="L80" i="4"/>
  <c r="M80" i="4" s="1"/>
  <c r="N80" i="4" s="1"/>
  <c r="L81" i="4"/>
  <c r="M81" i="4" s="1"/>
  <c r="N81" i="4" s="1"/>
  <c r="L82" i="4"/>
  <c r="M82" i="4" s="1"/>
  <c r="N82" i="4" s="1"/>
  <c r="L83" i="4"/>
  <c r="M83" i="4" s="1"/>
  <c r="N83" i="4" s="1"/>
  <c r="L84" i="4"/>
  <c r="M84" i="4"/>
  <c r="N84" i="4" s="1"/>
  <c r="L85" i="4"/>
  <c r="M85" i="4"/>
  <c r="N85" i="4" s="1"/>
  <c r="L86" i="4"/>
  <c r="M86" i="4" s="1"/>
  <c r="N86" i="4" s="1"/>
  <c r="L87" i="4"/>
  <c r="M87" i="4" s="1"/>
  <c r="N87" i="4" s="1"/>
  <c r="L88" i="4"/>
  <c r="M88" i="4" s="1"/>
  <c r="N88" i="4" s="1"/>
  <c r="L89" i="4"/>
  <c r="M89" i="4"/>
  <c r="N89" i="4"/>
  <c r="L90" i="4"/>
  <c r="M90" i="4" s="1"/>
  <c r="N90" i="4"/>
  <c r="L91" i="4"/>
  <c r="M91" i="4" s="1"/>
  <c r="N91" i="4" s="1"/>
  <c r="L92" i="4"/>
  <c r="M92" i="4"/>
  <c r="N92" i="4" s="1"/>
  <c r="L93" i="4"/>
  <c r="M93" i="4"/>
  <c r="N93" i="4" s="1"/>
  <c r="L94" i="4"/>
  <c r="M94" i="4" s="1"/>
  <c r="N94" i="4" s="1"/>
  <c r="L95" i="4"/>
  <c r="M95" i="4" s="1"/>
  <c r="N95" i="4" s="1"/>
  <c r="L96" i="4"/>
  <c r="M96" i="4" s="1"/>
  <c r="N96" i="4" s="1"/>
  <c r="L97" i="4"/>
  <c r="M97" i="4" s="1"/>
  <c r="N97" i="4" s="1"/>
  <c r="L98" i="4"/>
  <c r="M98" i="4" s="1"/>
  <c r="N98" i="4" s="1"/>
  <c r="L99" i="4"/>
  <c r="M99" i="4" s="1"/>
  <c r="N99" i="4" s="1"/>
  <c r="L100" i="4"/>
  <c r="M100" i="4"/>
  <c r="N100" i="4" s="1"/>
  <c r="L101" i="4"/>
  <c r="M101" i="4"/>
  <c r="N101" i="4" s="1"/>
  <c r="L102" i="4"/>
  <c r="M102" i="4" s="1"/>
  <c r="N102" i="4" s="1"/>
  <c r="L103" i="4"/>
  <c r="M103" i="4" s="1"/>
  <c r="N103" i="4" s="1"/>
  <c r="L104" i="4"/>
  <c r="M104" i="4" s="1"/>
  <c r="N104" i="4" s="1"/>
  <c r="L105" i="4"/>
  <c r="M105" i="4" s="1"/>
  <c r="N105" i="4" s="1"/>
  <c r="L106" i="4"/>
  <c r="M106" i="4" s="1"/>
  <c r="N106" i="4"/>
  <c r="L107" i="4"/>
  <c r="M107" i="4" s="1"/>
  <c r="N107" i="4" s="1"/>
  <c r="L108" i="4"/>
  <c r="M108" i="4"/>
  <c r="N108" i="4" s="1"/>
  <c r="L109" i="4"/>
  <c r="M109" i="4"/>
  <c r="N109" i="4" s="1"/>
  <c r="L110" i="4"/>
  <c r="M110" i="4"/>
  <c r="N110" i="4" s="1"/>
  <c r="L111" i="4"/>
  <c r="M111" i="4" s="1"/>
  <c r="N111" i="4" s="1"/>
  <c r="L112" i="4"/>
  <c r="M112" i="4" s="1"/>
  <c r="N112" i="4" s="1"/>
  <c r="L113" i="4"/>
  <c r="M113" i="4" s="1"/>
  <c r="N113" i="4" s="1"/>
  <c r="L114" i="4"/>
  <c r="M114" i="4" s="1"/>
  <c r="N114" i="4"/>
  <c r="L115" i="4"/>
  <c r="M115" i="4" s="1"/>
  <c r="N115" i="4" s="1"/>
  <c r="L116" i="4"/>
  <c r="M116" i="4"/>
  <c r="N116" i="4" s="1"/>
  <c r="L117" i="4"/>
  <c r="M117" i="4"/>
  <c r="N117" i="4" s="1"/>
  <c r="L118" i="4"/>
  <c r="M118" i="4"/>
  <c r="N118" i="4" s="1"/>
  <c r="L119" i="4"/>
  <c r="M119" i="4" s="1"/>
  <c r="N119" i="4" s="1"/>
  <c r="L120" i="4"/>
  <c r="M120" i="4" s="1"/>
  <c r="N120" i="4" s="1"/>
  <c r="L121" i="4"/>
  <c r="M121" i="4" s="1"/>
  <c r="N121" i="4" s="1"/>
  <c r="L122" i="4"/>
  <c r="M122" i="4" s="1"/>
  <c r="N122" i="4" s="1"/>
  <c r="L123" i="4"/>
  <c r="M123" i="4" s="1"/>
  <c r="N123" i="4" s="1"/>
  <c r="L124" i="4"/>
  <c r="M124" i="4"/>
  <c r="N124" i="4" s="1"/>
  <c r="L125" i="4"/>
  <c r="M125" i="4"/>
  <c r="N125" i="4" s="1"/>
  <c r="L126" i="4"/>
  <c r="M126" i="4"/>
  <c r="N126" i="4" s="1"/>
  <c r="L127" i="4"/>
  <c r="M127" i="4" s="1"/>
  <c r="N127" i="4" s="1"/>
  <c r="L128" i="4"/>
  <c r="M128" i="4" s="1"/>
  <c r="N128" i="4" s="1"/>
  <c r="L129" i="4"/>
  <c r="M129" i="4" s="1"/>
  <c r="N129" i="4" s="1"/>
  <c r="L130" i="4"/>
  <c r="M130" i="4" s="1"/>
  <c r="N130" i="4"/>
  <c r="L131" i="4"/>
  <c r="M131" i="4" s="1"/>
  <c r="N131" i="4" s="1"/>
  <c r="L132" i="4"/>
  <c r="M132" i="4"/>
  <c r="N132" i="4" s="1"/>
  <c r="L133" i="4"/>
  <c r="M133" i="4"/>
  <c r="N133" i="4" s="1"/>
  <c r="L134" i="4"/>
  <c r="M134" i="4"/>
  <c r="N134" i="4" s="1"/>
  <c r="L135" i="4"/>
  <c r="M135" i="4" s="1"/>
  <c r="N135" i="4" s="1"/>
  <c r="L136" i="4"/>
  <c r="M136" i="4" s="1"/>
  <c r="N136" i="4" s="1"/>
  <c r="L137" i="4"/>
  <c r="M137" i="4" s="1"/>
  <c r="N137" i="4" s="1"/>
  <c r="L138" i="4"/>
  <c r="M138" i="4" s="1"/>
  <c r="N138" i="4" s="1"/>
  <c r="L139" i="4"/>
  <c r="M139" i="4" s="1"/>
  <c r="N139" i="4" s="1"/>
  <c r="L140" i="4"/>
  <c r="M140" i="4"/>
  <c r="N140" i="4" s="1"/>
  <c r="L141" i="4"/>
  <c r="M141" i="4"/>
  <c r="N141" i="4" s="1"/>
  <c r="L142" i="4"/>
  <c r="M142" i="4"/>
  <c r="N142" i="4" s="1"/>
  <c r="L143" i="4"/>
  <c r="M143" i="4" s="1"/>
  <c r="N143" i="4" s="1"/>
  <c r="L144" i="4"/>
  <c r="M144" i="4" s="1"/>
  <c r="N144" i="4" s="1"/>
  <c r="L145" i="4"/>
  <c r="M145" i="4" s="1"/>
  <c r="N145" i="4" s="1"/>
  <c r="L146" i="4"/>
  <c r="M146" i="4"/>
  <c r="N146" i="4"/>
  <c r="L147" i="4"/>
  <c r="M147" i="4" s="1"/>
  <c r="N147" i="4" s="1"/>
  <c r="L148" i="4"/>
  <c r="M148" i="4"/>
  <c r="N148" i="4" s="1"/>
  <c r="L149" i="4"/>
  <c r="M149" i="4"/>
  <c r="N149" i="4" s="1"/>
  <c r="L150" i="4"/>
  <c r="M150" i="4"/>
  <c r="N150" i="4" s="1"/>
  <c r="L151" i="4"/>
  <c r="M151" i="4" s="1"/>
  <c r="N151" i="4" s="1"/>
  <c r="L152" i="4"/>
  <c r="M152" i="4" s="1"/>
  <c r="N152" i="4" s="1"/>
  <c r="L153" i="4"/>
  <c r="M153" i="4" s="1"/>
  <c r="N153" i="4" s="1"/>
  <c r="L154" i="4"/>
  <c r="M154" i="4"/>
  <c r="N154" i="4"/>
  <c r="L155" i="4"/>
  <c r="M155" i="4" s="1"/>
  <c r="N155" i="4" s="1"/>
  <c r="L156" i="4"/>
  <c r="M156" i="4"/>
  <c r="N156" i="4" s="1"/>
  <c r="L157" i="4"/>
  <c r="M157" i="4"/>
  <c r="N157" i="4" s="1"/>
  <c r="L158" i="4"/>
  <c r="M158" i="4"/>
  <c r="N158" i="4" s="1"/>
  <c r="L159" i="4"/>
  <c r="M159" i="4" s="1"/>
  <c r="N159" i="4" s="1"/>
  <c r="L160" i="4"/>
  <c r="M160" i="4" s="1"/>
  <c r="N160" i="4" s="1"/>
  <c r="L161" i="4"/>
  <c r="M161" i="4" s="1"/>
  <c r="N161" i="4" s="1"/>
  <c r="L162" i="4"/>
  <c r="M162" i="4"/>
  <c r="N162" i="4"/>
  <c r="L163" i="4"/>
  <c r="M163" i="4" s="1"/>
  <c r="N163" i="4" s="1"/>
  <c r="L164" i="4"/>
  <c r="M164" i="4"/>
  <c r="N164" i="4" s="1"/>
  <c r="L165" i="4"/>
  <c r="M165" i="4"/>
  <c r="N165" i="4" s="1"/>
  <c r="L166" i="4"/>
  <c r="M166" i="4"/>
  <c r="N166" i="4" s="1"/>
  <c r="L167" i="4"/>
  <c r="M167" i="4" s="1"/>
  <c r="N167" i="4" s="1"/>
  <c r="L168" i="4"/>
  <c r="M168" i="4" s="1"/>
  <c r="N168" i="4" s="1"/>
  <c r="L169" i="4"/>
  <c r="M169" i="4" s="1"/>
  <c r="N169" i="4" s="1"/>
  <c r="L170" i="4"/>
  <c r="M170" i="4"/>
  <c r="N170" i="4"/>
  <c r="L171" i="4"/>
  <c r="M171" i="4" s="1"/>
  <c r="N171" i="4" s="1"/>
  <c r="L172" i="4"/>
  <c r="M172" i="4"/>
  <c r="N172" i="4" s="1"/>
  <c r="L173" i="4"/>
  <c r="M173" i="4"/>
  <c r="N173" i="4" s="1"/>
  <c r="L174" i="4"/>
  <c r="M174" i="4"/>
  <c r="N174" i="4" s="1"/>
  <c r="L175" i="4"/>
  <c r="M175" i="4" s="1"/>
  <c r="N175" i="4" s="1"/>
  <c r="L176" i="4"/>
  <c r="M176" i="4" s="1"/>
  <c r="N176" i="4" s="1"/>
  <c r="L177" i="4"/>
  <c r="M177" i="4" s="1"/>
  <c r="N177" i="4" s="1"/>
  <c r="L178" i="4"/>
  <c r="M178" i="4"/>
  <c r="N178" i="4"/>
  <c r="L179" i="4"/>
  <c r="M179" i="4" s="1"/>
  <c r="N179" i="4" s="1"/>
  <c r="L180" i="4"/>
  <c r="M180" i="4"/>
  <c r="N180" i="4" s="1"/>
  <c r="L181" i="4"/>
  <c r="M181" i="4"/>
  <c r="N181" i="4" s="1"/>
  <c r="L182" i="4"/>
  <c r="M182" i="4"/>
  <c r="N182" i="4" s="1"/>
  <c r="L183" i="4"/>
  <c r="M183" i="4" s="1"/>
  <c r="N183" i="4" s="1"/>
  <c r="L184" i="4"/>
  <c r="M184" i="4" s="1"/>
  <c r="N184" i="4" s="1"/>
  <c r="L185" i="4"/>
  <c r="M185" i="4" s="1"/>
  <c r="N185" i="4" s="1"/>
  <c r="L186" i="4"/>
  <c r="M186" i="4"/>
  <c r="N186" i="4"/>
  <c r="L187" i="4"/>
  <c r="M187" i="4" s="1"/>
  <c r="N187" i="4" s="1"/>
  <c r="L188" i="4"/>
  <c r="M188" i="4"/>
  <c r="N188" i="4" s="1"/>
  <c r="L189" i="4"/>
  <c r="M189" i="4"/>
  <c r="N189" i="4" s="1"/>
  <c r="L190" i="4"/>
  <c r="M190" i="4"/>
  <c r="N190" i="4" s="1"/>
  <c r="L191" i="4"/>
  <c r="M191" i="4" s="1"/>
  <c r="N191" i="4" s="1"/>
  <c r="L192" i="4"/>
  <c r="M192" i="4" s="1"/>
  <c r="N192" i="4" s="1"/>
  <c r="L193" i="4"/>
  <c r="M193" i="4" s="1"/>
  <c r="N193" i="4" s="1"/>
  <c r="L194" i="4"/>
  <c r="M194" i="4"/>
  <c r="N194" i="4"/>
  <c r="L195" i="4"/>
  <c r="M195" i="4" s="1"/>
  <c r="N195" i="4" s="1"/>
  <c r="L196" i="4"/>
  <c r="M196" i="4"/>
  <c r="N196" i="4" s="1"/>
  <c r="L197" i="4"/>
  <c r="M197" i="4"/>
  <c r="N197" i="4" s="1"/>
  <c r="L198" i="4"/>
  <c r="M198" i="4"/>
  <c r="N198" i="4" s="1"/>
  <c r="L199" i="4"/>
  <c r="M199" i="4" s="1"/>
  <c r="N199" i="4" s="1"/>
  <c r="L200" i="4"/>
  <c r="M200" i="4" s="1"/>
  <c r="N200" i="4" s="1"/>
  <c r="L201" i="4"/>
  <c r="M201" i="4" s="1"/>
  <c r="N201" i="4" s="1"/>
  <c r="L202" i="4"/>
  <c r="M202" i="4"/>
  <c r="N202" i="4"/>
  <c r="L203" i="4"/>
  <c r="M203" i="4" s="1"/>
  <c r="N203" i="4"/>
  <c r="L204" i="4"/>
  <c r="M204" i="4"/>
  <c r="N204" i="4" s="1"/>
  <c r="L205" i="4"/>
  <c r="M205" i="4"/>
  <c r="N205" i="4" s="1"/>
  <c r="L206" i="4"/>
  <c r="M206" i="4"/>
  <c r="N206" i="4" s="1"/>
  <c r="L207" i="4"/>
  <c r="M207" i="4" s="1"/>
  <c r="N207" i="4" s="1"/>
  <c r="L208" i="4"/>
  <c r="M208" i="4" s="1"/>
  <c r="N208" i="4" s="1"/>
  <c r="L209" i="4"/>
  <c r="M209" i="4" s="1"/>
  <c r="N209" i="4" s="1"/>
  <c r="L210" i="4"/>
  <c r="M210" i="4"/>
  <c r="N210" i="4"/>
  <c r="L211" i="4"/>
  <c r="M211" i="4" s="1"/>
  <c r="N211" i="4"/>
  <c r="L212" i="4"/>
  <c r="M212" i="4"/>
  <c r="N212" i="4" s="1"/>
  <c r="L213" i="4"/>
  <c r="M213" i="4"/>
  <c r="N213" i="4" s="1"/>
  <c r="L214" i="4"/>
  <c r="M214" i="4"/>
  <c r="N214" i="4" s="1"/>
  <c r="L215" i="4"/>
  <c r="M215" i="4" s="1"/>
  <c r="N215" i="4" s="1"/>
  <c r="L216" i="4"/>
  <c r="M216" i="4" s="1"/>
  <c r="N216" i="4" s="1"/>
  <c r="L217" i="4"/>
  <c r="M217" i="4" s="1"/>
  <c r="N217" i="4" s="1"/>
  <c r="L218" i="4"/>
  <c r="M218" i="4"/>
  <c r="N218" i="4"/>
  <c r="L219" i="4"/>
  <c r="M219" i="4" s="1"/>
  <c r="N219" i="4"/>
  <c r="L220" i="4"/>
  <c r="M220" i="4"/>
  <c r="N220" i="4" s="1"/>
  <c r="L221" i="4"/>
  <c r="M221" i="4"/>
  <c r="N221" i="4" s="1"/>
  <c r="L222" i="4"/>
  <c r="M222" i="4"/>
  <c r="N222" i="4" s="1"/>
  <c r="L223" i="4"/>
  <c r="M223" i="4" s="1"/>
  <c r="N223" i="4" s="1"/>
  <c r="L224" i="4"/>
  <c r="M224" i="4" s="1"/>
  <c r="N224" i="4" s="1"/>
  <c r="L225" i="4"/>
  <c r="M225" i="4" s="1"/>
  <c r="N225" i="4" s="1"/>
  <c r="L226" i="4"/>
  <c r="M226" i="4"/>
  <c r="N226" i="4"/>
  <c r="L227" i="4"/>
  <c r="M227" i="4" s="1"/>
  <c r="N227" i="4" s="1"/>
  <c r="L228" i="4"/>
  <c r="M228" i="4"/>
  <c r="N228" i="4" s="1"/>
  <c r="L229" i="4"/>
  <c r="M229" i="4"/>
  <c r="N229" i="4" s="1"/>
  <c r="L230" i="4"/>
  <c r="M230" i="4"/>
  <c r="N230" i="4" s="1"/>
  <c r="L231" i="4"/>
  <c r="M231" i="4" s="1"/>
  <c r="N231" i="4" s="1"/>
  <c r="L232" i="4"/>
  <c r="M232" i="4" s="1"/>
  <c r="N232" i="4" s="1"/>
  <c r="L233" i="4"/>
  <c r="M233" i="4" s="1"/>
  <c r="N233" i="4" s="1"/>
  <c r="L234" i="4"/>
  <c r="M234" i="4"/>
  <c r="N234" i="4"/>
  <c r="L235" i="4"/>
  <c r="M235" i="4" s="1"/>
  <c r="N235" i="4"/>
  <c r="L236" i="4"/>
  <c r="M236" i="4"/>
  <c r="N236" i="4" s="1"/>
  <c r="L237" i="4"/>
  <c r="M237" i="4"/>
  <c r="N237" i="4" s="1"/>
  <c r="L238" i="4"/>
  <c r="M238" i="4"/>
  <c r="N238" i="4" s="1"/>
  <c r="L239" i="4"/>
  <c r="M239" i="4" s="1"/>
  <c r="N239" i="4" s="1"/>
  <c r="L240" i="4"/>
  <c r="M240" i="4" s="1"/>
  <c r="N240" i="4" s="1"/>
  <c r="L241" i="4"/>
  <c r="M241" i="4" s="1"/>
  <c r="N241" i="4" s="1"/>
  <c r="L242" i="4"/>
  <c r="M242" i="4"/>
  <c r="N242" i="4"/>
  <c r="L243" i="4"/>
  <c r="M243" i="4" s="1"/>
  <c r="N243" i="4"/>
  <c r="L244" i="4"/>
  <c r="M244" i="4"/>
  <c r="N244" i="4" s="1"/>
  <c r="L245" i="4"/>
  <c r="M245" i="4"/>
  <c r="N245" i="4" s="1"/>
  <c r="L246" i="4"/>
  <c r="M246" i="4"/>
  <c r="N246" i="4" s="1"/>
  <c r="L247" i="4"/>
  <c r="M247" i="4" s="1"/>
  <c r="N247" i="4" s="1"/>
  <c r="L248" i="4"/>
  <c r="M248" i="4" s="1"/>
  <c r="N248" i="4" s="1"/>
  <c r="L249" i="4"/>
  <c r="M249" i="4" s="1"/>
  <c r="N249" i="4" s="1"/>
  <c r="L250" i="4"/>
  <c r="M250" i="4"/>
  <c r="N250" i="4"/>
  <c r="L251" i="4"/>
  <c r="M251" i="4" s="1"/>
  <c r="N251" i="4"/>
  <c r="L252" i="4"/>
  <c r="M252" i="4"/>
  <c r="N252" i="4" s="1"/>
  <c r="L253" i="4"/>
  <c r="M253" i="4"/>
  <c r="N253" i="4" s="1"/>
  <c r="L254" i="4"/>
  <c r="M254" i="4"/>
  <c r="N254" i="4" s="1"/>
  <c r="L255" i="4"/>
  <c r="M255" i="4" s="1"/>
  <c r="N255" i="4" s="1"/>
  <c r="L256" i="4"/>
  <c r="M256" i="4" s="1"/>
  <c r="N256" i="4" s="1"/>
  <c r="L257" i="4"/>
  <c r="M257" i="4" s="1"/>
  <c r="N257" i="4" s="1"/>
  <c r="L258" i="4"/>
  <c r="M258" i="4"/>
  <c r="N258" i="4"/>
  <c r="L259" i="4"/>
  <c r="M259" i="4" s="1"/>
  <c r="N259" i="4" s="1"/>
  <c r="L260" i="4"/>
  <c r="M260" i="4"/>
  <c r="N260" i="4" s="1"/>
  <c r="L261" i="4"/>
  <c r="M261" i="4"/>
  <c r="N261" i="4" s="1"/>
  <c r="L262" i="4"/>
  <c r="M262" i="4"/>
  <c r="N262" i="4" s="1"/>
  <c r="L263" i="4"/>
  <c r="M263" i="4" s="1"/>
  <c r="N263" i="4" s="1"/>
  <c r="L264" i="4"/>
  <c r="M264" i="4" s="1"/>
  <c r="N264" i="4" s="1"/>
  <c r="L265" i="4"/>
  <c r="M265" i="4" s="1"/>
  <c r="N265" i="4" s="1"/>
  <c r="L266" i="4"/>
  <c r="M266" i="4"/>
  <c r="N266" i="4"/>
  <c r="L267" i="4"/>
  <c r="M267" i="4" s="1"/>
  <c r="N267" i="4"/>
  <c r="L268" i="4"/>
  <c r="M268" i="4"/>
  <c r="N268" i="4" s="1"/>
  <c r="L269" i="4"/>
  <c r="M269" i="4"/>
  <c r="N269" i="4" s="1"/>
  <c r="L270" i="4"/>
  <c r="M270" i="4"/>
  <c r="N270" i="4" s="1"/>
  <c r="L271" i="4"/>
  <c r="M271" i="4" s="1"/>
  <c r="N271" i="4" s="1"/>
  <c r="L272" i="4"/>
  <c r="M272" i="4" s="1"/>
  <c r="N272" i="4" s="1"/>
  <c r="L273" i="4"/>
  <c r="M273" i="4" s="1"/>
  <c r="N273" i="4" s="1"/>
  <c r="L274" i="4"/>
  <c r="M274" i="4"/>
  <c r="N274" i="4"/>
  <c r="L275" i="4"/>
  <c r="M275" i="4" s="1"/>
  <c r="N275" i="4"/>
  <c r="L276" i="4"/>
  <c r="M276" i="4"/>
  <c r="N276" i="4" s="1"/>
  <c r="L277" i="4"/>
  <c r="M277" i="4" s="1"/>
  <c r="N277" i="4" s="1"/>
  <c r="L278" i="4"/>
  <c r="M278" i="4"/>
  <c r="N278" i="4" s="1"/>
  <c r="L279" i="4"/>
  <c r="M279" i="4" s="1"/>
  <c r="N279" i="4"/>
  <c r="L280" i="4"/>
  <c r="M280" i="4" s="1"/>
  <c r="N280" i="4" s="1"/>
  <c r="L281" i="4"/>
  <c r="M281" i="4" s="1"/>
  <c r="N281" i="4" s="1"/>
  <c r="L282" i="4"/>
  <c r="M282" i="4"/>
  <c r="N282" i="4" s="1"/>
  <c r="L283" i="4"/>
  <c r="M283" i="4" s="1"/>
  <c r="N283" i="4" s="1"/>
  <c r="L284" i="4"/>
  <c r="M284" i="4"/>
  <c r="N284" i="4" s="1"/>
  <c r="L285" i="4"/>
  <c r="M285" i="4"/>
  <c r="N285" i="4" s="1"/>
  <c r="L286" i="4"/>
  <c r="M286" i="4"/>
  <c r="N286" i="4" s="1"/>
  <c r="L287" i="4"/>
  <c r="M287" i="4" s="1"/>
  <c r="N287" i="4" s="1"/>
  <c r="L288" i="4"/>
  <c r="M288" i="4" s="1"/>
  <c r="N288" i="4" s="1"/>
  <c r="L289" i="4"/>
  <c r="M289" i="4" s="1"/>
  <c r="N289" i="4" s="1"/>
  <c r="L290" i="4"/>
  <c r="M290" i="4"/>
  <c r="N290" i="4" s="1"/>
  <c r="L291" i="4"/>
  <c r="M291" i="4" s="1"/>
  <c r="N291" i="4"/>
  <c r="L292" i="4"/>
  <c r="M292" i="4"/>
  <c r="N292" i="4" s="1"/>
  <c r="L293" i="4"/>
  <c r="M293" i="4"/>
  <c r="N293" i="4" s="1"/>
  <c r="L294" i="4"/>
  <c r="M294" i="4"/>
  <c r="N294" i="4" s="1"/>
  <c r="L295" i="4"/>
  <c r="M295" i="4" s="1"/>
  <c r="N295" i="4"/>
  <c r="L296" i="4"/>
  <c r="M296" i="4" s="1"/>
  <c r="N296" i="4" s="1"/>
  <c r="L297" i="4"/>
  <c r="M297" i="4" s="1"/>
  <c r="N297" i="4" s="1"/>
  <c r="L298" i="4"/>
  <c r="M298" i="4"/>
  <c r="N298" i="4"/>
  <c r="L299" i="4"/>
  <c r="M299" i="4" s="1"/>
  <c r="N299" i="4" s="1"/>
  <c r="L300" i="4"/>
  <c r="M300" i="4"/>
  <c r="N300" i="4" s="1"/>
  <c r="L301" i="4"/>
  <c r="M301" i="4" s="1"/>
  <c r="N301" i="4" s="1"/>
  <c r="L302" i="4"/>
  <c r="M302" i="4"/>
  <c r="N302" i="4" s="1"/>
  <c r="L303" i="4"/>
  <c r="M303" i="4" s="1"/>
  <c r="N303" i="4" s="1"/>
  <c r="L304" i="4"/>
  <c r="M304" i="4" s="1"/>
  <c r="N304" i="4" s="1"/>
  <c r="L305" i="4"/>
  <c r="M305" i="4" s="1"/>
  <c r="N305" i="4" s="1"/>
  <c r="L306" i="4"/>
  <c r="M306" i="4"/>
  <c r="N306" i="4"/>
  <c r="L307" i="4"/>
  <c r="M307" i="4" s="1"/>
  <c r="N307" i="4" s="1"/>
  <c r="L308" i="4"/>
  <c r="M308" i="4"/>
  <c r="N308" i="4" s="1"/>
  <c r="L309" i="4"/>
  <c r="M309" i="4"/>
  <c r="N309" i="4" s="1"/>
  <c r="L310" i="4"/>
  <c r="M310" i="4"/>
  <c r="N310" i="4" s="1"/>
  <c r="L311" i="4"/>
  <c r="M311" i="4" s="1"/>
  <c r="N311" i="4" s="1"/>
  <c r="L312" i="4"/>
  <c r="M312" i="4" s="1"/>
  <c r="N312" i="4" s="1"/>
  <c r="L313" i="4"/>
  <c r="M313" i="4" s="1"/>
  <c r="N313" i="4" s="1"/>
  <c r="L314" i="4"/>
  <c r="M314" i="4"/>
  <c r="N314" i="4" s="1"/>
  <c r="L315" i="4"/>
  <c r="M315" i="4" s="1"/>
  <c r="N315" i="4"/>
  <c r="L316" i="4"/>
  <c r="M316" i="4"/>
  <c r="N316" i="4" s="1"/>
  <c r="L317" i="4"/>
  <c r="M317" i="4" s="1"/>
  <c r="N317" i="4" s="1"/>
  <c r="L318" i="4"/>
  <c r="M318" i="4"/>
  <c r="N318" i="4" s="1"/>
  <c r="L319" i="4"/>
  <c r="M319" i="4" s="1"/>
  <c r="N319" i="4"/>
  <c r="L320" i="4"/>
  <c r="M320" i="4" s="1"/>
  <c r="N320" i="4" s="1"/>
  <c r="L321" i="4"/>
  <c r="M321" i="4" s="1"/>
  <c r="N321" i="4"/>
  <c r="L322" i="4"/>
  <c r="M322" i="4"/>
  <c r="N322" i="4" s="1"/>
  <c r="L323" i="4"/>
  <c r="M323" i="4" s="1"/>
  <c r="N323" i="4"/>
  <c r="L324" i="4"/>
  <c r="M324" i="4"/>
  <c r="N324" i="4"/>
  <c r="L325" i="4"/>
  <c r="M325" i="4"/>
  <c r="N325" i="4" s="1"/>
  <c r="L326" i="4"/>
  <c r="M326" i="4"/>
  <c r="N326" i="4" s="1"/>
  <c r="L327" i="4"/>
  <c r="M327" i="4" s="1"/>
  <c r="N327" i="4" s="1"/>
  <c r="L328" i="4"/>
  <c r="M328" i="4" s="1"/>
  <c r="N328" i="4" s="1"/>
  <c r="L329" i="4"/>
  <c r="M329" i="4" s="1"/>
  <c r="N329" i="4"/>
  <c r="L330" i="4"/>
  <c r="M330" i="4"/>
  <c r="N330" i="4"/>
  <c r="L331" i="4"/>
  <c r="M331" i="4" s="1"/>
  <c r="N331" i="4" s="1"/>
  <c r="L332" i="4"/>
  <c r="M332" i="4"/>
  <c r="N332" i="4"/>
  <c r="L333" i="4"/>
  <c r="M333" i="4"/>
  <c r="N333" i="4" s="1"/>
  <c r="L334" i="4"/>
  <c r="M334" i="4"/>
  <c r="N334" i="4" s="1"/>
  <c r="L335" i="4"/>
  <c r="M335" i="4"/>
  <c r="N335" i="4" s="1"/>
  <c r="L336" i="4"/>
  <c r="M336" i="4" s="1"/>
  <c r="N336" i="4" s="1"/>
  <c r="L337" i="4"/>
  <c r="M337" i="4" s="1"/>
  <c r="N337" i="4"/>
  <c r="L338" i="4"/>
  <c r="M338" i="4" s="1"/>
  <c r="N338" i="4" s="1"/>
  <c r="L339" i="4"/>
  <c r="M339" i="4" s="1"/>
  <c r="N339" i="4" s="1"/>
  <c r="L340" i="4"/>
  <c r="M340" i="4"/>
  <c r="N340" i="4"/>
  <c r="L341" i="4"/>
  <c r="M341" i="4" s="1"/>
  <c r="N341" i="4" s="1"/>
  <c r="L342" i="4"/>
  <c r="M342" i="4" s="1"/>
  <c r="N342" i="4" s="1"/>
  <c r="L343" i="4"/>
  <c r="M343" i="4"/>
  <c r="N343" i="4"/>
  <c r="L344" i="4"/>
  <c r="M344" i="4" s="1"/>
  <c r="N344" i="4" s="1"/>
  <c r="L345" i="4"/>
  <c r="M345" i="4"/>
  <c r="N345" i="4" s="1"/>
  <c r="L346" i="4"/>
  <c r="M346" i="4"/>
  <c r="N346" i="4" s="1"/>
  <c r="L347" i="4"/>
  <c r="M347" i="4"/>
  <c r="N347" i="4" s="1"/>
  <c r="L348" i="4"/>
  <c r="M348" i="4" s="1"/>
  <c r="N348" i="4" s="1"/>
  <c r="L349" i="4"/>
  <c r="M349" i="4" s="1"/>
  <c r="N349" i="4" s="1"/>
  <c r="L350" i="4"/>
  <c r="M350" i="4" s="1"/>
  <c r="N350" i="4" s="1"/>
  <c r="L351" i="4"/>
  <c r="M351" i="4"/>
  <c r="N351" i="4"/>
  <c r="L352" i="4"/>
  <c r="M352" i="4" s="1"/>
  <c r="N352" i="4" s="1"/>
  <c r="L353" i="4"/>
  <c r="M353" i="4"/>
  <c r="N353" i="4" s="1"/>
  <c r="L354" i="4"/>
  <c r="M354" i="4"/>
  <c r="N354" i="4" s="1"/>
  <c r="L355" i="4"/>
  <c r="M355" i="4"/>
  <c r="N355" i="4" s="1"/>
  <c r="L356" i="4"/>
  <c r="M356" i="4" s="1"/>
  <c r="N356" i="4" s="1"/>
  <c r="L357" i="4"/>
  <c r="M357" i="4" s="1"/>
  <c r="N357" i="4" s="1"/>
  <c r="L358" i="4"/>
  <c r="M358" i="4" s="1"/>
  <c r="N358" i="4" s="1"/>
  <c r="L359" i="4"/>
  <c r="M359" i="4"/>
  <c r="N359" i="4"/>
  <c r="L360" i="4"/>
  <c r="M360" i="4" s="1"/>
  <c r="N360" i="4" s="1"/>
  <c r="L361" i="4"/>
  <c r="M361" i="4"/>
  <c r="N361" i="4" s="1"/>
  <c r="L362" i="4"/>
  <c r="M362" i="4"/>
  <c r="N362" i="4" s="1"/>
  <c r="L363" i="4"/>
  <c r="M363" i="4"/>
  <c r="N363" i="4" s="1"/>
  <c r="L364" i="4"/>
  <c r="M364" i="4" s="1"/>
  <c r="N364" i="4" s="1"/>
  <c r="L365" i="4"/>
  <c r="M365" i="4" s="1"/>
  <c r="N365" i="4" s="1"/>
  <c r="L366" i="4"/>
  <c r="M366" i="4" s="1"/>
  <c r="N366" i="4" s="1"/>
  <c r="L367" i="4"/>
  <c r="M367" i="4"/>
  <c r="N367" i="4"/>
  <c r="L368" i="4"/>
  <c r="M368" i="4" s="1"/>
  <c r="N368" i="4" s="1"/>
  <c r="L369" i="4"/>
  <c r="M369" i="4"/>
  <c r="N369" i="4" s="1"/>
  <c r="L370" i="4"/>
  <c r="M370" i="4"/>
  <c r="N370" i="4" s="1"/>
  <c r="L371" i="4"/>
  <c r="M371" i="4"/>
  <c r="N371" i="4" s="1"/>
  <c r="L372" i="4"/>
  <c r="M372" i="4" s="1"/>
  <c r="N372" i="4" s="1"/>
  <c r="L373" i="4"/>
  <c r="M373" i="4" s="1"/>
  <c r="N373" i="4" s="1"/>
  <c r="L374" i="4"/>
  <c r="M374" i="4" s="1"/>
  <c r="N374" i="4" s="1"/>
  <c r="L375" i="4"/>
  <c r="M375" i="4"/>
  <c r="N375" i="4"/>
  <c r="L376" i="4"/>
  <c r="M376" i="4" s="1"/>
  <c r="N376" i="4" s="1"/>
  <c r="L377" i="4"/>
  <c r="M377" i="4"/>
  <c r="N377" i="4" s="1"/>
  <c r="L378" i="4"/>
  <c r="M378" i="4"/>
  <c r="N378" i="4" s="1"/>
  <c r="L379" i="4"/>
  <c r="M379" i="4"/>
  <c r="N379" i="4" s="1"/>
  <c r="L380" i="4"/>
  <c r="M380" i="4" s="1"/>
  <c r="N380" i="4" s="1"/>
  <c r="L381" i="4"/>
  <c r="M381" i="4" s="1"/>
  <c r="N381" i="4" s="1"/>
  <c r="L382" i="4"/>
  <c r="M382" i="4" s="1"/>
  <c r="N382" i="4" s="1"/>
  <c r="L383" i="4"/>
  <c r="M383" i="4"/>
  <c r="N383" i="4"/>
  <c r="L384" i="4"/>
  <c r="M384" i="4" s="1"/>
  <c r="N384" i="4" s="1"/>
  <c r="L385" i="4"/>
  <c r="M385" i="4"/>
  <c r="N385" i="4" s="1"/>
  <c r="L386" i="4"/>
  <c r="M386" i="4"/>
  <c r="N386" i="4" s="1"/>
  <c r="L387" i="4"/>
  <c r="M387" i="4"/>
  <c r="N387" i="4" s="1"/>
  <c r="L388" i="4"/>
  <c r="M388" i="4" s="1"/>
  <c r="N388" i="4" s="1"/>
  <c r="L389" i="4"/>
  <c r="M389" i="4" s="1"/>
  <c r="N389" i="4" s="1"/>
  <c r="L390" i="4"/>
  <c r="M390" i="4" s="1"/>
  <c r="N390" i="4" s="1"/>
  <c r="L391" i="4"/>
  <c r="M391" i="4"/>
  <c r="N391" i="4"/>
  <c r="L392" i="4"/>
  <c r="M392" i="4" s="1"/>
  <c r="N392" i="4" s="1"/>
  <c r="L393" i="4"/>
  <c r="M393" i="4"/>
  <c r="N393" i="4" s="1"/>
  <c r="L394" i="4"/>
  <c r="M394" i="4"/>
  <c r="N394" i="4" s="1"/>
  <c r="L395" i="4"/>
  <c r="M395" i="4"/>
  <c r="N395" i="4" s="1"/>
  <c r="L396" i="4"/>
  <c r="M396" i="4" s="1"/>
  <c r="N396" i="4" s="1"/>
  <c r="L397" i="4"/>
  <c r="M397" i="4" s="1"/>
  <c r="N397" i="4" s="1"/>
  <c r="L398" i="4"/>
  <c r="M398" i="4" s="1"/>
  <c r="N398" i="4" s="1"/>
  <c r="L399" i="4"/>
  <c r="M399" i="4"/>
  <c r="N399" i="4"/>
  <c r="L400" i="4"/>
  <c r="M400" i="4" s="1"/>
  <c r="N400" i="4" s="1"/>
  <c r="L401" i="4"/>
  <c r="M401" i="4"/>
  <c r="N401" i="4" s="1"/>
  <c r="H479" i="2" l="1"/>
  <c r="H480" i="2"/>
  <c r="H459" i="2"/>
  <c r="H452" i="2"/>
  <c r="H373" i="2"/>
  <c r="H382" i="2"/>
  <c r="H401" i="2"/>
  <c r="H398" i="2"/>
  <c r="H354" i="2"/>
  <c r="H345" i="2"/>
  <c r="H323" i="2"/>
  <c r="H313" i="2"/>
  <c r="H290" i="2"/>
  <c r="H281" i="2"/>
  <c r="H265" i="2"/>
  <c r="H257" i="2"/>
  <c r="H216" i="2"/>
  <c r="H211" i="2"/>
  <c r="W2" i="2"/>
  <c r="V2" i="2"/>
  <c r="U2" i="2"/>
  <c r="H481" i="2" s="1"/>
  <c r="T2" i="2"/>
  <c r="G243" i="2"/>
  <c r="H243" i="2" s="1"/>
  <c r="G251" i="2"/>
  <c r="H251" i="2" s="1"/>
  <c r="G250" i="2"/>
  <c r="G249" i="2"/>
  <c r="G248" i="2"/>
  <c r="G247" i="2"/>
  <c r="H247" i="2" s="1"/>
  <c r="G123" i="2"/>
  <c r="H123" i="2" s="1"/>
  <c r="G193" i="2"/>
  <c r="H193" i="2" s="1"/>
  <c r="G192" i="2"/>
  <c r="H192" i="2" s="1"/>
  <c r="G191" i="2"/>
  <c r="G190" i="2"/>
  <c r="G189" i="2"/>
  <c r="G162" i="2"/>
  <c r="H162" i="2" s="1"/>
  <c r="G188" i="2"/>
  <c r="G187" i="2"/>
  <c r="H187" i="2" s="1"/>
  <c r="G186" i="2"/>
  <c r="H186" i="2" s="1"/>
  <c r="G185" i="2"/>
  <c r="H185" i="2" s="1"/>
  <c r="G184" i="2"/>
  <c r="H184" i="2" s="1"/>
  <c r="G174" i="2"/>
  <c r="G183" i="2"/>
  <c r="G182" i="2"/>
  <c r="H182" i="2" s="1"/>
  <c r="G181" i="2"/>
  <c r="H181" i="2" s="1"/>
  <c r="G180" i="2"/>
  <c r="H180" i="2" s="1"/>
  <c r="G179" i="2"/>
  <c r="H179" i="2" s="1"/>
  <c r="G168" i="2"/>
  <c r="G178" i="2"/>
  <c r="H178" i="2" s="1"/>
  <c r="G177" i="2"/>
  <c r="G176" i="2"/>
  <c r="G175" i="2"/>
  <c r="H175" i="2" s="1"/>
  <c r="G134" i="2"/>
  <c r="H134" i="2" s="1"/>
  <c r="G173" i="2"/>
  <c r="H173" i="2" s="1"/>
  <c r="G172" i="2"/>
  <c r="H172" i="2" s="1"/>
  <c r="G171" i="2"/>
  <c r="H171" i="2" s="1"/>
  <c r="G170" i="2"/>
  <c r="H170" i="2" s="1"/>
  <c r="G169" i="2"/>
  <c r="H169" i="2" s="1"/>
  <c r="G125" i="2"/>
  <c r="H125" i="2" s="1"/>
  <c r="G167" i="2"/>
  <c r="H167" i="2" s="1"/>
  <c r="G166" i="2"/>
  <c r="H166" i="2" s="1"/>
  <c r="G165" i="2"/>
  <c r="H165" i="2" s="1"/>
  <c r="G164" i="2"/>
  <c r="H164" i="2" s="1"/>
  <c r="G163" i="2"/>
  <c r="G124" i="2"/>
  <c r="H124" i="2" s="1"/>
  <c r="G161" i="2"/>
  <c r="H161" i="2" s="1"/>
  <c r="G160" i="2"/>
  <c r="H160" i="2" s="1"/>
  <c r="G159" i="2"/>
  <c r="H159" i="2" s="1"/>
  <c r="G158" i="2"/>
  <c r="H158" i="2" s="1"/>
  <c r="G157" i="2"/>
  <c r="H157" i="2" s="1"/>
  <c r="G126" i="2"/>
  <c r="H126" i="2" s="1"/>
  <c r="G156" i="2"/>
  <c r="H156" i="2" s="1"/>
  <c r="G155" i="2"/>
  <c r="H155" i="2" s="1"/>
  <c r="G154" i="2"/>
  <c r="G153" i="2"/>
  <c r="H153" i="2" s="1"/>
  <c r="G152" i="2"/>
  <c r="H152" i="2" s="1"/>
  <c r="H12" i="2"/>
  <c r="G102" i="2"/>
  <c r="H102" i="2" s="1"/>
  <c r="G101" i="2"/>
  <c r="H101" i="2" s="1"/>
  <c r="G100" i="2"/>
  <c r="G99" i="2"/>
  <c r="G98" i="2"/>
  <c r="H98" i="2" s="1"/>
  <c r="G97" i="2"/>
  <c r="H97" i="2" s="1"/>
  <c r="G120" i="2"/>
  <c r="H120" i="2" s="1"/>
  <c r="G96" i="2"/>
  <c r="G95" i="2"/>
  <c r="H95" i="2" s="1"/>
  <c r="G94" i="2"/>
  <c r="H94" i="2" s="1"/>
  <c r="G93" i="2"/>
  <c r="H93" i="2" s="1"/>
  <c r="G119" i="2"/>
  <c r="H119" i="2" s="1"/>
  <c r="G92" i="2"/>
  <c r="H92" i="2" s="1"/>
  <c r="G91" i="2"/>
  <c r="H91" i="2" s="1"/>
  <c r="G90" i="2"/>
  <c r="H90" i="2" s="1"/>
  <c r="G89" i="2"/>
  <c r="H89" i="2" s="1"/>
  <c r="G88" i="2"/>
  <c r="H88" i="2" s="1"/>
  <c r="G118" i="2"/>
  <c r="H118" i="2" s="1"/>
  <c r="G87" i="2"/>
  <c r="H87" i="2" s="1"/>
  <c r="G86" i="2"/>
  <c r="H86" i="2" s="1"/>
  <c r="G85" i="2"/>
  <c r="G84" i="2"/>
  <c r="G83" i="2"/>
  <c r="H83" i="2" s="1"/>
  <c r="G117" i="2"/>
  <c r="H117" i="2" s="1"/>
  <c r="G82" i="2"/>
  <c r="H82" i="2" s="1"/>
  <c r="G81" i="2"/>
  <c r="H81" i="2" s="1"/>
  <c r="G80" i="2"/>
  <c r="G79" i="2"/>
  <c r="G78" i="2"/>
  <c r="H78" i="2" s="1"/>
  <c r="G104" i="2"/>
  <c r="G77" i="2"/>
  <c r="H77" i="2" s="1"/>
  <c r="G76" i="2"/>
  <c r="H76" i="2" s="1"/>
  <c r="G75" i="2"/>
  <c r="H75" i="2" s="1"/>
  <c r="G74" i="2"/>
  <c r="H74" i="2" s="1"/>
  <c r="G73" i="2"/>
  <c r="G116" i="2"/>
  <c r="H116" i="2" s="1"/>
  <c r="G72" i="2"/>
  <c r="H72" i="2" s="1"/>
  <c r="G71" i="2"/>
  <c r="H71" i="2" s="1"/>
  <c r="G70" i="2"/>
  <c r="H70" i="2" s="1"/>
  <c r="G69" i="2"/>
  <c r="H69" i="2" s="1"/>
  <c r="G68" i="2"/>
  <c r="H68" i="2" s="1"/>
  <c r="G115" i="2"/>
  <c r="H115" i="2" s="1"/>
  <c r="G67" i="2"/>
  <c r="H67" i="2" s="1"/>
  <c r="G66" i="2"/>
  <c r="H66" i="2" s="1"/>
  <c r="G65" i="2"/>
  <c r="G64" i="2"/>
  <c r="G151" i="2"/>
  <c r="H151" i="2" s="1"/>
  <c r="G63" i="2"/>
  <c r="H63" i="2" s="1"/>
  <c r="G127" i="2"/>
  <c r="H127" i="2" s="1"/>
  <c r="G150" i="2"/>
  <c r="H150" i="2" s="1"/>
  <c r="G149" i="2"/>
  <c r="G148" i="2"/>
  <c r="H148" i="2" s="1"/>
  <c r="G147" i="2"/>
  <c r="H147" i="2" s="1"/>
  <c r="G146" i="2"/>
  <c r="H146" i="2" s="1"/>
  <c r="G140" i="2"/>
  <c r="G145" i="2"/>
  <c r="H145" i="2" s="1"/>
  <c r="G144" i="2"/>
  <c r="H144" i="2" s="1"/>
  <c r="G143" i="2"/>
  <c r="H143" i="2" s="1"/>
  <c r="G142" i="2"/>
  <c r="H142" i="2" s="1"/>
  <c r="G141" i="2"/>
  <c r="H141" i="2" s="1"/>
  <c r="G128" i="2"/>
  <c r="H128" i="2" s="1"/>
  <c r="G139" i="2"/>
  <c r="H139" i="2" s="1"/>
  <c r="G138" i="2"/>
  <c r="H138" i="2" s="1"/>
  <c r="G137" i="2"/>
  <c r="H137" i="2" s="1"/>
  <c r="G136" i="2"/>
  <c r="H136" i="2" s="1"/>
  <c r="G135" i="2"/>
  <c r="H135" i="2" s="1"/>
  <c r="G122" i="2"/>
  <c r="G133" i="2"/>
  <c r="H133" i="2" s="1"/>
  <c r="G132" i="2"/>
  <c r="H132" i="2" s="1"/>
  <c r="G131" i="2"/>
  <c r="H131" i="2" s="1"/>
  <c r="G130" i="2"/>
  <c r="H130" i="2" s="1"/>
  <c r="G129" i="2"/>
  <c r="H129" i="2" s="1"/>
  <c r="G114" i="2"/>
  <c r="H114" i="2" s="1"/>
  <c r="G62" i="2"/>
  <c r="H62" i="2" s="1"/>
  <c r="G61" i="2"/>
  <c r="G60" i="2"/>
  <c r="G59" i="2"/>
  <c r="H59" i="2" s="1"/>
  <c r="G58" i="2"/>
  <c r="H58" i="2" s="1"/>
  <c r="G113" i="2"/>
  <c r="G57" i="2"/>
  <c r="H57" i="2" s="1"/>
  <c r="G56" i="2"/>
  <c r="H56" i="2" s="1"/>
  <c r="G55" i="2"/>
  <c r="H55" i="2" s="1"/>
  <c r="G54" i="2"/>
  <c r="H54" i="2" s="1"/>
  <c r="G53" i="2"/>
  <c r="G112" i="2"/>
  <c r="H112" i="2" s="1"/>
  <c r="G52" i="2"/>
  <c r="H52" i="2" s="1"/>
  <c r="G51" i="2"/>
  <c r="H51" i="2" s="1"/>
  <c r="G50" i="2"/>
  <c r="H50" i="2" s="1"/>
  <c r="G49" i="2"/>
  <c r="H49" i="2" s="1"/>
  <c r="G48" i="2"/>
  <c r="H48" i="2" s="1"/>
  <c r="G111" i="2"/>
  <c r="H111" i="2" s="1"/>
  <c r="G47" i="2"/>
  <c r="H47" i="2" s="1"/>
  <c r="G46" i="2"/>
  <c r="H46" i="2" s="1"/>
  <c r="G45" i="2"/>
  <c r="G44" i="2"/>
  <c r="G43" i="2"/>
  <c r="H43" i="2" s="1"/>
  <c r="G110" i="2"/>
  <c r="H110" i="2" s="1"/>
  <c r="G42" i="2"/>
  <c r="H42" i="2" s="1"/>
  <c r="G41" i="2"/>
  <c r="G40" i="2"/>
  <c r="G39" i="2"/>
  <c r="H39" i="2" s="1"/>
  <c r="G38" i="2"/>
  <c r="H38" i="2" s="1"/>
  <c r="G109" i="2"/>
  <c r="G37" i="2"/>
  <c r="H37" i="2" s="1"/>
  <c r="G36" i="2"/>
  <c r="H36" i="2" s="1"/>
  <c r="G35" i="2"/>
  <c r="H35" i="2" s="1"/>
  <c r="G34" i="2"/>
  <c r="H34" i="2" s="1"/>
  <c r="G33" i="2"/>
  <c r="G108" i="2"/>
  <c r="H108" i="2" s="1"/>
  <c r="G32" i="2"/>
  <c r="H32" i="2" s="1"/>
  <c r="G31" i="2"/>
  <c r="H31" i="2" s="1"/>
  <c r="G30" i="2"/>
  <c r="H30" i="2" s="1"/>
  <c r="G29" i="2"/>
  <c r="H29" i="2" s="1"/>
  <c r="G28" i="2"/>
  <c r="H28" i="2" s="1"/>
  <c r="G107" i="2"/>
  <c r="H107" i="2" s="1"/>
  <c r="G27" i="2"/>
  <c r="H27" i="2" s="1"/>
  <c r="G26" i="2"/>
  <c r="H26" i="2" s="1"/>
  <c r="G25" i="2"/>
  <c r="G24" i="2"/>
  <c r="G23" i="2"/>
  <c r="H23" i="2" s="1"/>
  <c r="G106" i="2"/>
  <c r="H106" i="2" s="1"/>
  <c r="G22" i="2"/>
  <c r="H22" i="2" s="1"/>
  <c r="G21" i="2"/>
  <c r="G20" i="2"/>
  <c r="H20" i="2" s="1"/>
  <c r="G19" i="2"/>
  <c r="H19" i="2" s="1"/>
  <c r="G18" i="2"/>
  <c r="H18" i="2" s="1"/>
  <c r="G121" i="2"/>
  <c r="H121" i="2" s="1"/>
  <c r="G17" i="2"/>
  <c r="G16" i="2"/>
  <c r="H16" i="2" s="1"/>
  <c r="G15" i="2"/>
  <c r="H15" i="2" s="1"/>
  <c r="G14" i="2"/>
  <c r="H14" i="2" s="1"/>
  <c r="G13" i="2"/>
  <c r="H13" i="2" s="1"/>
  <c r="G103" i="2"/>
  <c r="H103" i="2" s="1"/>
  <c r="G11" i="2"/>
  <c r="H11" i="2" s="1"/>
  <c r="G10" i="2"/>
  <c r="H10" i="2" s="1"/>
  <c r="G9" i="2"/>
  <c r="H9" i="2" s="1"/>
  <c r="G8" i="2"/>
  <c r="H8" i="2" s="1"/>
  <c r="G7" i="2"/>
  <c r="H7" i="2" s="1"/>
  <c r="G105" i="2"/>
  <c r="G6" i="2"/>
  <c r="H6" i="2" s="1"/>
  <c r="G5" i="2"/>
  <c r="H5" i="2" s="1"/>
  <c r="G4" i="2"/>
  <c r="G3" i="2"/>
  <c r="H3" i="2" s="1"/>
  <c r="H241" i="2" l="1"/>
  <c r="H300" i="2"/>
  <c r="H379" i="2"/>
  <c r="H441" i="2"/>
  <c r="H233" i="2"/>
  <c r="H310" i="2"/>
  <c r="H389" i="2"/>
  <c r="H444" i="2"/>
  <c r="H176" i="2"/>
  <c r="H183" i="2"/>
  <c r="H189" i="2"/>
  <c r="H249" i="2"/>
  <c r="H196" i="2"/>
  <c r="H269" i="2"/>
  <c r="H331" i="2"/>
  <c r="H411" i="2"/>
  <c r="H464" i="2"/>
  <c r="H177" i="2"/>
  <c r="H174" i="2"/>
  <c r="H190" i="2"/>
  <c r="H250" i="2"/>
  <c r="H204" i="2"/>
  <c r="H277" i="2"/>
  <c r="H337" i="2"/>
  <c r="H420" i="2"/>
  <c r="H472" i="2"/>
  <c r="H84" i="2"/>
  <c r="H53" i="2"/>
  <c r="H96" i="2"/>
  <c r="H109" i="2"/>
  <c r="H149" i="2"/>
  <c r="H168" i="2"/>
  <c r="H228" i="2"/>
  <c r="H268" i="2"/>
  <c r="H289" i="2"/>
  <c r="H333" i="2"/>
  <c r="H322" i="2"/>
  <c r="H388" i="2"/>
  <c r="H453" i="2"/>
  <c r="H194" i="2"/>
  <c r="H201" i="2"/>
  <c r="H205" i="2"/>
  <c r="H214" i="2"/>
  <c r="H223" i="2"/>
  <c r="H225" i="2"/>
  <c r="H255" i="2"/>
  <c r="H259" i="2"/>
  <c r="H267" i="2"/>
  <c r="H276" i="2"/>
  <c r="H285" i="2"/>
  <c r="H288" i="2"/>
  <c r="H298" i="2"/>
  <c r="H302" i="2"/>
  <c r="H311" i="2"/>
  <c r="H321" i="2"/>
  <c r="H329" i="2"/>
  <c r="H335" i="2"/>
  <c r="H343" i="2"/>
  <c r="H347" i="2"/>
  <c r="H377" i="2"/>
  <c r="H387" i="2"/>
  <c r="H391" i="2"/>
  <c r="H399" i="2"/>
  <c r="H409" i="2"/>
  <c r="H413" i="2"/>
  <c r="H421" i="2"/>
  <c r="H430" i="2"/>
  <c r="H432" i="2"/>
  <c r="H442" i="2"/>
  <c r="H451" i="2"/>
  <c r="H457" i="2"/>
  <c r="H462" i="2"/>
  <c r="H471" i="2"/>
  <c r="H474" i="2"/>
  <c r="H4" i="2"/>
  <c r="H45" i="2"/>
  <c r="H73" i="2"/>
  <c r="H100" i="2"/>
  <c r="H17" i="2"/>
  <c r="H40" i="2"/>
  <c r="H104" i="2"/>
  <c r="H99" i="2"/>
  <c r="H210" i="2"/>
  <c r="H264" i="2"/>
  <c r="H324" i="2"/>
  <c r="H376" i="2"/>
  <c r="H436" i="2"/>
  <c r="H364" i="2"/>
  <c r="H234" i="2"/>
  <c r="H200" i="2"/>
  <c r="H235" i="2"/>
  <c r="H239" i="2"/>
  <c r="H222" i="2"/>
  <c r="H224" i="2"/>
  <c r="H254" i="2"/>
  <c r="H258" i="2"/>
  <c r="H355" i="2"/>
  <c r="H275" i="2"/>
  <c r="H284" i="2"/>
  <c r="H359" i="2"/>
  <c r="H297" i="2"/>
  <c r="H301" i="2"/>
  <c r="H299" i="2"/>
  <c r="H320" i="2"/>
  <c r="H246" i="2"/>
  <c r="H334" i="2"/>
  <c r="H342" i="2"/>
  <c r="H346" i="2"/>
  <c r="H404" i="2"/>
  <c r="H386" i="2"/>
  <c r="H390" i="2"/>
  <c r="H410" i="2"/>
  <c r="H408" i="2"/>
  <c r="H412" i="2"/>
  <c r="H424" i="2"/>
  <c r="H429" i="2"/>
  <c r="H433" i="2"/>
  <c r="H368" i="2"/>
  <c r="H450" i="2"/>
  <c r="H367" i="2"/>
  <c r="H365" i="2"/>
  <c r="H470" i="2"/>
  <c r="H473" i="2"/>
  <c r="H105" i="2"/>
  <c r="H64" i="2"/>
  <c r="H140" i="2"/>
  <c r="H238" i="2"/>
  <c r="H280" i="2"/>
  <c r="H378" i="2"/>
  <c r="H366" i="2"/>
  <c r="H198" i="2"/>
  <c r="H203" i="2"/>
  <c r="H213" i="2"/>
  <c r="H218" i="2"/>
  <c r="H221" i="2"/>
  <c r="H229" i="2"/>
  <c r="H253" i="2"/>
  <c r="H262" i="2"/>
  <c r="H271" i="2"/>
  <c r="H274" i="2"/>
  <c r="H283" i="2"/>
  <c r="H292" i="2"/>
  <c r="H296" i="2"/>
  <c r="H306" i="2"/>
  <c r="H315" i="2"/>
  <c r="H319" i="2"/>
  <c r="H327" i="2"/>
  <c r="H339" i="2"/>
  <c r="H341" i="2"/>
  <c r="H350" i="2"/>
  <c r="H381" i="2"/>
  <c r="H385" i="2"/>
  <c r="H394" i="2"/>
  <c r="H403" i="2"/>
  <c r="H407" i="2"/>
  <c r="H416" i="2"/>
  <c r="H423" i="2"/>
  <c r="H428" i="2"/>
  <c r="H437" i="2"/>
  <c r="H446" i="2"/>
  <c r="H449" i="2"/>
  <c r="H456" i="2"/>
  <c r="H466" i="2"/>
  <c r="H469" i="2"/>
  <c r="H477" i="2"/>
  <c r="H25" i="2"/>
  <c r="H61" i="2"/>
  <c r="H80" i="2"/>
  <c r="H24" i="2"/>
  <c r="H113" i="2"/>
  <c r="H79" i="2"/>
  <c r="H163" i="2"/>
  <c r="H195" i="2"/>
  <c r="H232" i="2"/>
  <c r="H357" i="2"/>
  <c r="H309" i="2"/>
  <c r="H353" i="2"/>
  <c r="H425" i="2"/>
  <c r="H463" i="2"/>
  <c r="H197" i="2"/>
  <c r="H237" i="2"/>
  <c r="H212" i="2"/>
  <c r="H217" i="2"/>
  <c r="H220" i="2"/>
  <c r="H236" i="2"/>
  <c r="H252" i="2"/>
  <c r="H266" i="2"/>
  <c r="H270" i="2"/>
  <c r="H273" i="2"/>
  <c r="H282" i="2"/>
  <c r="H291" i="2"/>
  <c r="H295" i="2"/>
  <c r="H356" i="2"/>
  <c r="H314" i="2"/>
  <c r="H318" i="2"/>
  <c r="H326" i="2"/>
  <c r="H338" i="2"/>
  <c r="H305" i="2"/>
  <c r="H244" i="2"/>
  <c r="H380" i="2"/>
  <c r="H384" i="2"/>
  <c r="H372" i="2"/>
  <c r="H402" i="2"/>
  <c r="H406" i="2"/>
  <c r="H422" i="2"/>
  <c r="H427" i="2"/>
  <c r="H374" i="2"/>
  <c r="H445" i="2"/>
  <c r="H448" i="2"/>
  <c r="H455" i="2"/>
  <c r="H465" i="2"/>
  <c r="H468" i="2"/>
  <c r="H371" i="2"/>
  <c r="H33" i="2"/>
  <c r="H85" i="2"/>
  <c r="H44" i="2"/>
  <c r="H122" i="2"/>
  <c r="H191" i="2"/>
  <c r="H248" i="2"/>
  <c r="H312" i="2"/>
  <c r="H400" i="2"/>
  <c r="H443" i="2"/>
  <c r="H199" i="2"/>
  <c r="H208" i="2"/>
  <c r="H209" i="2"/>
  <c r="H219" i="2"/>
  <c r="H227" i="2"/>
  <c r="H231" i="2"/>
  <c r="H360" i="2"/>
  <c r="H261" i="2"/>
  <c r="H263" i="2"/>
  <c r="H272" i="2"/>
  <c r="H287" i="2"/>
  <c r="H279" i="2"/>
  <c r="H294" i="2"/>
  <c r="H304" i="2"/>
  <c r="H308" i="2"/>
  <c r="H317" i="2"/>
  <c r="H325" i="2"/>
  <c r="H332" i="2"/>
  <c r="H340" i="2"/>
  <c r="H349" i="2"/>
  <c r="H352" i="2"/>
  <c r="H383" i="2"/>
  <c r="H393" i="2"/>
  <c r="H396" i="2"/>
  <c r="H405" i="2"/>
  <c r="H415" i="2"/>
  <c r="H418" i="2"/>
  <c r="H426" i="2"/>
  <c r="H435" i="2"/>
  <c r="H439" i="2"/>
  <c r="H447" i="2"/>
  <c r="H454" i="2"/>
  <c r="H461" i="2"/>
  <c r="H467" i="2"/>
  <c r="H476" i="2"/>
  <c r="H478" i="2"/>
  <c r="H41" i="2"/>
  <c r="H65" i="2"/>
  <c r="H21" i="2"/>
  <c r="H60" i="2"/>
  <c r="H154" i="2"/>
  <c r="H188" i="2"/>
  <c r="H215" i="2"/>
  <c r="H361" i="2"/>
  <c r="H293" i="2"/>
  <c r="H336" i="2"/>
  <c r="H397" i="2"/>
  <c r="H419" i="2"/>
  <c r="H440" i="2"/>
  <c r="H202" i="2"/>
  <c r="H207" i="2"/>
  <c r="H206" i="2"/>
  <c r="H240" i="2"/>
  <c r="H226" i="2"/>
  <c r="H230" i="2"/>
  <c r="H256" i="2"/>
  <c r="H260" i="2"/>
  <c r="H242" i="2"/>
  <c r="H358" i="2"/>
  <c r="H286" i="2"/>
  <c r="H278" i="2"/>
  <c r="H245" i="2"/>
  <c r="H303" i="2"/>
  <c r="H307" i="2"/>
  <c r="H328" i="2"/>
  <c r="H330" i="2"/>
  <c r="H316" i="2"/>
  <c r="H344" i="2"/>
  <c r="H348" i="2"/>
  <c r="H351" i="2"/>
  <c r="H431" i="2"/>
  <c r="H392" i="2"/>
  <c r="H395" i="2"/>
  <c r="H375" i="2"/>
  <c r="H414" i="2"/>
  <c r="H417" i="2"/>
  <c r="H370" i="2"/>
  <c r="H434" i="2"/>
  <c r="H438" i="2"/>
  <c r="H369" i="2"/>
  <c r="H458" i="2"/>
  <c r="H460" i="2"/>
  <c r="H362" i="2"/>
  <c r="H475" i="2"/>
</calcChain>
</file>

<file path=xl/sharedStrings.xml><?xml version="1.0" encoding="utf-8"?>
<sst xmlns="http://schemas.openxmlformats.org/spreadsheetml/2006/main" count="3318" uniqueCount="537">
  <si>
    <t>Sample_ID</t>
  </si>
  <si>
    <t>sample</t>
  </si>
  <si>
    <t>1.5s peak area</t>
  </si>
  <si>
    <t>ppm</t>
  </si>
  <si>
    <t>2022_06_07_REH_Nfix_spring_201</t>
  </si>
  <si>
    <t>2022_06_07_REH_Nfix_spring_202</t>
  </si>
  <si>
    <t>2022_06_07_REH_Nfix_spring_203</t>
  </si>
  <si>
    <t>2022_06_07_REH_Nfix_spring_204</t>
  </si>
  <si>
    <t>2022_06_07_REH_Nfix_spring_205</t>
  </si>
  <si>
    <t>2022_06_07_REH_Nfix_spring_206</t>
  </si>
  <si>
    <t>2022_06_07_REH_Nfix_spring_207</t>
  </si>
  <si>
    <t>2022_06_07_REH_Nfix_spring_208</t>
  </si>
  <si>
    <t>2022_06_07_REH_Nfix_spring_209</t>
  </si>
  <si>
    <t>2022_06_07_REH_Nfix_spring_210</t>
  </si>
  <si>
    <t>2022_06_07_REH_Nfix_spring_211</t>
  </si>
  <si>
    <t>2022_06_07_REH_Nfix_spring_212</t>
  </si>
  <si>
    <t>2022_06_07_REH_Nfix_spring_213</t>
  </si>
  <si>
    <t>2022_06_07_REH_Nfix_spring_214</t>
  </si>
  <si>
    <t>2022_06_07_REH_Nfix_spring_215</t>
  </si>
  <si>
    <t>2022_06_07_REH_Nfix_spring_216</t>
  </si>
  <si>
    <t>2022_06_07_REH_Nfix_spring_217</t>
  </si>
  <si>
    <t>2022_06_07_REH_Nfix_spring_218</t>
  </si>
  <si>
    <t>2022_06_07_REH_Nfix_spring_219</t>
  </si>
  <si>
    <t>2022_06_07_REH_Nfix_spring_220</t>
  </si>
  <si>
    <t>2022_06_07_REH_Nfix_spring_221</t>
  </si>
  <si>
    <t>2022_06_07_REH_Nfix_spring_222</t>
  </si>
  <si>
    <t>2022_06_09_REH_climexp_013</t>
  </si>
  <si>
    <t>Bag B Blank 2 5/31/22</t>
  </si>
  <si>
    <t>2022_06_09_REH_climexp_014</t>
  </si>
  <si>
    <t>Bag B Blank 1 5/31/22</t>
  </si>
  <si>
    <t>2022_06_09_REH_climexp_015</t>
  </si>
  <si>
    <t>2022_06_09_REH_climexp_016</t>
  </si>
  <si>
    <t>2022_06_09_REH_climexp_017</t>
  </si>
  <si>
    <t>2022_06_09_REH_climexp_018</t>
  </si>
  <si>
    <t>2022_06_09_REH_climexp_019</t>
  </si>
  <si>
    <t>2022_06_09_REH_climexp_020</t>
  </si>
  <si>
    <t>2022_06_09_REH_climexp_021</t>
  </si>
  <si>
    <t>2022_06_09_REH_climexp_022</t>
  </si>
  <si>
    <t>2022_06_09_REH_climexp_023</t>
  </si>
  <si>
    <t>2022_06_09_REH_climexp_024</t>
  </si>
  <si>
    <t>2022_06_09_REH_climexp_025</t>
  </si>
  <si>
    <t>2022_06_09_REH_climexp_026</t>
  </si>
  <si>
    <t>2022_06_09_REH_climexp_027</t>
  </si>
  <si>
    <t>2022_06_09_REH_climexp_028</t>
  </si>
  <si>
    <t>2022_06_09_REH_climexp_029</t>
  </si>
  <si>
    <t>2022_06_09_REH_climexp_030</t>
  </si>
  <si>
    <t>2022_06_09_REH_climexp_031</t>
  </si>
  <si>
    <t>2022_06_09_REH_climexp_032</t>
  </si>
  <si>
    <t>2022_06_09_REH_climexp_033</t>
  </si>
  <si>
    <t>2022_06_09_REH_climexp_034</t>
  </si>
  <si>
    <t>2022_06_09_REH_climexp_041</t>
  </si>
  <si>
    <t>2022_06_09_REH_climexp_042</t>
  </si>
  <si>
    <t>2022_06_09_REH_climexp_043</t>
  </si>
  <si>
    <t>2022_06_09_REH_climexp_044</t>
  </si>
  <si>
    <t>2022_06_09_REH_climexp_045</t>
  </si>
  <si>
    <t>2022_06_09_REH_climexp_046</t>
  </si>
  <si>
    <t>2022_06_09_REH_climexp_047</t>
  </si>
  <si>
    <t>Bag A Blank 1 5/31/22</t>
  </si>
  <si>
    <t>2022_06_09_REH_climexp_048</t>
  </si>
  <si>
    <t>Bag A Blank 2 5/31/22</t>
  </si>
  <si>
    <t>2022_06_09_REH_climexp_049</t>
  </si>
  <si>
    <t>2022_06_09_REH_climexp_050</t>
  </si>
  <si>
    <t>2022_06_09_REH_climexp_051</t>
  </si>
  <si>
    <t>2022_06_09_REH_climexp_052</t>
  </si>
  <si>
    <t>2022_06_09_REH_climexp_053</t>
  </si>
  <si>
    <t>2022_06_09_REH_climexp_054</t>
  </si>
  <si>
    <t>2022_06_09_REH_climexp_055</t>
  </si>
  <si>
    <t>2022_06_09_REH_climexp_056</t>
  </si>
  <si>
    <t>2022_06_09_REH_climexp_057</t>
  </si>
  <si>
    <t>2022_06_09_REH_climexp_058</t>
  </si>
  <si>
    <t>2022_06_09_REH_climexp_060</t>
  </si>
  <si>
    <t>2022_06_09_REH_climexp_061</t>
  </si>
  <si>
    <t>2022_06_09_REH_climexp_062</t>
  </si>
  <si>
    <t>2022_06_09_REH_climexp_063</t>
  </si>
  <si>
    <t>2022_06_09_REH_climexp_064</t>
  </si>
  <si>
    <t>2022_06_09_REH_climexp_065</t>
  </si>
  <si>
    <t>2022_06_09_REH_climexp_066</t>
  </si>
  <si>
    <t>2022_06_09_REH_climexp_067</t>
  </si>
  <si>
    <t>2022_06_09_REH_climexp_068</t>
  </si>
  <si>
    <t>2022_06_09_REH_climexp_069</t>
  </si>
  <si>
    <t>2022_06_09_REH_climexp_070</t>
  </si>
  <si>
    <t>2022_06_09_REH_climexp_071</t>
  </si>
  <si>
    <t>2022_06_09_REH_climexp_072</t>
  </si>
  <si>
    <t>2022_06_09_REH_climexp_073</t>
  </si>
  <si>
    <t>2022_06_09_REH_climexp_077</t>
  </si>
  <si>
    <t>2022_06_09_REH_climexp_078</t>
  </si>
  <si>
    <t>2022_06_09_REH_climexp_079</t>
  </si>
  <si>
    <t>2022_06_09_REH_climexp_080</t>
  </si>
  <si>
    <t>2022_06_09_REH_climexp_081</t>
  </si>
  <si>
    <t>2022_06_09_REH_climexp_082</t>
  </si>
  <si>
    <t>2022_06_09_REH_climexp_083</t>
  </si>
  <si>
    <t>2022_06_09_REH_climexp_084</t>
  </si>
  <si>
    <t>2022_06_09_REH_climexp_085</t>
  </si>
  <si>
    <t>2022_06_09_REH_climexp_086</t>
  </si>
  <si>
    <t>2022_06_09_REH_climexp_087</t>
  </si>
  <si>
    <t>2022_06_09_REH_climexp_088</t>
  </si>
  <si>
    <t>2022_06_09_REH_climexp_089</t>
  </si>
  <si>
    <t>2022_06_09_REH_climexp_090</t>
  </si>
  <si>
    <t>2022_06_09_REH_climexp_091</t>
  </si>
  <si>
    <t>2022_06_09_REH_climexp_092</t>
  </si>
  <si>
    <t>2022_06_09_REH_climexp_093</t>
  </si>
  <si>
    <t>2022_06_09_REH_climexp_094</t>
  </si>
  <si>
    <t>2022_06_09_REH_climexp_095</t>
  </si>
  <si>
    <t>2022_06_09_REH_climexp_096</t>
  </si>
  <si>
    <t>2022_06_09_REH_climexp_097</t>
  </si>
  <si>
    <t>2022_06_09_REH_climexp_098</t>
  </si>
  <si>
    <t>2022_06_09_REH_climexp_099</t>
  </si>
  <si>
    <t>2022_06_09_REH_climexp_100</t>
  </si>
  <si>
    <t>2022_06_09_REH_climexp_110</t>
  </si>
  <si>
    <t>2022_06_09_REH_climexp_111</t>
  </si>
  <si>
    <t>2022_06_09_REH_climexp_112</t>
  </si>
  <si>
    <t>2022_06_09_REH_climexp_113</t>
  </si>
  <si>
    <t>2022_06_09_REH_climexp_114</t>
  </si>
  <si>
    <t>2022_06_09_REH_climexp_115</t>
  </si>
  <si>
    <t>2022_06_09_REH_climexp_116</t>
  </si>
  <si>
    <t>2022_06_09_REH_climexp_117</t>
  </si>
  <si>
    <t>2022_06_09_REH_climexp_118</t>
  </si>
  <si>
    <t>2022_06_09_REH_climexp_119</t>
  </si>
  <si>
    <t>2022_06_09_REH_climexp_120</t>
  </si>
  <si>
    <t>2022_06_09_REH_climexp_121</t>
  </si>
  <si>
    <t>2022_06_09_REH_climexp_122</t>
  </si>
  <si>
    <t>2022_06_09_REH_climexp_123</t>
  </si>
  <si>
    <t>2022_06_09_REH_climexp_124</t>
  </si>
  <si>
    <t>2022_06_09_REH_climexp_125</t>
  </si>
  <si>
    <t>2022_06_09_REH_climexp_126</t>
  </si>
  <si>
    <t>2022_06_09_REH_climexp_127</t>
  </si>
  <si>
    <t>2022_06_09_REH_climexp_128</t>
  </si>
  <si>
    <t>2022_06_09_REH_climexp_129</t>
  </si>
  <si>
    <t>2022_06_09_REH_climexp_130</t>
  </si>
  <si>
    <t>2022_06_09_REH_climexp_131</t>
  </si>
  <si>
    <t>2022_06_09_REH_climexp_132</t>
  </si>
  <si>
    <t>2022_06_09_REH_climexp_133</t>
  </si>
  <si>
    <t>2022_06_09_REH_climexp_134</t>
  </si>
  <si>
    <t>2022_06_09_REH_climexp_138</t>
  </si>
  <si>
    <t>2022_06_09_REH_climexp_139</t>
  </si>
  <si>
    <t>2022_06_09_REH_climexp_140</t>
  </si>
  <si>
    <t>2022_06_09_REH_climexp_141</t>
  </si>
  <si>
    <t>2022_06_09_REH_climexp_142</t>
  </si>
  <si>
    <t>2022_06_09_REH_climexp_143</t>
  </si>
  <si>
    <t>2022_06_09_REH_climexp_144</t>
  </si>
  <si>
    <t>2022_06_09_REH_climexp_145</t>
  </si>
  <si>
    <t>2022_06_09_REH_climexp_146</t>
  </si>
  <si>
    <t>2022_06_09_REH_climexp_147</t>
  </si>
  <si>
    <t>2022_06_09_REH_climexp_148</t>
  </si>
  <si>
    <t>2022_06_09_REH_climexp_149</t>
  </si>
  <si>
    <t>2022_06_10_REH_climexp_151</t>
  </si>
  <si>
    <t>2022_06_10_REH_climexp_152</t>
  </si>
  <si>
    <t>2022_06_10_REH_climexp_153</t>
  </si>
  <si>
    <t>2022_06_10_REH_climexp_154</t>
  </si>
  <si>
    <t>2022_06_10_REH_climexp_155</t>
  </si>
  <si>
    <t>2022_06_10_REH_climexp_156</t>
  </si>
  <si>
    <t>2022_06_10_REH_climexp_157</t>
  </si>
  <si>
    <t>2022_06_10_REH_climexp_158</t>
  </si>
  <si>
    <t>2022_06_10_REH_climexp_159</t>
  </si>
  <si>
    <t>2022_06_10_REH_climexp_160</t>
  </si>
  <si>
    <t>2022_06_10_REH_climexp_161</t>
  </si>
  <si>
    <t>2022_06_10_REH_climexp_162</t>
  </si>
  <si>
    <t>2022_06_10_REH_climexp_166</t>
  </si>
  <si>
    <t>2022_06_10_REH_climexp_167</t>
  </si>
  <si>
    <t>2022_06_10_REH_climexp_168</t>
  </si>
  <si>
    <t>2022_06_10_REH_climexp_169</t>
  </si>
  <si>
    <t>2022_06_10_REH_climexp_170</t>
  </si>
  <si>
    <t>2022_06_10_REH_climexp_171</t>
  </si>
  <si>
    <t>2022_06_10_REH_climexp_172</t>
  </si>
  <si>
    <t>2022_06_10_REH_climexp_173</t>
  </si>
  <si>
    <t>2022_06_10_REH_climexp_174</t>
  </si>
  <si>
    <t>2022_06_10_REH_climexp_175</t>
  </si>
  <si>
    <t>2022_06_10_REH_climexp_176</t>
  </si>
  <si>
    <t>2022_06_10_REH_climexp_177</t>
  </si>
  <si>
    <t>2022_06_10_REH_climexp_178</t>
  </si>
  <si>
    <t>2022_06_10_REH_climexp_179</t>
  </si>
  <si>
    <t>2022_06_10_REH_climexp_180</t>
  </si>
  <si>
    <t>2022_06_10_REH_climexp_181</t>
  </si>
  <si>
    <t>2022_06_10_REH_climexp_182</t>
  </si>
  <si>
    <t>2022_06_10_REH_climexp_183</t>
  </si>
  <si>
    <t>2022_06_10_REH_climexp_184</t>
  </si>
  <si>
    <t>2022_06_10_REH_climexp_185</t>
  </si>
  <si>
    <t>2022_06_10_REH_climexp_186</t>
  </si>
  <si>
    <t>2022_06_10_REH_climexp_187</t>
  </si>
  <si>
    <t>2022_06_10_REH_climexp_188</t>
  </si>
  <si>
    <t>2022_06_10_REH_climexp_189</t>
  </si>
  <si>
    <t>2022_06_10_REH_climexp_193</t>
  </si>
  <si>
    <t>2022_06_10_REH_climexp_194</t>
  </si>
  <si>
    <t>2022_06_10_REH_climexp_195</t>
  </si>
  <si>
    <t>2022_06_10_REH_climexp_196</t>
  </si>
  <si>
    <t>2022_06_10_REH_climexp_197</t>
  </si>
  <si>
    <t>2022_06_10_REH_climexp_198</t>
  </si>
  <si>
    <t>2022_06_10_REH_climexp_199</t>
  </si>
  <si>
    <t>2022_06_10_REH_climexp_200</t>
  </si>
  <si>
    <t>2022_06_10_REH_climexp_201</t>
  </si>
  <si>
    <t>2022_06_10_REH_climexp_202</t>
  </si>
  <si>
    <t>2022_06_10_REH_climexp_203</t>
  </si>
  <si>
    <t>2022_06_10_REH_climexp_204</t>
  </si>
  <si>
    <t>2022_06_10_REH_climexp_205</t>
  </si>
  <si>
    <t>2022_06_10_REH_climexp_206</t>
  </si>
  <si>
    <t>2022_06_10_REH_climexp_207</t>
  </si>
  <si>
    <t>2022_06_10_REH_climexp_208</t>
  </si>
  <si>
    <t>2022_06_10_REH_climexp_209</t>
  </si>
  <si>
    <t>2022_06_10_REH_climexp_210</t>
  </si>
  <si>
    <t>2022_06_10_REH_climexp_211</t>
  </si>
  <si>
    <t>2022_06_10_REH_climexp_212</t>
  </si>
  <si>
    <t>2022_06_10_REH_climexp_213</t>
  </si>
  <si>
    <t>2022_06_10_REH_climexp_214</t>
  </si>
  <si>
    <t>2022_06_10_REH_climexp_215</t>
  </si>
  <si>
    <t>2022_06_10_REH_climexp_219</t>
  </si>
  <si>
    <t>Bag C Blank 1 6/2/22</t>
  </si>
  <si>
    <t>2022_06_10_REH_climexp_220</t>
  </si>
  <si>
    <t>Bag C Blank 2 6/2/22</t>
  </si>
  <si>
    <t>2022_06_10_REH_climexp_221</t>
  </si>
  <si>
    <t>2022_06_10_REH_climexp_222</t>
  </si>
  <si>
    <t>2022_06_10_REH_climexp_223</t>
  </si>
  <si>
    <t>2022_06_10_REH_climexp_224</t>
  </si>
  <si>
    <t>2022_06_10_REH_climexp_225</t>
  </si>
  <si>
    <t>2022_06_10_REH_climexp_226</t>
  </si>
  <si>
    <t>Litter</t>
  </si>
  <si>
    <t>sample #</t>
  </si>
  <si>
    <t>moist_level</t>
  </si>
  <si>
    <t>temp</t>
  </si>
  <si>
    <t>2022_06_16_REH_climexp_013</t>
  </si>
  <si>
    <t>2022_06_16_REH_climexp_014</t>
  </si>
  <si>
    <t>2022_06_16_REH_climexp_015</t>
  </si>
  <si>
    <t>2022_06_16_REH_climexp_016</t>
  </si>
  <si>
    <t>2022_06_16_REH_climexp_017</t>
  </si>
  <si>
    <t>2022_06_16_REH_climexp_018</t>
  </si>
  <si>
    <t>2022_06_16_REH_climexp_019</t>
  </si>
  <si>
    <t>2022_06_16_REH_climexp_020</t>
  </si>
  <si>
    <t>2022_06_16_REH_climexp_021</t>
  </si>
  <si>
    <t>2022_06_16_REH_climexp_022</t>
  </si>
  <si>
    <t>2022_06_16_REH_climexp_023</t>
  </si>
  <si>
    <t>2022_06_16_REH_climexp_024</t>
  </si>
  <si>
    <t>2022_06_16_REH_climexp_025</t>
  </si>
  <si>
    <t>2022_06_16_REH_climexp_026</t>
  </si>
  <si>
    <t>2022_06_16_REH_climexp_027</t>
  </si>
  <si>
    <t>2022_06_16_REH_climexp_028</t>
  </si>
  <si>
    <t>2022_06_16_REH_climexp_029</t>
  </si>
  <si>
    <t>2022_06_16_REH_climexp_030</t>
  </si>
  <si>
    <t>2022_06_16_REH_climexp_034</t>
  </si>
  <si>
    <t>2022_06_16_REH_climexp_035</t>
  </si>
  <si>
    <t>2022_06_16_REH_climexp_036</t>
  </si>
  <si>
    <t>2022_06_16_REH_climexp_037</t>
  </si>
  <si>
    <t>2022_06_16_REH_climexp_038</t>
  </si>
  <si>
    <t>2022_06_16_REH_climexp_039</t>
  </si>
  <si>
    <t>2022_06_16_REH_climexp_040</t>
  </si>
  <si>
    <t>2022_06_16_REH_climexp_041</t>
  </si>
  <si>
    <t>2022_06_16_REH_climexp_042</t>
  </si>
  <si>
    <t>2022_06_16_REH_climexp_043</t>
  </si>
  <si>
    <t>2022_06_16_REH_climexp_044</t>
  </si>
  <si>
    <t>2022_06_16_REH_climexp_045</t>
  </si>
  <si>
    <t>2022_06_16_REH_climexp_046</t>
  </si>
  <si>
    <t>2022_06_16_REH_climexp_047</t>
  </si>
  <si>
    <t>2022_06_16_REH_climexp_048</t>
  </si>
  <si>
    <t>2022_06_16_REH_climexp_049</t>
  </si>
  <si>
    <t>2022_06_16_REH_climexp_050</t>
  </si>
  <si>
    <t>2022_06_16_REH_climexp_051</t>
  </si>
  <si>
    <t>2022_06_16_REH_climexp_052</t>
  </si>
  <si>
    <t>2022_06_16_REH_climexp_053</t>
  </si>
  <si>
    <t>2022_06_16_REH_climexp_054</t>
  </si>
  <si>
    <t>2022_06_16_REH_climexp_055</t>
  </si>
  <si>
    <t>2022_06_16_REH_climexp_056</t>
  </si>
  <si>
    <t>2022_06_16_REH_climexp_057</t>
  </si>
  <si>
    <t>2022_06_16_REH_climexp_061</t>
  </si>
  <si>
    <t>2022_06_16_REH_climexp_062</t>
  </si>
  <si>
    <t>2022_06_16_REH_climexp_063</t>
  </si>
  <si>
    <t>2022_06_16_REH_climexp_064</t>
  </si>
  <si>
    <t>2022_06_16_REH_climexp_065</t>
  </si>
  <si>
    <t>2022_06_16_REH_climexp_066</t>
  </si>
  <si>
    <t>2022_06_16_REH_climexp_067</t>
  </si>
  <si>
    <t>2022_06_16_REH_climexp_068</t>
  </si>
  <si>
    <t>2022_06_16_REH_climexp_069</t>
  </si>
  <si>
    <t>2022_06_16_REH_climexp_070</t>
  </si>
  <si>
    <t>2022_06_16_REH_climexp_071</t>
  </si>
  <si>
    <t>2022_06_16_REH_climexp_072</t>
  </si>
  <si>
    <t>2022_06_16_REH_climexp_073</t>
  </si>
  <si>
    <t>2022_06_16_REH_climexp_074</t>
  </si>
  <si>
    <t>2022_06_16_REH_climexp_075</t>
  </si>
  <si>
    <t>2022_06_16_REH_climexp_076</t>
  </si>
  <si>
    <t>2022_06_16_REH_climexp_077</t>
  </si>
  <si>
    <t>2022_06_16_REH_climexp_078</t>
  </si>
  <si>
    <t>2022_06_16_REH_climexp_079</t>
  </si>
  <si>
    <t>2022_06_16_REH_climexp_080</t>
  </si>
  <si>
    <t>2022_06_16_REH_climexp_081</t>
  </si>
  <si>
    <t>2022_06_16_REH_climexp_082</t>
  </si>
  <si>
    <t>2022_06_16_REH_climexp_083</t>
  </si>
  <si>
    <t>2022_06_16_REH_climexp_084</t>
  </si>
  <si>
    <t>2022_06_16_REH_climexp_088</t>
  </si>
  <si>
    <t>Bag D Blank 1 6/2/22</t>
  </si>
  <si>
    <t>2022_06_16_REH_climexp_089</t>
  </si>
  <si>
    <t>Bag D Blank 2 6/2/23</t>
  </si>
  <si>
    <t>2022_06_16_REH_climexp_093</t>
  </si>
  <si>
    <t>2022_06_16_REH_climexp_094</t>
  </si>
  <si>
    <t>2022_06_16_REH_climexp_095</t>
  </si>
  <si>
    <t>2022_06_16_REH_climexp_096</t>
  </si>
  <si>
    <t>2022_06_16_REH_climexp_097</t>
  </si>
  <si>
    <t>2022_06_16_REH_climexp_098</t>
  </si>
  <si>
    <t>2022_06_16_REH_climexp_099</t>
  </si>
  <si>
    <t>2022_06_16_REH_climexp_100</t>
  </si>
  <si>
    <t>2022_06_16_REH_climexp_101</t>
  </si>
  <si>
    <t>2022_06_16_REH_climexp_102</t>
  </si>
  <si>
    <t>2022_06_16_REH_climexp_103</t>
  </si>
  <si>
    <t>2022_06_16_REH_climexp_104</t>
  </si>
  <si>
    <t>2022_06_16_REH_climexp_105</t>
  </si>
  <si>
    <t>2022_06_16_REH_climexp_106</t>
  </si>
  <si>
    <t>2022_06_16_REH_climexp_107</t>
  </si>
  <si>
    <t>2022_06_16_REH_climexp_108</t>
  </si>
  <si>
    <t>2022_06_16_REH_climexp_109</t>
  </si>
  <si>
    <t>2022_06_16_REH_climexp_110</t>
  </si>
  <si>
    <t>2022_06_16_REH_climexp_111</t>
  </si>
  <si>
    <t>2022_06_16_REH_climexp_112</t>
  </si>
  <si>
    <t>2022_06_16_REH_climexp_113</t>
  </si>
  <si>
    <t>2022_06_16_REH_climexp_114</t>
  </si>
  <si>
    <t>2022_06_16_REH_climexp_115</t>
  </si>
  <si>
    <t>2022_06_16_REH_climexp_116</t>
  </si>
  <si>
    <t>2022_06_16_REH_climexp_120</t>
  </si>
  <si>
    <t>2022_06_16_REH_climexp_121</t>
  </si>
  <si>
    <t>2022_06_16_REH_climexp_122</t>
  </si>
  <si>
    <t>2022_06_16_REH_climexp_123</t>
  </si>
  <si>
    <t>2022_06_16_REH_climexp_124</t>
  </si>
  <si>
    <t>2022_06_16_REH_climexp_125</t>
  </si>
  <si>
    <t>2022_06_16_REH_climexp_126</t>
  </si>
  <si>
    <t>2022_06_16_REH_climexp_127</t>
  </si>
  <si>
    <t>2022_06_16_REH_climexp_128</t>
  </si>
  <si>
    <t>2022_06_16_REH_climexp_129</t>
  </si>
  <si>
    <t>2022_06_16_REH_climexp_130</t>
  </si>
  <si>
    <t>2022_06_16_REH_climexp_131</t>
  </si>
  <si>
    <t>2022_06_16_REH_climexp_132</t>
  </si>
  <si>
    <t>2022_06_16_REH_climexp_133</t>
  </si>
  <si>
    <t>2022_06_16_REH_climexp_134</t>
  </si>
  <si>
    <t>2022_06_16_REH_climexp_135</t>
  </si>
  <si>
    <t>2022_06_16_REH_climexp_136</t>
  </si>
  <si>
    <t>2022_06_16_REH_climexp_137</t>
  </si>
  <si>
    <t>2022_06_16_REH_climexp_138</t>
  </si>
  <si>
    <t>2022_06_16_REH_climexp_139</t>
  </si>
  <si>
    <t>2022_06_16_REH_climexp_140</t>
  </si>
  <si>
    <t>2022_06_16_REH_climexp_141</t>
  </si>
  <si>
    <t>2022_06_16_REH_climexp_142</t>
  </si>
  <si>
    <t>2022_06_16_REH_climexp_143</t>
  </si>
  <si>
    <t>2022_06_16_REH_climexp_147</t>
  </si>
  <si>
    <t>2022_06_16_REH_climexp_148</t>
  </si>
  <si>
    <t>2022_06_16_REH_climexp_149</t>
  </si>
  <si>
    <t>2022_06_16_REH_climexp_150</t>
  </si>
  <si>
    <t>2022_06_17_REH_climexp_151</t>
  </si>
  <si>
    <t>2022_06_17_REH_climexp_152</t>
  </si>
  <si>
    <t>2022_06_17_REH_climexp_153</t>
  </si>
  <si>
    <t>2022_06_17_REH_climexp_154</t>
  </si>
  <si>
    <t>2022_06_17_REH_climexp_155</t>
  </si>
  <si>
    <t>2022_06_17_REH_climexp_156</t>
  </si>
  <si>
    <t>2022_06_17_REH_climexp_157</t>
  </si>
  <si>
    <t>2022_06_17_REH_climexp_158</t>
  </si>
  <si>
    <t>2022_06_17_REH_climexp_159</t>
  </si>
  <si>
    <t>2022_06_17_REH_climexp_160</t>
  </si>
  <si>
    <t>2022_06_17_REH_climexp_161</t>
  </si>
  <si>
    <t>2022_06_17_REH_climexp_162</t>
  </si>
  <si>
    <t>2022_06_17_REH_climexp_163</t>
  </si>
  <si>
    <t>2022_06_17_REH_climexp_164</t>
  </si>
  <si>
    <t>2022_06_17_REH_climexp_165</t>
  </si>
  <si>
    <t>2022_06_17_REH_climexp_166</t>
  </si>
  <si>
    <t>2022_06_17_REH_climexp_167</t>
  </si>
  <si>
    <t>2022_06_17_REH_climexp_168</t>
  </si>
  <si>
    <t>2022_06_17_REH_climexp_169</t>
  </si>
  <si>
    <t>2022_06_17_REH_climexp_170</t>
  </si>
  <si>
    <t>2022_06_17_REH_climexp_174</t>
  </si>
  <si>
    <t>2022_06_17_REH_climexp_175</t>
  </si>
  <si>
    <t>2022_06_17_REH_climexp_176</t>
  </si>
  <si>
    <t>2022_06_17_REH_climexp_177</t>
  </si>
  <si>
    <t>2022_06_17_REH_climexp_178</t>
  </si>
  <si>
    <t>2022_06_17_REH_climexp_179</t>
  </si>
  <si>
    <t>2022_06_17_REH_climexp_180</t>
  </si>
  <si>
    <t>2022_06_17_REH_climexp_181</t>
  </si>
  <si>
    <t>2022_06_17_REH_climexp_182</t>
  </si>
  <si>
    <t>2022_06_17_REH_climexp_183</t>
  </si>
  <si>
    <t>2022_06_17_REH_climexp_184</t>
  </si>
  <si>
    <t>2022_06_17_REH_climexp_185</t>
  </si>
  <si>
    <t>2022_06_17_REH_climexp_186</t>
  </si>
  <si>
    <t>2022_06_17_REH_climexp_187</t>
  </si>
  <si>
    <t>2022_06_17_REH_climexp_188</t>
  </si>
  <si>
    <t>2022_06_17_REH_climexp_189</t>
  </si>
  <si>
    <t>2022_06_17_REH_climexp_190</t>
  </si>
  <si>
    <t>2022_06_17_REH_climexp_191</t>
  </si>
  <si>
    <t>2022_06_17_REH_climexp_192</t>
  </si>
  <si>
    <t>2022_06_17_REH_climexp_193</t>
  </si>
  <si>
    <t>2022_06_17_REH_climexp_194</t>
  </si>
  <si>
    <t>2022_06_17_REH_climexp_195</t>
  </si>
  <si>
    <t>2022_06_17_REH_climexp_196</t>
  </si>
  <si>
    <t>2022_06_17_REH_climexp_197</t>
  </si>
  <si>
    <t>2022_06_17_REH_climexp_200</t>
  </si>
  <si>
    <t>2022_06_17_REH_climexp_201</t>
  </si>
  <si>
    <t>2022_06_17_REH_climexp_202</t>
  </si>
  <si>
    <t>2022_06_17_REH_climexp_203</t>
  </si>
  <si>
    <t>2022_06_17_REH_climexp_204</t>
  </si>
  <si>
    <t>2022_06_17_REH_climexp_205</t>
  </si>
  <si>
    <t>2022_06_17_REH_climexp_206</t>
  </si>
  <si>
    <t>2022_06_17_REH_climexp_207</t>
  </si>
  <si>
    <t>2022_06_17_REH_climexp_208</t>
  </si>
  <si>
    <t>2022_06_17_REH_climexp_209</t>
  </si>
  <si>
    <t>2022_06_17_REH_climexp_210</t>
  </si>
  <si>
    <t>2022_06_20_REH_climexp_013</t>
  </si>
  <si>
    <t>2022_06_20_REH_climexp_014</t>
  </si>
  <si>
    <t>2022_06_20_REH_climexp_015</t>
  </si>
  <si>
    <t>2022_06_20_REH_climexp_016</t>
  </si>
  <si>
    <t>2022_06_20_REH_climexp_017</t>
  </si>
  <si>
    <t>2022_06_20_REH_climexp_018</t>
  </si>
  <si>
    <t>2022_06_20_REH_climexp_019</t>
  </si>
  <si>
    <t>2022_06_20_REH_climexp_020</t>
  </si>
  <si>
    <t>2022_06_20_REH_climexp_021</t>
  </si>
  <si>
    <t>2022_06_20_REH_climexp_022</t>
  </si>
  <si>
    <t>2022_06_20_REH_climexp_023</t>
  </si>
  <si>
    <t>2022_06_20_REH_climexp_024</t>
  </si>
  <si>
    <t>2022_06_20_REH_climexp_025</t>
  </si>
  <si>
    <t>2022_06_20_REH_climexp_029</t>
  </si>
  <si>
    <t>2022_06_20_REH_climexp_030</t>
  </si>
  <si>
    <t>2022_06_20_REH_climexp_031</t>
  </si>
  <si>
    <t>2022_06_20_REH_climexp_032</t>
  </si>
  <si>
    <t>2022_06_20_REH_climexp_033</t>
  </si>
  <si>
    <t>2022_06_20_REH_climexp_034</t>
  </si>
  <si>
    <t>2022_06_20_REH_climexp_035</t>
  </si>
  <si>
    <t>2022_06_20_REH_climexp_036</t>
  </si>
  <si>
    <t>2022_06_20_REH_climexp_037</t>
  </si>
  <si>
    <t>2022_06_20_REH_climexp_038</t>
  </si>
  <si>
    <t>2022_06_20_REH_climexp_039</t>
  </si>
  <si>
    <t>2022_06_20_REH_climexp_040</t>
  </si>
  <si>
    <t>2022_06_20_REH_climexp_041</t>
  </si>
  <si>
    <t>2022_06_20_REH_climexp_042</t>
  </si>
  <si>
    <t>2022_06_20_REH_climexp_043</t>
  </si>
  <si>
    <t>2022_06_20_REH_climexp_044</t>
  </si>
  <si>
    <t>2022_06_20_REH_climexp_045</t>
  </si>
  <si>
    <t>2022_06_20_REH_climexp_046</t>
  </si>
  <si>
    <t>2022_06_20_REH_climexp_047</t>
  </si>
  <si>
    <t>2022_06_20_REH_climexp_048</t>
  </si>
  <si>
    <t>2022_06_20_REH_climexp_049</t>
  </si>
  <si>
    <t>2022_06_20_REH_climexp_050</t>
  </si>
  <si>
    <t>2022_06_20_REH_climexp_051</t>
  </si>
  <si>
    <t>2022_06_20_REH_climexp_052</t>
  </si>
  <si>
    <t>2022_06_20_REH_climexp_056</t>
  </si>
  <si>
    <t>2022_06_20_REH_climexp_057</t>
  </si>
  <si>
    <t>2022_06_20_REH_climexp_058</t>
  </si>
  <si>
    <t>2022_06_20_REH_climexp_059</t>
  </si>
  <si>
    <t>2022_06_20_REH_climexp_060</t>
  </si>
  <si>
    <t>2022_06_20_REH_climexp_061</t>
  </si>
  <si>
    <t>2022_06_20_REH_climexp_062</t>
  </si>
  <si>
    <t>2022_06_20_REH_climexp_063</t>
  </si>
  <si>
    <t>2022_06_20_REH_climexp_064</t>
  </si>
  <si>
    <t>2022_06_20_REH_climexp_065</t>
  </si>
  <si>
    <t>2022_06_20_REH_climexp_066</t>
  </si>
  <si>
    <t>2022_06_20_REH_climexp_067</t>
  </si>
  <si>
    <t>2022_06_20_REH_climexp_068</t>
  </si>
  <si>
    <t>2022_06_20_REH_climexp_069</t>
  </si>
  <si>
    <t>2022_06_20_REH_climexp_070</t>
  </si>
  <si>
    <t>2022_06_20_REH_climexp_071</t>
  </si>
  <si>
    <t>2022_06_20_REH_climexp_072</t>
  </si>
  <si>
    <t>2022_06_20_REH_climexp_073</t>
  </si>
  <si>
    <t>2022_06_20_REH_climexp_074</t>
  </si>
  <si>
    <t>2022_06_20_REH_climexp_075</t>
  </si>
  <si>
    <t>2022_06_20_REH_climexp_076</t>
  </si>
  <si>
    <t>2022_06_20_REH_climexp_077</t>
  </si>
  <si>
    <t>2022_06_20_REH_climexp_078</t>
  </si>
  <si>
    <t>2022_06_20_REH_climexp_079</t>
  </si>
  <si>
    <t>2022_06_20_REH_climexp_083</t>
  </si>
  <si>
    <t>2022_06_20_REH_climexp_084</t>
  </si>
  <si>
    <t>2022_06_20_REH_climexp_085</t>
  </si>
  <si>
    <t>2022_06_20_REH_climexp_086</t>
  </si>
  <si>
    <t>2022_06_20_REH_climexp_087</t>
  </si>
  <si>
    <t>2022_06_20_REH_climexp_088</t>
  </si>
  <si>
    <t>2022_06_20_REH_climexp_089</t>
  </si>
  <si>
    <t>2022_06_20_REH_climexp_090</t>
  </si>
  <si>
    <t>2022_06_20_REH_climexp_091</t>
  </si>
  <si>
    <t>2022_06_20_REH_climexp_092</t>
  </si>
  <si>
    <t>2022_06_20_REH_climexp_093</t>
  </si>
  <si>
    <t>2022_06_20_REH_climexp_094</t>
  </si>
  <si>
    <t>2022_06_20_REH_climexp_095</t>
  </si>
  <si>
    <t>2022_06_20_REH_climexp_096</t>
  </si>
  <si>
    <t>2022_06_20_REH_climexp_097</t>
  </si>
  <si>
    <t>2022_06_20_REH_climexp_098</t>
  </si>
  <si>
    <t>2022_06_20_REH_climexp_099</t>
  </si>
  <si>
    <t>2022_06_20_REH_climexp_100</t>
  </si>
  <si>
    <t>2022_06_20_REH_climexp_101</t>
  </si>
  <si>
    <t>2022_06_20_REH_climexp_102</t>
  </si>
  <si>
    <t>2022_06_20_REH_climexp_103</t>
  </si>
  <si>
    <t>2022_06_20_REH_climexp_104</t>
  </si>
  <si>
    <t>2022_06_20_REH_climexp_105</t>
  </si>
  <si>
    <t>2022_06_20_REH_climexp_106</t>
  </si>
  <si>
    <t>2022_06_21_REH_climexp_004</t>
  </si>
  <si>
    <t>2022_06_21_REH_climexp_005</t>
  </si>
  <si>
    <t>2022_06_21_REH_climexp_006</t>
  </si>
  <si>
    <t>2022_06_21_REH_climexp_007</t>
  </si>
  <si>
    <t>2022_06_21_REH_climexp_008</t>
  </si>
  <si>
    <t>2022_06_21_REH_climexp_009</t>
  </si>
  <si>
    <t>2022_06_21_REH_climexp_010</t>
  </si>
  <si>
    <t>2022_06_21_REH_climexp_011</t>
  </si>
  <si>
    <t>2022_06_21_REH_climexp_012</t>
  </si>
  <si>
    <t>2022_06_21_REH_climexp_013</t>
  </si>
  <si>
    <t>2022_06_21_REH_climexp_014</t>
  </si>
  <si>
    <t>2022_06_21_REH_climexp_015</t>
  </si>
  <si>
    <t>2022_06_21_REH_climexp_016</t>
  </si>
  <si>
    <t>2022_06_21_REH_climexp_017</t>
  </si>
  <si>
    <t>2022_06_21_REH_climexp_018</t>
  </si>
  <si>
    <t>2022_06_21_REH_climexp_019</t>
  </si>
  <si>
    <t>2022_06_21_REH_climexp_020</t>
  </si>
  <si>
    <t>2022_06_21_REH_climexp_021</t>
  </si>
  <si>
    <t>2022_06_21_REH_climexp_022</t>
  </si>
  <si>
    <t>2022_06_21_REH_climexp_023</t>
  </si>
  <si>
    <t>2022_06_21_REH_climexp_024</t>
  </si>
  <si>
    <t>2022_06_21_REH_climexp_025</t>
  </si>
  <si>
    <t>2022_06_21_REH_climexp_026</t>
  </si>
  <si>
    <t>2022_06_21_REH_climexp_027</t>
  </si>
  <si>
    <t>Soil</t>
  </si>
  <si>
    <t>Wood</t>
  </si>
  <si>
    <t>Lichen</t>
  </si>
  <si>
    <t>Moss</t>
  </si>
  <si>
    <t>C2H2 only blanks</t>
  </si>
  <si>
    <t>sample only blanks</t>
  </si>
  <si>
    <t>Row Labels</t>
  </si>
  <si>
    <t>Grand Total</t>
  </si>
  <si>
    <t>Column Labels</t>
  </si>
  <si>
    <t>Average of 1.5s peak area</t>
  </si>
  <si>
    <t>blank corrected</t>
  </si>
  <si>
    <t>Bag A avg</t>
  </si>
  <si>
    <t>Bag B avg</t>
  </si>
  <si>
    <t>Bag C avg</t>
  </si>
  <si>
    <t>Bag D avg</t>
  </si>
  <si>
    <t>actual_moist</t>
  </si>
  <si>
    <t>dry_mass</t>
  </si>
  <si>
    <t>headspace vol</t>
  </si>
  <si>
    <t>pressure (atm)</t>
  </si>
  <si>
    <t>vol analyte</t>
  </si>
  <si>
    <t>moles analyte</t>
  </si>
  <si>
    <t>nanomoles</t>
  </si>
  <si>
    <t>hrs of incubation</t>
  </si>
  <si>
    <t>flux (nmol ethylene/g/h)</t>
  </si>
  <si>
    <t>flux (mol N/g/hr)</t>
  </si>
  <si>
    <t>grams N/g/hr</t>
  </si>
  <si>
    <t>sample_no</t>
  </si>
  <si>
    <t>niche</t>
  </si>
  <si>
    <t>flux_nmol_C2H4_g_hr</t>
  </si>
  <si>
    <t>flux_gram_N_g_hr</t>
  </si>
  <si>
    <t>flux_mol_N_g_hr</t>
  </si>
  <si>
    <t>Column1</t>
  </si>
  <si>
    <t>Average of ppm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</si>
</sst>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/>
    <xf numFmtId="0" fontId="0" fillId="0" borderId="0" xfId="0" applyFill="1"/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</cx:chartData>
  <cx:chart>
    <cx:plotArea>
      <cx:plotAreaRegion>
        <cx:series layoutId="boxWhisker" uniqueId="{B61FF209-E5DB-4471-939D-BC948AF2D373}">
          <cx:tx>
            <cx:txData>
              <cx:f>_xlchart.v1.0</cx:f>
              <cx:v>Moss</cx:v>
            </cx:txData>
          </cx:tx>
          <cx:dataId val="0"/>
          <cx:layoutPr>
            <cx:statistics quartileMethod="exclusive"/>
          </cx:layoutPr>
        </cx:series>
        <cx:series layoutId="boxWhisker" uniqueId="{413A5933-E6BA-4B93-A902-9BD5BFEEC7B1}">
          <cx:tx>
            <cx:txData>
              <cx:f>_xlchart.v1.2</cx:f>
              <cx:v>Lichen</cx:v>
            </cx:txData>
          </cx:tx>
          <cx:dataId val="1"/>
          <cx:layoutPr>
            <cx:statistics quartileMethod="exclusive"/>
          </cx:layoutPr>
        </cx:series>
        <cx:series layoutId="boxWhisker" uniqueId="{1021E582-D11C-471F-A86C-62CE49C5740C}">
          <cx:tx>
            <cx:txData>
              <cx:f>_xlchart.v1.4</cx:f>
              <cx:v>Litter</cx:v>
            </cx:txData>
          </cx:tx>
          <cx:dataId val="2"/>
          <cx:layoutPr>
            <cx:statistics quartileMethod="exclusive"/>
          </cx:layoutPr>
        </cx:series>
        <cx:series layoutId="boxWhisker" uniqueId="{7FE0BEA2-F4A3-4DA5-B691-662AEDD75D45}">
          <cx:tx>
            <cx:txData>
              <cx:f>_xlchart.v1.6</cx:f>
              <cx:v>Soil</cx:v>
            </cx:txData>
          </cx:tx>
          <cx:dataId val="3"/>
          <cx:layoutPr>
            <cx:statistics quartileMethod="exclusive"/>
          </cx:layoutPr>
        </cx:series>
        <cx:series layoutId="boxWhisker" uniqueId="{C81B3BFA-B621-41F3-AC3E-2D4156E08EF3}">
          <cx:tx>
            <cx:txData>
              <cx:f>_xlchart.v1.8</cx:f>
              <cx:v>Wood</cx:v>
            </cx:txData>
          </cx:tx>
          <cx:dataId val="4"/>
          <cx:layoutPr>
            <cx:statistics quartileMethod="exclusive"/>
          </cx:layoutPr>
        </cx:series>
      </cx:plotAreaRegion>
      <cx:axis id="0" hidden="1">
        <cx:catScaling gapWidth="1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1343025</xdr:colOff>
      <xdr:row>17</xdr:row>
      <xdr:rowOff>152400</xdr:rowOff>
    </xdr:from>
    <xdr:to>
      <xdr:col>6</xdr:col>
      <xdr:colOff>171450</xdr:colOff>
      <xdr:row>32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8917566-2BEA-4D87-AC5C-95483F333A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3025" y="3390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umann, Robert" refreshedDate="44742.460748958336" createdVersion="6" refreshedVersion="6" minRefreshableVersion="3" recordCount="79" xr:uid="{ADC4F358-5DAD-4C80-AB7E-26CA3AD12B17}">
  <cacheSource type="worksheet">
    <worksheetSource ref="J11:P90" sheet="Blank corrected GC data"/>
  </cacheSource>
  <cacheFields count="7">
    <cacheField name="sample only blanks" numFmtId="0">
      <sharedItems containsNonDate="0" containsString="0" containsBlank="1"/>
    </cacheField>
    <cacheField name="Sample_ID" numFmtId="0">
      <sharedItems count="79">
        <s v="2022_06_07_REH_Nfix_spring_206"/>
        <s v="2022_06_07_REH_Nfix_spring_212"/>
        <s v="2022_06_07_REH_Nfix_spring_218"/>
        <s v="2022_06_09_REH_climexp_016"/>
        <s v="2022_06_09_REH_climexp_022"/>
        <s v="2022_06_09_REH_climexp_028"/>
        <s v="2022_06_09_REH_climexp_034"/>
        <s v="2022_06_09_REH_climexp_046"/>
        <s v="2022_06_09_REH_climexp_054"/>
        <s v="2022_06_09_REH_climexp_061"/>
        <s v="2022_06_09_REH_climexp_067"/>
        <s v="2022_06_09_REH_climexp_073"/>
        <s v="2022_06_09_REH_climexp_082"/>
        <s v="2022_06_09_REH_climexp_088"/>
        <s v="2022_06_09_REH_climexp_094"/>
        <s v="2022_06_09_REH_climexp_100"/>
        <s v="2022_06_09_REH_climexp_116"/>
        <s v="2022_06_09_REH_climexp_122"/>
        <s v="2022_06_09_REH_climexp_128"/>
        <s v="2022_06_09_REH_climexp_134"/>
        <s v="2022_06_09_REH_climexp_143"/>
        <s v="2022_06_09_REH_climexp_149"/>
        <s v="2022_06_10_REH_climexp_155"/>
        <s v="2022_06_10_REH_climexp_162"/>
        <s v="2022_06_10_REH_climexp_171"/>
        <s v="2022_06_10_REH_climexp_177"/>
        <s v="2022_06_10_REH_climexp_183"/>
        <s v="2022_06_10_REH_climexp_189"/>
        <s v="2022_06_10_REH_climexp_197"/>
        <s v="2022_06_10_REH_climexp_203"/>
        <s v="2022_06_10_REH_climexp_209"/>
        <s v="2022_06_10_REH_climexp_215"/>
        <s v="2022_06_10_REH_climexp_226"/>
        <s v="2022_06_16_REH_climexp_018"/>
        <s v="2022_06_16_REH_climexp_024"/>
        <s v="2022_06_16_REH_climexp_030"/>
        <s v="2022_06_16_REH_climexp_039"/>
        <s v="2022_06_16_REH_climexp_045"/>
        <s v="2022_06_16_REH_climexp_051"/>
        <s v="2022_06_16_REH_climexp_057"/>
        <s v="2022_06_16_REH_climexp_066"/>
        <s v="2022_06_16_REH_climexp_072"/>
        <s v="2022_06_16_REH_climexp_078"/>
        <s v="2022_06_16_REH_climexp_084"/>
        <s v="2022_06_16_REH_climexp_098"/>
        <s v="2022_06_16_REH_climexp_104"/>
        <s v="2022_06_16_REH_climexp_110"/>
        <s v="2022_06_16_REH_climexp_116"/>
        <s v="2022_06_16_REH_climexp_125"/>
        <s v="2022_06_16_REH_climexp_131"/>
        <s v="2022_06_16_REH_climexp_143"/>
        <s v="2022_06_17_REH_climexp_152"/>
        <s v="2022_06_17_REH_climexp_158"/>
        <s v="2022_06_17_REH_climexp_164"/>
        <s v="2022_06_17_REH_climexp_170"/>
        <s v="2022_06_17_REH_climexp_179"/>
        <s v="2022_06_17_REH_climexp_185"/>
        <s v="2022_06_17_REH_climexp_191"/>
        <s v="2022_06_17_REH_climexp_197"/>
        <s v="2022_06_17_REH_climexp_205"/>
        <s v="2022_06_20_REH_climexp_013"/>
        <s v="2022_06_20_REH_climexp_019"/>
        <s v="2022_06_20_REH_climexp_025"/>
        <s v="2022_06_20_REH_climexp_034"/>
        <s v="2022_06_20_REH_climexp_040"/>
        <s v="2022_06_20_REH_climexp_046"/>
        <s v="2022_06_20_REH_climexp_052"/>
        <s v="2022_06_20_REH_climexp_061"/>
        <s v="2022_06_20_REH_climexp_067"/>
        <s v="2022_06_20_REH_climexp_073"/>
        <s v="2022_06_20_REH_climexp_079"/>
        <s v="2022_06_20_REH_climexp_088"/>
        <s v="2022_06_20_REH_climexp_094"/>
        <s v="2022_06_20_REH_climexp_100"/>
        <s v="2022_06_20_REH_climexp_106"/>
        <s v="2022_06_21_REH_climexp_009"/>
        <s v="2022_06_21_REH_climexp_015"/>
        <s v="2022_06_21_REH_climexp_021"/>
        <s v="2022_06_21_REH_climexp_027"/>
      </sharedItems>
    </cacheField>
    <cacheField name="sample" numFmtId="0">
      <sharedItems count="5">
        <s v="Litter"/>
        <s v="Soil"/>
        <s v="Wood"/>
        <s v="Lichen"/>
        <s v="Moss"/>
      </sharedItems>
    </cacheField>
    <cacheField name="sample #" numFmtId="0">
      <sharedItems containsSemiMixedTypes="0" containsString="0" containsNumber="1" containsInteger="1" minValue="6" maxValue="24" count="4">
        <n v="6"/>
        <n v="12"/>
        <n v="18"/>
        <n v="24"/>
      </sharedItems>
    </cacheField>
    <cacheField name="moist_level" numFmtId="0">
      <sharedItems containsSemiMixedTypes="0" containsString="0" containsNumber="1" containsInteger="1" minValue="25" maxValue="150" count="4">
        <n v="25"/>
        <n v="50"/>
        <n v="100"/>
        <n v="150"/>
      </sharedItems>
    </cacheField>
    <cacheField name="temp" numFmtId="0">
      <sharedItems containsSemiMixedTypes="0" containsString="0" containsNumber="1" containsInteger="1" minValue="5" maxValue="35" count="4">
        <n v="5"/>
        <n v="15"/>
        <n v="25"/>
        <n v="35"/>
      </sharedItems>
    </cacheField>
    <cacheField name="1.5s peak area" numFmtId="0">
      <sharedItems containsSemiMixedTypes="0" containsString="0" containsNumber="1" minValue="0" maxValue="85971.19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eumann, Robert" refreshedDate="45008.51854016204" createdVersion="6" refreshedVersion="6" minRefreshableVersion="3" recordCount="79" xr:uid="{FA7C955C-561E-4577-BA4C-056055A73A02}">
  <cacheSource type="worksheet">
    <worksheetSource name="Table1"/>
  </cacheSource>
  <cacheFields count="8">
    <cacheField name="Sample_ID" numFmtId="0">
      <sharedItems/>
    </cacheField>
    <cacheField name="sample" numFmtId="0">
      <sharedItems count="5">
        <s v="Litter"/>
        <s v="Soil"/>
        <s v="Wood"/>
        <s v="Lichen"/>
        <s v="Moss"/>
      </sharedItems>
    </cacheField>
    <cacheField name="sample #" numFmtId="0">
      <sharedItems containsSemiMixedTypes="0" containsString="0" containsNumber="1" containsInteger="1" minValue="6" maxValue="24"/>
    </cacheField>
    <cacheField name="moist_level" numFmtId="0">
      <sharedItems containsSemiMixedTypes="0" containsString="0" containsNumber="1" containsInteger="1" minValue="25" maxValue="150"/>
    </cacheField>
    <cacheField name="temp" numFmtId="0">
      <sharedItems containsSemiMixedTypes="0" containsString="0" containsNumber="1" containsInteger="1" minValue="5" maxValue="35"/>
    </cacheField>
    <cacheField name="1.5s peak area" numFmtId="0">
      <sharedItems containsSemiMixedTypes="0" containsString="0" containsNumber="1" minValue="0" maxValue="85971.199999999997"/>
    </cacheField>
    <cacheField name="Column1" numFmtId="0">
      <sharedItems containsNonDate="0" containsString="0" containsBlank="1"/>
    </cacheField>
    <cacheField name="ppm" numFmtId="0">
      <sharedItems containsSemiMixedTypes="0" containsString="0" containsNumber="1" minValue="0.38179999999999997" maxValue="8.97892000000000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m/>
    <x v="0"/>
    <x v="0"/>
    <x v="0"/>
    <x v="0"/>
    <x v="0"/>
    <n v="1296.7"/>
  </r>
  <r>
    <m/>
    <x v="1"/>
    <x v="0"/>
    <x v="0"/>
    <x v="1"/>
    <x v="0"/>
    <n v="2423.1999999999998"/>
  </r>
  <r>
    <m/>
    <x v="2"/>
    <x v="0"/>
    <x v="0"/>
    <x v="2"/>
    <x v="0"/>
    <n v="0"/>
  </r>
  <r>
    <m/>
    <x v="3"/>
    <x v="0"/>
    <x v="0"/>
    <x v="3"/>
    <x v="0"/>
    <n v="0"/>
  </r>
  <r>
    <m/>
    <x v="4"/>
    <x v="1"/>
    <x v="0"/>
    <x v="0"/>
    <x v="0"/>
    <n v="0"/>
  </r>
  <r>
    <m/>
    <x v="5"/>
    <x v="1"/>
    <x v="0"/>
    <x v="1"/>
    <x v="0"/>
    <n v="0"/>
  </r>
  <r>
    <m/>
    <x v="6"/>
    <x v="1"/>
    <x v="0"/>
    <x v="2"/>
    <x v="0"/>
    <n v="0"/>
  </r>
  <r>
    <m/>
    <x v="7"/>
    <x v="1"/>
    <x v="0"/>
    <x v="3"/>
    <x v="0"/>
    <n v="0"/>
  </r>
  <r>
    <m/>
    <x v="8"/>
    <x v="2"/>
    <x v="0"/>
    <x v="0"/>
    <x v="0"/>
    <n v="0"/>
  </r>
  <r>
    <m/>
    <x v="9"/>
    <x v="2"/>
    <x v="0"/>
    <x v="1"/>
    <x v="0"/>
    <n v="0"/>
  </r>
  <r>
    <m/>
    <x v="10"/>
    <x v="2"/>
    <x v="0"/>
    <x v="2"/>
    <x v="0"/>
    <n v="0"/>
  </r>
  <r>
    <m/>
    <x v="11"/>
    <x v="2"/>
    <x v="0"/>
    <x v="3"/>
    <x v="0"/>
    <n v="0"/>
  </r>
  <r>
    <m/>
    <x v="12"/>
    <x v="0"/>
    <x v="0"/>
    <x v="0"/>
    <x v="1"/>
    <n v="9238"/>
  </r>
  <r>
    <m/>
    <x v="13"/>
    <x v="0"/>
    <x v="0"/>
    <x v="1"/>
    <x v="1"/>
    <n v="2307"/>
  </r>
  <r>
    <m/>
    <x v="14"/>
    <x v="0"/>
    <x v="0"/>
    <x v="2"/>
    <x v="1"/>
    <n v="2241.9"/>
  </r>
  <r>
    <m/>
    <x v="15"/>
    <x v="0"/>
    <x v="0"/>
    <x v="3"/>
    <x v="1"/>
    <n v="2411.1999999999998"/>
  </r>
  <r>
    <m/>
    <x v="16"/>
    <x v="3"/>
    <x v="0"/>
    <x v="0"/>
    <x v="0"/>
    <n v="0"/>
  </r>
  <r>
    <m/>
    <x v="17"/>
    <x v="3"/>
    <x v="0"/>
    <x v="1"/>
    <x v="0"/>
    <n v="0"/>
  </r>
  <r>
    <m/>
    <x v="18"/>
    <x v="3"/>
    <x v="0"/>
    <x v="2"/>
    <x v="0"/>
    <n v="1929.5"/>
  </r>
  <r>
    <m/>
    <x v="19"/>
    <x v="3"/>
    <x v="0"/>
    <x v="3"/>
    <x v="0"/>
    <n v="0"/>
  </r>
  <r>
    <m/>
    <x v="20"/>
    <x v="4"/>
    <x v="0"/>
    <x v="0"/>
    <x v="0"/>
    <n v="0"/>
  </r>
  <r>
    <m/>
    <x v="21"/>
    <x v="4"/>
    <x v="0"/>
    <x v="1"/>
    <x v="0"/>
    <n v="0"/>
  </r>
  <r>
    <m/>
    <x v="22"/>
    <x v="4"/>
    <x v="0"/>
    <x v="3"/>
    <x v="0"/>
    <n v="0"/>
  </r>
  <r>
    <m/>
    <x v="23"/>
    <x v="4"/>
    <x v="0"/>
    <x v="2"/>
    <x v="0"/>
    <n v="53234.7"/>
  </r>
  <r>
    <m/>
    <x v="24"/>
    <x v="3"/>
    <x v="1"/>
    <x v="0"/>
    <x v="1"/>
    <n v="3384.5"/>
  </r>
  <r>
    <m/>
    <x v="25"/>
    <x v="3"/>
    <x v="1"/>
    <x v="1"/>
    <x v="1"/>
    <n v="4996.2"/>
  </r>
  <r>
    <m/>
    <x v="26"/>
    <x v="3"/>
    <x v="1"/>
    <x v="2"/>
    <x v="1"/>
    <n v="3598"/>
  </r>
  <r>
    <m/>
    <x v="27"/>
    <x v="3"/>
    <x v="1"/>
    <x v="3"/>
    <x v="1"/>
    <n v="2263.9"/>
  </r>
  <r>
    <m/>
    <x v="28"/>
    <x v="4"/>
    <x v="1"/>
    <x v="0"/>
    <x v="1"/>
    <n v="1595.9"/>
  </r>
  <r>
    <m/>
    <x v="29"/>
    <x v="4"/>
    <x v="1"/>
    <x v="1"/>
    <x v="1"/>
    <n v="1240.4000000000001"/>
  </r>
  <r>
    <m/>
    <x v="30"/>
    <x v="4"/>
    <x v="1"/>
    <x v="2"/>
    <x v="1"/>
    <n v="1861.4"/>
  </r>
  <r>
    <m/>
    <x v="31"/>
    <x v="4"/>
    <x v="1"/>
    <x v="3"/>
    <x v="1"/>
    <n v="6273"/>
  </r>
  <r>
    <m/>
    <x v="32"/>
    <x v="4"/>
    <x v="2"/>
    <x v="0"/>
    <x v="2"/>
    <n v="36266.199999999997"/>
  </r>
  <r>
    <m/>
    <x v="33"/>
    <x v="4"/>
    <x v="2"/>
    <x v="1"/>
    <x v="2"/>
    <n v="2182.1999999999998"/>
  </r>
  <r>
    <m/>
    <x v="34"/>
    <x v="4"/>
    <x v="2"/>
    <x v="2"/>
    <x v="2"/>
    <n v="1535.3"/>
  </r>
  <r>
    <m/>
    <x v="35"/>
    <x v="4"/>
    <x v="2"/>
    <x v="3"/>
    <x v="2"/>
    <n v="85971.199999999997"/>
  </r>
  <r>
    <m/>
    <x v="36"/>
    <x v="4"/>
    <x v="3"/>
    <x v="0"/>
    <x v="3"/>
    <n v="4232.5"/>
  </r>
  <r>
    <m/>
    <x v="37"/>
    <x v="4"/>
    <x v="3"/>
    <x v="1"/>
    <x v="3"/>
    <n v="3345.7"/>
  </r>
  <r>
    <m/>
    <x v="38"/>
    <x v="4"/>
    <x v="3"/>
    <x v="2"/>
    <x v="3"/>
    <n v="9174.7000000000007"/>
  </r>
  <r>
    <m/>
    <x v="39"/>
    <x v="4"/>
    <x v="3"/>
    <x v="3"/>
    <x v="3"/>
    <n v="13604.4"/>
  </r>
  <r>
    <m/>
    <x v="40"/>
    <x v="1"/>
    <x v="1"/>
    <x v="0"/>
    <x v="1"/>
    <n v="3643"/>
  </r>
  <r>
    <m/>
    <x v="41"/>
    <x v="1"/>
    <x v="1"/>
    <x v="1"/>
    <x v="1"/>
    <n v="0"/>
  </r>
  <r>
    <m/>
    <x v="42"/>
    <x v="1"/>
    <x v="1"/>
    <x v="2"/>
    <x v="1"/>
    <n v="0"/>
  </r>
  <r>
    <m/>
    <x v="43"/>
    <x v="1"/>
    <x v="1"/>
    <x v="3"/>
    <x v="1"/>
    <n v="1218.5"/>
  </r>
  <r>
    <m/>
    <x v="44"/>
    <x v="2"/>
    <x v="1"/>
    <x v="0"/>
    <x v="1"/>
    <n v="0"/>
  </r>
  <r>
    <m/>
    <x v="45"/>
    <x v="2"/>
    <x v="1"/>
    <x v="1"/>
    <x v="1"/>
    <n v="0"/>
  </r>
  <r>
    <m/>
    <x v="46"/>
    <x v="2"/>
    <x v="1"/>
    <x v="2"/>
    <x v="1"/>
    <n v="0"/>
  </r>
  <r>
    <m/>
    <x v="47"/>
    <x v="2"/>
    <x v="1"/>
    <x v="3"/>
    <x v="1"/>
    <n v="1089.2"/>
  </r>
  <r>
    <m/>
    <x v="48"/>
    <x v="2"/>
    <x v="2"/>
    <x v="0"/>
    <x v="2"/>
    <n v="5276.3"/>
  </r>
  <r>
    <m/>
    <x v="49"/>
    <x v="2"/>
    <x v="2"/>
    <x v="1"/>
    <x v="2"/>
    <n v="3689.9"/>
  </r>
  <r>
    <m/>
    <x v="50"/>
    <x v="2"/>
    <x v="2"/>
    <x v="3"/>
    <x v="2"/>
    <n v="4122"/>
  </r>
  <r>
    <m/>
    <x v="51"/>
    <x v="2"/>
    <x v="3"/>
    <x v="0"/>
    <x v="3"/>
    <n v="4193.5"/>
  </r>
  <r>
    <m/>
    <x v="52"/>
    <x v="2"/>
    <x v="3"/>
    <x v="1"/>
    <x v="3"/>
    <n v="9829.4"/>
  </r>
  <r>
    <m/>
    <x v="53"/>
    <x v="2"/>
    <x v="3"/>
    <x v="2"/>
    <x v="3"/>
    <n v="5838.2"/>
  </r>
  <r>
    <m/>
    <x v="54"/>
    <x v="2"/>
    <x v="3"/>
    <x v="3"/>
    <x v="3"/>
    <n v="47181.2"/>
  </r>
  <r>
    <m/>
    <x v="55"/>
    <x v="1"/>
    <x v="2"/>
    <x v="0"/>
    <x v="2"/>
    <n v="2905.3"/>
  </r>
  <r>
    <m/>
    <x v="56"/>
    <x v="1"/>
    <x v="2"/>
    <x v="1"/>
    <x v="2"/>
    <n v="16625.099999999999"/>
  </r>
  <r>
    <m/>
    <x v="57"/>
    <x v="1"/>
    <x v="2"/>
    <x v="2"/>
    <x v="2"/>
    <n v="1226.3"/>
  </r>
  <r>
    <m/>
    <x v="58"/>
    <x v="1"/>
    <x v="2"/>
    <x v="3"/>
    <x v="2"/>
    <n v="4851.2"/>
  </r>
  <r>
    <m/>
    <x v="59"/>
    <x v="1"/>
    <x v="3"/>
    <x v="0"/>
    <x v="3"/>
    <n v="6832.5"/>
  </r>
  <r>
    <m/>
    <x v="60"/>
    <x v="1"/>
    <x v="3"/>
    <x v="1"/>
    <x v="3"/>
    <n v="7089.6"/>
  </r>
  <r>
    <m/>
    <x v="61"/>
    <x v="1"/>
    <x v="3"/>
    <x v="2"/>
    <x v="3"/>
    <n v="1382.7"/>
  </r>
  <r>
    <m/>
    <x v="62"/>
    <x v="1"/>
    <x v="3"/>
    <x v="3"/>
    <x v="3"/>
    <n v="1045.9000000000001"/>
  </r>
  <r>
    <m/>
    <x v="63"/>
    <x v="3"/>
    <x v="2"/>
    <x v="0"/>
    <x v="2"/>
    <n v="5358.4"/>
  </r>
  <r>
    <m/>
    <x v="64"/>
    <x v="3"/>
    <x v="2"/>
    <x v="1"/>
    <x v="2"/>
    <n v="2881"/>
  </r>
  <r>
    <m/>
    <x v="65"/>
    <x v="3"/>
    <x v="2"/>
    <x v="3"/>
    <x v="2"/>
    <n v="8207.6"/>
  </r>
  <r>
    <m/>
    <x v="66"/>
    <x v="3"/>
    <x v="2"/>
    <x v="2"/>
    <x v="2"/>
    <n v="4528"/>
  </r>
  <r>
    <m/>
    <x v="67"/>
    <x v="3"/>
    <x v="3"/>
    <x v="0"/>
    <x v="3"/>
    <n v="8528.9"/>
  </r>
  <r>
    <m/>
    <x v="68"/>
    <x v="3"/>
    <x v="3"/>
    <x v="1"/>
    <x v="3"/>
    <n v="7782.9"/>
  </r>
  <r>
    <m/>
    <x v="69"/>
    <x v="3"/>
    <x v="3"/>
    <x v="3"/>
    <x v="3"/>
    <n v="11210.3"/>
  </r>
  <r>
    <m/>
    <x v="70"/>
    <x v="3"/>
    <x v="3"/>
    <x v="2"/>
    <x v="3"/>
    <n v="23253.3"/>
  </r>
  <r>
    <m/>
    <x v="71"/>
    <x v="0"/>
    <x v="2"/>
    <x v="0"/>
    <x v="2"/>
    <n v="2471.4"/>
  </r>
  <r>
    <m/>
    <x v="72"/>
    <x v="0"/>
    <x v="2"/>
    <x v="1"/>
    <x v="2"/>
    <n v="4991.1000000000004"/>
  </r>
  <r>
    <m/>
    <x v="73"/>
    <x v="0"/>
    <x v="2"/>
    <x v="2"/>
    <x v="2"/>
    <n v="3645.2"/>
  </r>
  <r>
    <m/>
    <x v="74"/>
    <x v="0"/>
    <x v="2"/>
    <x v="3"/>
    <x v="2"/>
    <n v="25680.5"/>
  </r>
  <r>
    <m/>
    <x v="75"/>
    <x v="0"/>
    <x v="3"/>
    <x v="0"/>
    <x v="3"/>
    <n v="26441.7"/>
  </r>
  <r>
    <m/>
    <x v="76"/>
    <x v="0"/>
    <x v="3"/>
    <x v="1"/>
    <x v="3"/>
    <n v="47367.1"/>
  </r>
  <r>
    <m/>
    <x v="77"/>
    <x v="0"/>
    <x v="3"/>
    <x v="2"/>
    <x v="3"/>
    <n v="35506.800000000003"/>
  </r>
  <r>
    <m/>
    <x v="78"/>
    <x v="0"/>
    <x v="3"/>
    <x v="3"/>
    <x v="3"/>
    <n v="5970.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s v="2022_06_07_REH_Nfix_spring_206"/>
    <x v="0"/>
    <n v="6"/>
    <n v="25"/>
    <n v="5"/>
    <n v="1296.7"/>
    <m/>
    <n v="1.8839360000000001"/>
  </r>
  <r>
    <s v="2022_06_07_REH_Nfix_spring_212"/>
    <x v="0"/>
    <n v="6"/>
    <n v="50"/>
    <n v="5"/>
    <n v="2423.1999999999998"/>
    <m/>
    <n v="1.974056"/>
  </r>
  <r>
    <s v="2022_06_07_REH_Nfix_spring_218"/>
    <x v="0"/>
    <n v="6"/>
    <n v="100"/>
    <n v="5"/>
    <n v="0"/>
    <m/>
    <n v="1.7802"/>
  </r>
  <r>
    <s v="2022_06_09_REH_climexp_016"/>
    <x v="0"/>
    <n v="6"/>
    <n v="150"/>
    <n v="5"/>
    <n v="0"/>
    <m/>
    <n v="1.8154999999999999"/>
  </r>
  <r>
    <s v="2022_06_09_REH_climexp_022"/>
    <x v="1"/>
    <n v="6"/>
    <n v="25"/>
    <n v="5"/>
    <n v="0"/>
    <m/>
    <n v="1.8154999999999999"/>
  </r>
  <r>
    <s v="2022_06_09_REH_climexp_028"/>
    <x v="1"/>
    <n v="6"/>
    <n v="50"/>
    <n v="5"/>
    <n v="0"/>
    <m/>
    <n v="1.8154999999999999"/>
  </r>
  <r>
    <s v="2022_06_09_REH_climexp_034"/>
    <x v="1"/>
    <n v="6"/>
    <n v="100"/>
    <n v="5"/>
    <n v="0"/>
    <m/>
    <n v="1.8154999999999999"/>
  </r>
  <r>
    <s v="2022_06_09_REH_climexp_046"/>
    <x v="1"/>
    <n v="6"/>
    <n v="150"/>
    <n v="5"/>
    <n v="0"/>
    <m/>
    <n v="1.8154999999999999"/>
  </r>
  <r>
    <s v="2022_06_09_REH_climexp_054"/>
    <x v="2"/>
    <n v="6"/>
    <n v="25"/>
    <n v="5"/>
    <n v="0"/>
    <m/>
    <n v="1.8154999999999999"/>
  </r>
  <r>
    <s v="2022_06_09_REH_climexp_061"/>
    <x v="2"/>
    <n v="6"/>
    <n v="50"/>
    <n v="5"/>
    <n v="0"/>
    <m/>
    <n v="1.8154999999999999"/>
  </r>
  <r>
    <s v="2022_06_09_REH_climexp_067"/>
    <x v="2"/>
    <n v="6"/>
    <n v="100"/>
    <n v="5"/>
    <n v="0"/>
    <m/>
    <n v="1.8154999999999999"/>
  </r>
  <r>
    <s v="2022_06_09_REH_climexp_073"/>
    <x v="2"/>
    <n v="6"/>
    <n v="150"/>
    <n v="5"/>
    <n v="0"/>
    <m/>
    <n v="1.8154999999999999"/>
  </r>
  <r>
    <s v="2022_06_09_REH_climexp_116"/>
    <x v="3"/>
    <n v="6"/>
    <n v="25"/>
    <n v="5"/>
    <n v="0"/>
    <m/>
    <n v="1.8154999999999999"/>
  </r>
  <r>
    <s v="2022_06_09_REH_climexp_122"/>
    <x v="3"/>
    <n v="6"/>
    <n v="50"/>
    <n v="5"/>
    <n v="0"/>
    <m/>
    <n v="1.8154999999999999"/>
  </r>
  <r>
    <s v="2022_06_09_REH_climexp_128"/>
    <x v="3"/>
    <n v="6"/>
    <n v="100"/>
    <n v="5"/>
    <n v="1929.5"/>
    <m/>
    <n v="1.9698599999999999"/>
  </r>
  <r>
    <s v="2022_06_09_REH_climexp_134"/>
    <x v="3"/>
    <n v="6"/>
    <n v="150"/>
    <n v="5"/>
    <n v="0"/>
    <m/>
    <n v="1.8154999999999999"/>
  </r>
  <r>
    <s v="2022_06_09_REH_climexp_143"/>
    <x v="4"/>
    <n v="6"/>
    <n v="25"/>
    <n v="5"/>
    <n v="0"/>
    <m/>
    <n v="1.8154999999999999"/>
  </r>
  <r>
    <s v="2022_06_09_REH_climexp_149"/>
    <x v="4"/>
    <n v="6"/>
    <n v="50"/>
    <n v="5"/>
    <n v="0"/>
    <m/>
    <n v="1.8154999999999999"/>
  </r>
  <r>
    <s v="2022_06_10_REH_climexp_155"/>
    <x v="4"/>
    <n v="6"/>
    <n v="150"/>
    <n v="5"/>
    <n v="0"/>
    <m/>
    <n v="1.8154999999999999"/>
  </r>
  <r>
    <s v="2022_06_10_REH_climexp_162"/>
    <x v="4"/>
    <n v="6"/>
    <n v="100"/>
    <n v="5"/>
    <n v="53234.7"/>
    <m/>
    <n v="6.0742760000000002"/>
  </r>
  <r>
    <s v="2022_06_09_REH_climexp_082"/>
    <x v="0"/>
    <n v="6"/>
    <n v="25"/>
    <n v="15"/>
    <n v="9238"/>
    <m/>
    <n v="2.5545399999999998"/>
  </r>
  <r>
    <s v="2022_06_09_REH_climexp_088"/>
    <x v="0"/>
    <n v="6"/>
    <n v="50"/>
    <n v="15"/>
    <n v="2307"/>
    <m/>
    <n v="2.0000599999999999"/>
  </r>
  <r>
    <s v="2022_06_09_REH_climexp_094"/>
    <x v="0"/>
    <n v="6"/>
    <n v="100"/>
    <n v="15"/>
    <n v="2241.9"/>
    <m/>
    <n v="1.9948519999999998"/>
  </r>
  <r>
    <s v="2022_06_09_REH_climexp_100"/>
    <x v="0"/>
    <n v="6"/>
    <n v="150"/>
    <n v="15"/>
    <n v="2411.1999999999998"/>
    <m/>
    <n v="2.0083959999999998"/>
  </r>
  <r>
    <s v="2022_06_10_REH_climexp_171"/>
    <x v="3"/>
    <n v="12"/>
    <n v="25"/>
    <n v="15"/>
    <n v="3384.5"/>
    <m/>
    <n v="2.0862599999999998"/>
  </r>
  <r>
    <s v="2022_06_10_REH_climexp_177"/>
    <x v="3"/>
    <n v="12"/>
    <n v="50"/>
    <n v="15"/>
    <n v="4996.2"/>
    <m/>
    <n v="2.2151959999999997"/>
  </r>
  <r>
    <s v="2022_06_10_REH_climexp_183"/>
    <x v="3"/>
    <n v="12"/>
    <n v="100"/>
    <n v="15"/>
    <n v="3598"/>
    <m/>
    <n v="2.1033399999999998"/>
  </r>
  <r>
    <s v="2022_06_10_REH_climexp_189"/>
    <x v="3"/>
    <n v="12"/>
    <n v="150"/>
    <n v="15"/>
    <n v="2263.9"/>
    <m/>
    <n v="1.9966119999999998"/>
  </r>
  <r>
    <s v="2022_06_10_REH_climexp_197"/>
    <x v="4"/>
    <n v="12"/>
    <n v="25"/>
    <n v="15"/>
    <n v="1595.9"/>
    <m/>
    <n v="1.9431719999999999"/>
  </r>
  <r>
    <s v="2022_06_10_REH_climexp_203"/>
    <x v="4"/>
    <n v="12"/>
    <n v="50"/>
    <n v="15"/>
    <n v="1240.4000000000001"/>
    <m/>
    <n v="1.9147319999999999"/>
  </r>
  <r>
    <s v="2022_06_10_REH_climexp_209"/>
    <x v="4"/>
    <n v="12"/>
    <n v="100"/>
    <n v="15"/>
    <n v="1861.4"/>
    <m/>
    <n v="1.9644119999999998"/>
  </r>
  <r>
    <s v="2022_06_10_REH_climexp_215"/>
    <x v="4"/>
    <n v="12"/>
    <n v="150"/>
    <n v="15"/>
    <n v="6273"/>
    <m/>
    <n v="2.3173399999999997"/>
  </r>
  <r>
    <s v="2022_06_16_REH_climexp_066"/>
    <x v="1"/>
    <n v="12"/>
    <n v="25"/>
    <n v="15"/>
    <n v="3643"/>
    <m/>
    <n v="0.74609999999999999"/>
  </r>
  <r>
    <s v="2022_06_16_REH_climexp_072"/>
    <x v="1"/>
    <n v="12"/>
    <n v="50"/>
    <n v="15"/>
    <n v="0"/>
    <m/>
    <n v="0.38179999999999997"/>
  </r>
  <r>
    <s v="2022_06_16_REH_climexp_078"/>
    <x v="1"/>
    <n v="12"/>
    <n v="100"/>
    <n v="15"/>
    <n v="0"/>
    <m/>
    <n v="0.38179999999999997"/>
  </r>
  <r>
    <s v="2022_06_16_REH_climexp_084"/>
    <x v="1"/>
    <n v="12"/>
    <n v="150"/>
    <n v="15"/>
    <n v="1218.5"/>
    <m/>
    <n v="0.50364999999999993"/>
  </r>
  <r>
    <s v="2022_06_16_REH_climexp_098"/>
    <x v="2"/>
    <n v="12"/>
    <n v="25"/>
    <n v="15"/>
    <n v="0"/>
    <m/>
    <n v="0.38179999999999997"/>
  </r>
  <r>
    <s v="2022_06_16_REH_climexp_104"/>
    <x v="2"/>
    <n v="12"/>
    <n v="50"/>
    <n v="15"/>
    <n v="0"/>
    <m/>
    <n v="0.38179999999999997"/>
  </r>
  <r>
    <s v="2022_06_16_REH_climexp_110"/>
    <x v="2"/>
    <n v="12"/>
    <n v="100"/>
    <n v="15"/>
    <n v="0"/>
    <m/>
    <n v="0.38179999999999997"/>
  </r>
  <r>
    <s v="2022_06_16_REH_climexp_116"/>
    <x v="2"/>
    <n v="12"/>
    <n v="150"/>
    <n v="15"/>
    <n v="1089.2"/>
    <m/>
    <n v="0.49071999999999999"/>
  </r>
  <r>
    <s v="2022_06_10_REH_climexp_226"/>
    <x v="4"/>
    <n v="18"/>
    <n v="25"/>
    <n v="25"/>
    <n v="36266.199999999997"/>
    <m/>
    <n v="4.7167959999999995"/>
  </r>
  <r>
    <s v="2022_06_16_REH_climexp_018"/>
    <x v="4"/>
    <n v="18"/>
    <n v="50"/>
    <n v="25"/>
    <n v="2182.1999999999998"/>
    <m/>
    <n v="0.60002"/>
  </r>
  <r>
    <s v="2022_06_16_REH_climexp_024"/>
    <x v="4"/>
    <n v="18"/>
    <n v="100"/>
    <n v="25"/>
    <n v="1535.3"/>
    <m/>
    <n v="0.53532999999999997"/>
  </r>
  <r>
    <s v="2022_06_16_REH_climexp_030"/>
    <x v="4"/>
    <n v="18"/>
    <n v="150"/>
    <n v="25"/>
    <n v="85971.199999999997"/>
    <m/>
    <n v="8.9789200000000005"/>
  </r>
  <r>
    <s v="2022_06_16_REH_climexp_125"/>
    <x v="2"/>
    <n v="18"/>
    <n v="25"/>
    <n v="25"/>
    <n v="5276.3"/>
    <m/>
    <n v="0.90942999999999996"/>
  </r>
  <r>
    <s v="2022_06_16_REH_climexp_131"/>
    <x v="2"/>
    <n v="18"/>
    <n v="50"/>
    <n v="25"/>
    <n v="3689.9"/>
    <m/>
    <n v="0.75079000000000007"/>
  </r>
  <r>
    <s v="2022_06_16_REH_climexp_143"/>
    <x v="2"/>
    <n v="18"/>
    <n v="150"/>
    <n v="25"/>
    <n v="4122"/>
    <m/>
    <n v="0.79400000000000004"/>
  </r>
  <r>
    <s v="2022_06_17_REH_climexp_179"/>
    <x v="1"/>
    <n v="18"/>
    <n v="25"/>
    <n v="25"/>
    <n v="2905.3"/>
    <m/>
    <n v="0.67232999999999998"/>
  </r>
  <r>
    <s v="2022_06_17_REH_climexp_185"/>
    <x v="1"/>
    <n v="18"/>
    <n v="50"/>
    <n v="25"/>
    <n v="16625.099999999999"/>
    <m/>
    <n v="2.0443099999999998"/>
  </r>
  <r>
    <s v="2022_06_17_REH_climexp_191"/>
    <x v="1"/>
    <n v="18"/>
    <n v="100"/>
    <n v="25"/>
    <n v="1226.3"/>
    <m/>
    <n v="1.7720499999999999"/>
  </r>
  <r>
    <s v="2022_06_17_REH_climexp_197"/>
    <x v="1"/>
    <n v="18"/>
    <n v="150"/>
    <n v="25"/>
    <n v="4851.2"/>
    <m/>
    <n v="0.86691999999999991"/>
  </r>
  <r>
    <s v="2022_06_20_REH_climexp_034"/>
    <x v="3"/>
    <n v="18"/>
    <n v="25"/>
    <n v="25"/>
    <n v="5358.4"/>
    <m/>
    <n v="1.7718719999999999"/>
  </r>
  <r>
    <s v="2022_06_20_REH_climexp_040"/>
    <x v="3"/>
    <n v="18"/>
    <n v="50"/>
    <n v="25"/>
    <n v="2881"/>
    <m/>
    <n v="1.57368"/>
  </r>
  <r>
    <s v="2022_06_20_REH_climexp_046"/>
    <x v="3"/>
    <n v="18"/>
    <n v="150"/>
    <n v="25"/>
    <n v="8207.6"/>
    <m/>
    <n v="1.999808"/>
  </r>
  <r>
    <s v="2022_06_20_REH_climexp_052"/>
    <x v="3"/>
    <n v="18"/>
    <n v="100"/>
    <n v="25"/>
    <n v="4528"/>
    <m/>
    <n v="1.7054399999999998"/>
  </r>
  <r>
    <s v="2022_06_20_REH_climexp_088"/>
    <x v="0"/>
    <n v="18"/>
    <n v="25"/>
    <n v="25"/>
    <n v="2471.4"/>
    <m/>
    <n v="1.5409120000000001"/>
  </r>
  <r>
    <s v="2022_06_20_REH_climexp_094"/>
    <x v="0"/>
    <n v="18"/>
    <n v="50"/>
    <n v="25"/>
    <n v="4991.1000000000004"/>
    <m/>
    <n v="1.742488"/>
  </r>
  <r>
    <s v="2022_06_20_REH_climexp_100"/>
    <x v="0"/>
    <n v="18"/>
    <n v="100"/>
    <n v="25"/>
    <n v="3645.2"/>
    <m/>
    <n v="1.6348159999999998"/>
  </r>
  <r>
    <s v="2022_06_20_REH_climexp_106"/>
    <x v="0"/>
    <n v="18"/>
    <n v="150"/>
    <n v="25"/>
    <n v="25680.5"/>
    <m/>
    <n v="3.39764"/>
  </r>
  <r>
    <s v="2022_06_16_REH_climexp_039"/>
    <x v="4"/>
    <n v="24"/>
    <n v="25"/>
    <n v="35"/>
    <n v="4232.5"/>
    <m/>
    <n v="0.80505000000000004"/>
  </r>
  <r>
    <s v="2022_06_16_REH_climexp_045"/>
    <x v="4"/>
    <n v="24"/>
    <n v="50"/>
    <n v="35"/>
    <n v="3345.7"/>
    <m/>
    <n v="0.71636999999999995"/>
  </r>
  <r>
    <s v="2022_06_16_REH_climexp_051"/>
    <x v="4"/>
    <n v="24"/>
    <n v="100"/>
    <n v="35"/>
    <n v="9174.7000000000007"/>
    <m/>
    <n v="1.2992700000000001"/>
  </r>
  <r>
    <s v="2022_06_16_REH_climexp_057"/>
    <x v="4"/>
    <n v="24"/>
    <n v="150"/>
    <n v="35"/>
    <n v="13604.4"/>
    <m/>
    <n v="1.74224"/>
  </r>
  <r>
    <s v="2022_06_17_REH_climexp_152"/>
    <x v="2"/>
    <n v="24"/>
    <n v="25"/>
    <n v="35"/>
    <n v="4193.5"/>
    <m/>
    <n v="0.80115000000000003"/>
  </r>
  <r>
    <s v="2022_06_17_REH_climexp_158"/>
    <x v="2"/>
    <n v="24"/>
    <n v="50"/>
    <n v="35"/>
    <n v="9829.4"/>
    <m/>
    <n v="1.3647400000000001"/>
  </r>
  <r>
    <s v="2022_06_17_REH_climexp_164"/>
    <x v="2"/>
    <n v="24"/>
    <n v="100"/>
    <n v="35"/>
    <n v="5838.2"/>
    <m/>
    <n v="0.96561999999999992"/>
  </r>
  <r>
    <s v="2022_06_17_REH_climexp_170"/>
    <x v="2"/>
    <n v="24"/>
    <n v="150"/>
    <n v="35"/>
    <n v="47181.2"/>
    <m/>
    <n v="5.09992"/>
  </r>
  <r>
    <s v="2022_06_17_REH_climexp_205"/>
    <x v="1"/>
    <n v="24"/>
    <n v="25"/>
    <n v="35"/>
    <n v="6832.5"/>
    <m/>
    <n v="1.0650500000000001"/>
  </r>
  <r>
    <s v="2022_06_20_REH_climexp_013"/>
    <x v="1"/>
    <n v="24"/>
    <n v="50"/>
    <n v="35"/>
    <n v="7089.6"/>
    <m/>
    <n v="1.9103680000000001"/>
  </r>
  <r>
    <s v="2022_06_20_REH_climexp_019"/>
    <x v="1"/>
    <n v="24"/>
    <n v="100"/>
    <n v="35"/>
    <n v="1382.7"/>
    <m/>
    <n v="1.453816"/>
  </r>
  <r>
    <s v="2022_06_20_REH_climexp_025"/>
    <x v="1"/>
    <n v="24"/>
    <n v="150"/>
    <n v="35"/>
    <n v="1045.9000000000001"/>
    <m/>
    <n v="1.4268719999999999"/>
  </r>
  <r>
    <s v="2022_06_20_REH_climexp_061"/>
    <x v="3"/>
    <n v="24"/>
    <n v="25"/>
    <n v="35"/>
    <n v="8528.9"/>
    <m/>
    <n v="2.025512"/>
  </r>
  <r>
    <s v="2022_06_20_REH_climexp_067"/>
    <x v="3"/>
    <n v="24"/>
    <n v="50"/>
    <n v="35"/>
    <n v="7782.9"/>
    <m/>
    <n v="1.965832"/>
  </r>
  <r>
    <s v="2022_06_20_REH_climexp_073"/>
    <x v="3"/>
    <n v="24"/>
    <n v="150"/>
    <n v="35"/>
    <n v="11210.3"/>
    <m/>
    <n v="2.240024"/>
  </r>
  <r>
    <s v="2022_06_20_REH_climexp_079"/>
    <x v="3"/>
    <n v="24"/>
    <n v="100"/>
    <n v="35"/>
    <n v="23253.3"/>
    <m/>
    <n v="3.2034640000000003"/>
  </r>
  <r>
    <s v="2022_06_21_REH_climexp_009"/>
    <x v="0"/>
    <n v="24"/>
    <n v="25"/>
    <n v="35"/>
    <n v="26441.7"/>
    <m/>
    <n v="3.4585360000000001"/>
  </r>
  <r>
    <s v="2022_06_21_REH_climexp_015"/>
    <x v="0"/>
    <n v="24"/>
    <n v="50"/>
    <n v="35"/>
    <n v="47367.1"/>
    <m/>
    <n v="5.132568"/>
  </r>
  <r>
    <s v="2022_06_21_REH_climexp_021"/>
    <x v="0"/>
    <n v="24"/>
    <n v="100"/>
    <n v="35"/>
    <n v="35506.800000000003"/>
    <m/>
    <n v="4.1837440000000008"/>
  </r>
  <r>
    <s v="2022_06_21_REH_climexp_027"/>
    <x v="0"/>
    <n v="24"/>
    <n v="150"/>
    <n v="35"/>
    <n v="5970.5"/>
    <m/>
    <n v="1.820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73E1B7-C134-48D4-89E0-608209738AEA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R3:S9" firstHeaderRow="1" firstDataRow="1" firstDataCol="1"/>
  <pivotFields count="8">
    <pivotField showAll="0"/>
    <pivotField axis="axisRow" showAll="0">
      <items count="6">
        <item x="4"/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Average of ppm" fld="7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881EA5-04DF-4E4A-B40F-D8CBBAE8B6D1}" name="PivotTable4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9" firstHeaderRow="1" firstDataRow="2" firstDataCol="1"/>
  <pivotFields count="7">
    <pivotField showAll="0"/>
    <pivotField showAll="0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axis="axisCol" showAll="0">
      <items count="6">
        <item x="4"/>
        <item x="3"/>
        <item x="0"/>
        <item x="1"/>
        <item x="2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0"/>
        <item x="1"/>
        <item x="2"/>
        <item x="3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1.5s peak area" fld="6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8FF589-5700-4477-B8C9-8B1336488E76}" name="Table1" displayName="Table1" ref="J3:Q82" totalsRowShown="0">
  <autoFilter ref="J3:Q82" xr:uid="{10BBAD89-427A-4B6D-940A-43F409D805E4}"/>
  <tableColumns count="8">
    <tableColumn id="1" xr3:uid="{B7EAC9E1-C009-4C72-87B0-FDDEEAE77936}" name="Sample_ID"/>
    <tableColumn id="2" xr3:uid="{B471DDC5-B3BC-4341-B4F5-5E9304278A94}" name="sample"/>
    <tableColumn id="3" xr3:uid="{A2501407-F32E-462A-828B-DDFF2397BFFE}" name="sample #"/>
    <tableColumn id="4" xr3:uid="{5EDDC720-A0E2-4819-9BD0-19BA8E7C1ABE}" name="moist_level"/>
    <tableColumn id="5" xr3:uid="{8C67F7A7-BE71-4EF8-82CE-FEE03657B8C9}" name="temp"/>
    <tableColumn id="6" xr3:uid="{7BB9345D-E173-4ACB-9BA0-14ADFB69B003}" name="1.5s peak area"/>
    <tableColumn id="7" xr3:uid="{6E57DC14-3386-472B-91F7-2796AF306136}" name="Column1"/>
    <tableColumn id="8" xr3:uid="{13CFCF2F-E45E-4702-86A5-BF4AF6C2D359}" name="ppm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E5FB-1BD4-472D-A35E-A7FF022B968E}">
  <dimension ref="A1:W481"/>
  <sheetViews>
    <sheetView tabSelected="1" workbookViewId="0">
      <selection activeCell="H122" sqref="H122"/>
    </sheetView>
  </sheetViews>
  <sheetFormatPr defaultRowHeight="15" x14ac:dyDescent="0.25"/>
  <cols>
    <col min="1" max="1" width="31.28515625" bestFit="1" customWidth="1"/>
    <col min="2" max="2" width="12.140625" bestFit="1" customWidth="1"/>
    <col min="3" max="3" width="12.140625" customWidth="1"/>
  </cols>
  <sheetData>
    <row r="1" spans="1:23" x14ac:dyDescent="0.25">
      <c r="A1" s="1" t="s">
        <v>0</v>
      </c>
      <c r="B1" s="1" t="s">
        <v>1</v>
      </c>
      <c r="C1" s="1" t="s">
        <v>215</v>
      </c>
      <c r="D1" s="1" t="s">
        <v>216</v>
      </c>
      <c r="E1" s="1" t="s">
        <v>217</v>
      </c>
      <c r="F1" s="1" t="s">
        <v>2</v>
      </c>
      <c r="G1" s="1" t="s">
        <v>3</v>
      </c>
      <c r="H1" s="1" t="s">
        <v>514</v>
      </c>
      <c r="J1" t="s">
        <v>508</v>
      </c>
      <c r="K1" t="s">
        <v>0</v>
      </c>
      <c r="L1" t="s">
        <v>1</v>
      </c>
      <c r="M1" t="s">
        <v>215</v>
      </c>
      <c r="N1" t="s">
        <v>216</v>
      </c>
      <c r="O1" t="s">
        <v>217</v>
      </c>
      <c r="P1" t="s">
        <v>2</v>
      </c>
      <c r="R1" t="s">
        <v>3</v>
      </c>
      <c r="T1" t="s">
        <v>515</v>
      </c>
      <c r="U1" t="s">
        <v>516</v>
      </c>
      <c r="V1" t="s">
        <v>517</v>
      </c>
      <c r="W1" t="s">
        <v>518</v>
      </c>
    </row>
    <row r="2" spans="1:23" x14ac:dyDescent="0.25">
      <c r="A2" t="s">
        <v>4</v>
      </c>
      <c r="B2" s="2" t="s">
        <v>214</v>
      </c>
      <c r="C2" s="2">
        <v>1</v>
      </c>
      <c r="D2" s="7">
        <v>25</v>
      </c>
      <c r="E2">
        <v>5</v>
      </c>
      <c r="F2" s="2">
        <v>5917.5</v>
      </c>
      <c r="G2" s="3">
        <f>0.00008*F2 + 1.7802</f>
        <v>2.2536</v>
      </c>
      <c r="H2">
        <f>G2-(T$2+R$12)</f>
        <v>-2.35406</v>
      </c>
      <c r="K2" t="s">
        <v>26</v>
      </c>
      <c r="L2" t="s">
        <v>27</v>
      </c>
      <c r="P2">
        <v>13185.7</v>
      </c>
      <c r="R2">
        <v>2.8703560000000001</v>
      </c>
      <c r="T2">
        <f>AVERAGE(R4:R5)</f>
        <v>2.7237239999999998</v>
      </c>
      <c r="U2">
        <f>AVERAGE(R2:R3)</f>
        <v>2.443308</v>
      </c>
      <c r="V2">
        <f>AVERAGE(R6:R7)</f>
        <v>2.8477399999999999</v>
      </c>
      <c r="W2">
        <f>AVERAGE(R8:R9)</f>
        <v>3.6404500000000004</v>
      </c>
    </row>
    <row r="3" spans="1:23" x14ac:dyDescent="0.25">
      <c r="A3" t="s">
        <v>5</v>
      </c>
      <c r="B3" s="2" t="s">
        <v>214</v>
      </c>
      <c r="C3" s="2">
        <v>2</v>
      </c>
      <c r="D3" s="7">
        <v>25</v>
      </c>
      <c r="E3">
        <v>5</v>
      </c>
      <c r="F3" s="2">
        <v>0</v>
      </c>
      <c r="G3">
        <f>0.00008*F3 + 1.7802</f>
        <v>1.7802</v>
      </c>
      <c r="H3">
        <f>G3-(T$2+R$12)</f>
        <v>-2.8274600000000003</v>
      </c>
      <c r="K3" t="s">
        <v>28</v>
      </c>
      <c r="L3" t="s">
        <v>29</v>
      </c>
      <c r="P3">
        <v>2509.5</v>
      </c>
      <c r="R3">
        <v>2.0162599999999999</v>
      </c>
    </row>
    <row r="4" spans="1:23" x14ac:dyDescent="0.25">
      <c r="A4" t="s">
        <v>6</v>
      </c>
      <c r="B4" s="2" t="s">
        <v>214</v>
      </c>
      <c r="C4" s="2">
        <v>3</v>
      </c>
      <c r="D4" s="7">
        <v>25</v>
      </c>
      <c r="E4">
        <v>5</v>
      </c>
      <c r="F4" s="2">
        <v>1938.1</v>
      </c>
      <c r="G4" s="3">
        <f>0.00008*F4 + 1.7802</f>
        <v>1.9352480000000001</v>
      </c>
      <c r="H4">
        <f>G4-(T$2+R$12)</f>
        <v>-2.672412</v>
      </c>
      <c r="K4" t="s">
        <v>56</v>
      </c>
      <c r="L4" t="s">
        <v>57</v>
      </c>
      <c r="P4">
        <v>10565.4</v>
      </c>
      <c r="R4">
        <v>2.6607319999999999</v>
      </c>
    </row>
    <row r="5" spans="1:23" x14ac:dyDescent="0.25">
      <c r="A5" t="s">
        <v>7</v>
      </c>
      <c r="B5" s="2" t="s">
        <v>214</v>
      </c>
      <c r="C5" s="2">
        <v>4</v>
      </c>
      <c r="D5" s="7">
        <v>25</v>
      </c>
      <c r="E5">
        <v>5</v>
      </c>
      <c r="F5" s="2">
        <v>25724.5</v>
      </c>
      <c r="G5">
        <f>0.00008*F5 + 1.7802</f>
        <v>3.8381600000000002</v>
      </c>
      <c r="H5">
        <f>G5-(T$2+R$12)</f>
        <v>-0.76949999999999985</v>
      </c>
      <c r="K5" t="s">
        <v>58</v>
      </c>
      <c r="L5" t="s">
        <v>59</v>
      </c>
      <c r="P5">
        <v>12140.2</v>
      </c>
      <c r="R5">
        <v>2.7867160000000002</v>
      </c>
    </row>
    <row r="6" spans="1:23" x14ac:dyDescent="0.25">
      <c r="A6" t="s">
        <v>8</v>
      </c>
      <c r="B6" s="2" t="s">
        <v>214</v>
      </c>
      <c r="C6" s="2">
        <v>5</v>
      </c>
      <c r="D6" s="7">
        <v>25</v>
      </c>
      <c r="E6">
        <v>5</v>
      </c>
      <c r="F6" s="2">
        <v>3068.1</v>
      </c>
      <c r="G6">
        <f>0.00008*F6 + 1.7802</f>
        <v>2.0256479999999999</v>
      </c>
      <c r="H6">
        <f>G6-(T$2+R$12)</f>
        <v>-2.5820120000000002</v>
      </c>
      <c r="K6" t="s">
        <v>204</v>
      </c>
      <c r="L6" s="2" t="s">
        <v>205</v>
      </c>
      <c r="M6" s="2"/>
      <c r="P6">
        <v>14578.3</v>
      </c>
      <c r="R6">
        <v>2.9817640000000001</v>
      </c>
    </row>
    <row r="7" spans="1:23" x14ac:dyDescent="0.25">
      <c r="A7" t="s">
        <v>9</v>
      </c>
      <c r="B7" s="2" t="s">
        <v>214</v>
      </c>
      <c r="C7" s="2">
        <v>1</v>
      </c>
      <c r="D7" s="7">
        <v>50</v>
      </c>
      <c r="E7">
        <v>5</v>
      </c>
      <c r="F7" s="2">
        <v>1082.5</v>
      </c>
      <c r="G7">
        <f>0.00008*F7 + 1.7802</f>
        <v>1.8668</v>
      </c>
      <c r="H7">
        <f>G7-(T$2+R$13)</f>
        <v>-2.8309799999999998</v>
      </c>
      <c r="K7" t="s">
        <v>206</v>
      </c>
      <c r="L7" s="2" t="s">
        <v>207</v>
      </c>
      <c r="M7" s="2"/>
      <c r="P7">
        <v>11227.7</v>
      </c>
      <c r="R7">
        <v>2.7137159999999998</v>
      </c>
    </row>
    <row r="8" spans="1:23" x14ac:dyDescent="0.25">
      <c r="A8" t="s">
        <v>10</v>
      </c>
      <c r="B8" s="2" t="s">
        <v>214</v>
      </c>
      <c r="C8" s="2">
        <v>2</v>
      </c>
      <c r="D8" s="7">
        <v>50</v>
      </c>
      <c r="E8">
        <v>5</v>
      </c>
      <c r="F8" s="2">
        <v>0</v>
      </c>
      <c r="G8">
        <f>0.00008*F8 + 1.7802</f>
        <v>1.7802</v>
      </c>
      <c r="H8">
        <f>G8-(T$2+R$13)</f>
        <v>-2.9175800000000001</v>
      </c>
      <c r="K8" t="s">
        <v>284</v>
      </c>
      <c r="L8" t="s">
        <v>285</v>
      </c>
      <c r="P8">
        <v>51367.8</v>
      </c>
      <c r="R8">
        <v>5.5185800000000009</v>
      </c>
    </row>
    <row r="9" spans="1:23" x14ac:dyDescent="0.25">
      <c r="A9" t="s">
        <v>11</v>
      </c>
      <c r="B9" s="2" t="s">
        <v>214</v>
      </c>
      <c r="C9" s="2">
        <v>3</v>
      </c>
      <c r="D9" s="7">
        <v>50</v>
      </c>
      <c r="E9">
        <v>5</v>
      </c>
      <c r="F9" s="2">
        <v>2687.7</v>
      </c>
      <c r="G9">
        <f>0.00008*F9 + 1.7802</f>
        <v>1.9952160000000001</v>
      </c>
      <c r="H9">
        <f>G9-(T$2+R$13)</f>
        <v>-2.7025639999999997</v>
      </c>
      <c r="K9" t="s">
        <v>286</v>
      </c>
      <c r="L9" t="s">
        <v>287</v>
      </c>
      <c r="P9">
        <v>13805.2</v>
      </c>
      <c r="R9">
        <v>1.7623200000000001</v>
      </c>
    </row>
    <row r="10" spans="1:23" x14ac:dyDescent="0.25">
      <c r="A10" t="s">
        <v>12</v>
      </c>
      <c r="B10" s="2" t="s">
        <v>214</v>
      </c>
      <c r="C10" s="2">
        <v>4</v>
      </c>
      <c r="D10" s="7">
        <v>50</v>
      </c>
      <c r="E10">
        <v>5</v>
      </c>
      <c r="F10" s="2">
        <v>0</v>
      </c>
      <c r="G10">
        <f>0.00008*F10 + 1.7802</f>
        <v>1.7802</v>
      </c>
      <c r="H10">
        <f>G10-(T$2+R$13)</f>
        <v>-2.9175800000000001</v>
      </c>
    </row>
    <row r="11" spans="1:23" x14ac:dyDescent="0.25">
      <c r="A11" t="s">
        <v>13</v>
      </c>
      <c r="B11" s="2" t="s">
        <v>214</v>
      </c>
      <c r="C11" s="2">
        <v>5</v>
      </c>
      <c r="D11" s="7">
        <v>50</v>
      </c>
      <c r="E11">
        <v>5</v>
      </c>
      <c r="F11" s="2">
        <v>1491.6</v>
      </c>
      <c r="G11">
        <f>0.00008*F11 + 1.7802</f>
        <v>1.8995280000000001</v>
      </c>
      <c r="H11">
        <f>G11-(T$2+R$13)</f>
        <v>-2.7982519999999997</v>
      </c>
      <c r="J11" t="s">
        <v>509</v>
      </c>
      <c r="K11" t="s">
        <v>0</v>
      </c>
      <c r="L11" t="s">
        <v>1</v>
      </c>
      <c r="M11" t="s">
        <v>215</v>
      </c>
      <c r="N11" t="s">
        <v>216</v>
      </c>
      <c r="O11" t="s">
        <v>217</v>
      </c>
      <c r="P11" t="s">
        <v>2</v>
      </c>
      <c r="R11" t="s">
        <v>3</v>
      </c>
    </row>
    <row r="12" spans="1:23" x14ac:dyDescent="0.25">
      <c r="A12" t="s">
        <v>14</v>
      </c>
      <c r="B12" s="2" t="s">
        <v>507</v>
      </c>
      <c r="C12" s="2">
        <v>6</v>
      </c>
      <c r="D12">
        <v>100</v>
      </c>
      <c r="E12">
        <v>5</v>
      </c>
      <c r="F12">
        <v>53234.7</v>
      </c>
      <c r="G12">
        <f xml:space="preserve"> 0.00008*F12 + 1.8155</f>
        <v>6.0742760000000002</v>
      </c>
      <c r="H12">
        <f>G12-(T$2+R$31)</f>
        <v>-2.7237239999999998</v>
      </c>
      <c r="K12" t="s">
        <v>9</v>
      </c>
      <c r="L12" t="s">
        <v>214</v>
      </c>
      <c r="M12">
        <v>6</v>
      </c>
      <c r="N12">
        <v>25</v>
      </c>
      <c r="O12">
        <v>5</v>
      </c>
      <c r="P12">
        <v>1296.7</v>
      </c>
      <c r="R12">
        <v>1.8839360000000001</v>
      </c>
    </row>
    <row r="13" spans="1:23" x14ac:dyDescent="0.25">
      <c r="A13" t="s">
        <v>15</v>
      </c>
      <c r="B13" s="2" t="s">
        <v>214</v>
      </c>
      <c r="C13" s="2">
        <v>1</v>
      </c>
      <c r="D13" s="7">
        <v>100</v>
      </c>
      <c r="E13">
        <v>5</v>
      </c>
      <c r="F13" s="2">
        <v>8971</v>
      </c>
      <c r="G13">
        <f>0.00008*F13 + 1.7802</f>
        <v>2.4978800000000003</v>
      </c>
      <c r="H13">
        <f>G13-(T$2+R$14)</f>
        <v>-2.0060439999999993</v>
      </c>
      <c r="K13" t="s">
        <v>15</v>
      </c>
      <c r="L13" t="s">
        <v>214</v>
      </c>
      <c r="M13">
        <v>6</v>
      </c>
      <c r="N13">
        <v>50</v>
      </c>
      <c r="O13">
        <v>5</v>
      </c>
      <c r="P13">
        <v>2423.1999999999998</v>
      </c>
      <c r="R13">
        <v>1.974056</v>
      </c>
    </row>
    <row r="14" spans="1:23" x14ac:dyDescent="0.25">
      <c r="A14" t="s">
        <v>16</v>
      </c>
      <c r="B14" s="2" t="s">
        <v>214</v>
      </c>
      <c r="C14" s="2">
        <v>2</v>
      </c>
      <c r="D14" s="7">
        <v>100</v>
      </c>
      <c r="E14">
        <v>5</v>
      </c>
      <c r="F14" s="2">
        <v>10848.9</v>
      </c>
      <c r="G14">
        <f>0.00008*F14 + 1.7802</f>
        <v>2.6481120000000002</v>
      </c>
      <c r="H14">
        <f>G14-(T$2+R$14)</f>
        <v>-1.8558119999999994</v>
      </c>
      <c r="K14" t="s">
        <v>21</v>
      </c>
      <c r="L14" t="s">
        <v>214</v>
      </c>
      <c r="M14">
        <v>6</v>
      </c>
      <c r="N14">
        <v>100</v>
      </c>
      <c r="O14">
        <v>5</v>
      </c>
      <c r="P14">
        <v>0</v>
      </c>
      <c r="R14">
        <v>1.7802</v>
      </c>
    </row>
    <row r="15" spans="1:23" x14ac:dyDescent="0.25">
      <c r="A15" t="s">
        <v>17</v>
      </c>
      <c r="B15" s="2" t="s">
        <v>214</v>
      </c>
      <c r="C15" s="2">
        <v>3</v>
      </c>
      <c r="D15" s="7">
        <v>100</v>
      </c>
      <c r="E15">
        <v>5</v>
      </c>
      <c r="F15" s="2">
        <v>8581.5</v>
      </c>
      <c r="G15">
        <f>0.00008*F15 + 1.7802</f>
        <v>2.46672</v>
      </c>
      <c r="H15">
        <f>G15-(T$2+R$14)</f>
        <v>-2.0372039999999996</v>
      </c>
      <c r="K15" t="s">
        <v>31</v>
      </c>
      <c r="L15" t="s">
        <v>214</v>
      </c>
      <c r="M15">
        <v>6</v>
      </c>
      <c r="N15">
        <v>150</v>
      </c>
      <c r="O15">
        <v>5</v>
      </c>
      <c r="P15">
        <v>0</v>
      </c>
      <c r="R15">
        <v>1.8154999999999999</v>
      </c>
    </row>
    <row r="16" spans="1:23" x14ac:dyDescent="0.25">
      <c r="A16" t="s">
        <v>18</v>
      </c>
      <c r="B16" s="2" t="s">
        <v>214</v>
      </c>
      <c r="C16" s="2">
        <v>4</v>
      </c>
      <c r="D16" s="7">
        <v>100</v>
      </c>
      <c r="E16">
        <v>5</v>
      </c>
      <c r="F16" s="2">
        <v>1517.4</v>
      </c>
      <c r="G16">
        <f>0.00008*F16 + 1.7802</f>
        <v>1.9015919999999999</v>
      </c>
      <c r="H16">
        <f>G16-(T$2+R$14)</f>
        <v>-2.6023319999999996</v>
      </c>
      <c r="K16" t="s">
        <v>37</v>
      </c>
      <c r="L16" t="s">
        <v>504</v>
      </c>
      <c r="M16">
        <v>6</v>
      </c>
      <c r="N16">
        <v>25</v>
      </c>
      <c r="O16">
        <v>5</v>
      </c>
      <c r="P16">
        <v>0</v>
      </c>
      <c r="R16">
        <v>1.8154999999999999</v>
      </c>
    </row>
    <row r="17" spans="1:18" x14ac:dyDescent="0.25">
      <c r="A17" t="s">
        <v>19</v>
      </c>
      <c r="B17" s="2" t="s">
        <v>214</v>
      </c>
      <c r="C17" s="2">
        <v>5</v>
      </c>
      <c r="D17" s="7">
        <v>100</v>
      </c>
      <c r="E17">
        <v>5</v>
      </c>
      <c r="F17" s="2">
        <v>5884</v>
      </c>
      <c r="G17">
        <f>0.00008*F17 + 1.7802</f>
        <v>2.2509199999999998</v>
      </c>
      <c r="H17">
        <f>G17-(T$2+R$14)</f>
        <v>-2.2530039999999998</v>
      </c>
      <c r="K17" t="s">
        <v>43</v>
      </c>
      <c r="L17" t="s">
        <v>504</v>
      </c>
      <c r="M17">
        <v>6</v>
      </c>
      <c r="N17">
        <v>50</v>
      </c>
      <c r="O17">
        <v>5</v>
      </c>
      <c r="P17">
        <v>0</v>
      </c>
      <c r="R17">
        <v>1.8154999999999999</v>
      </c>
    </row>
    <row r="18" spans="1:18" x14ac:dyDescent="0.25">
      <c r="A18" t="s">
        <v>20</v>
      </c>
      <c r="B18" s="2" t="s">
        <v>214</v>
      </c>
      <c r="C18" s="2">
        <v>1</v>
      </c>
      <c r="D18" s="7">
        <v>150</v>
      </c>
      <c r="E18">
        <v>5</v>
      </c>
      <c r="F18" s="2">
        <v>10080.6</v>
      </c>
      <c r="G18">
        <f>0.00008*F18 + 1.7802</f>
        <v>2.5866480000000003</v>
      </c>
      <c r="H18">
        <f>G18-(T$2+R$15)</f>
        <v>-1.9525759999999996</v>
      </c>
      <c r="K18" t="s">
        <v>49</v>
      </c>
      <c r="L18" t="s">
        <v>504</v>
      </c>
      <c r="M18">
        <v>6</v>
      </c>
      <c r="N18">
        <v>100</v>
      </c>
      <c r="O18">
        <v>5</v>
      </c>
      <c r="P18">
        <v>0</v>
      </c>
      <c r="R18">
        <v>1.8154999999999999</v>
      </c>
    </row>
    <row r="19" spans="1:18" x14ac:dyDescent="0.25">
      <c r="A19" t="s">
        <v>21</v>
      </c>
      <c r="B19" s="2" t="s">
        <v>214</v>
      </c>
      <c r="C19" s="2">
        <v>2</v>
      </c>
      <c r="D19" s="7">
        <v>150</v>
      </c>
      <c r="E19">
        <v>5</v>
      </c>
      <c r="F19" s="2">
        <v>1586</v>
      </c>
      <c r="G19">
        <f>0.00008*F19 + 1.7802</f>
        <v>1.9070800000000001</v>
      </c>
      <c r="H19">
        <f>G19-(T$2+R$15)</f>
        <v>-2.6321439999999998</v>
      </c>
      <c r="K19" t="s">
        <v>55</v>
      </c>
      <c r="L19" t="s">
        <v>504</v>
      </c>
      <c r="M19">
        <v>6</v>
      </c>
      <c r="N19">
        <v>150</v>
      </c>
      <c r="O19">
        <v>5</v>
      </c>
      <c r="P19">
        <v>0</v>
      </c>
      <c r="R19">
        <v>1.8154999999999999</v>
      </c>
    </row>
    <row r="20" spans="1:18" x14ac:dyDescent="0.25">
      <c r="A20" t="s">
        <v>22</v>
      </c>
      <c r="B20" s="2" t="s">
        <v>214</v>
      </c>
      <c r="C20" s="2">
        <v>3</v>
      </c>
      <c r="D20" s="7">
        <v>150</v>
      </c>
      <c r="E20">
        <v>5</v>
      </c>
      <c r="F20" s="2">
        <v>10792.1</v>
      </c>
      <c r="G20">
        <f>0.00008*F20 + 1.7802</f>
        <v>2.6435680000000001</v>
      </c>
      <c r="H20">
        <f>G20-(T$2+R$15)</f>
        <v>-1.8956559999999998</v>
      </c>
      <c r="K20" t="s">
        <v>65</v>
      </c>
      <c r="L20" t="s">
        <v>505</v>
      </c>
      <c r="M20">
        <v>6</v>
      </c>
      <c r="N20">
        <v>25</v>
      </c>
      <c r="O20">
        <v>5</v>
      </c>
      <c r="P20">
        <v>0</v>
      </c>
      <c r="R20">
        <v>1.8154999999999999</v>
      </c>
    </row>
    <row r="21" spans="1:18" x14ac:dyDescent="0.25">
      <c r="A21" t="s">
        <v>23</v>
      </c>
      <c r="B21" s="2" t="s">
        <v>214</v>
      </c>
      <c r="C21" s="2">
        <v>4</v>
      </c>
      <c r="D21" s="7">
        <v>150</v>
      </c>
      <c r="E21">
        <v>5</v>
      </c>
      <c r="F21" s="2">
        <v>1360.9</v>
      </c>
      <c r="G21">
        <f>0.00008*F21 + 1.7802</f>
        <v>1.8890720000000001</v>
      </c>
      <c r="H21">
        <f>G21-(T$2+R$15)</f>
        <v>-2.6501519999999998</v>
      </c>
      <c r="K21" t="s">
        <v>71</v>
      </c>
      <c r="L21" t="s">
        <v>505</v>
      </c>
      <c r="M21">
        <v>6</v>
      </c>
      <c r="N21">
        <v>50</v>
      </c>
      <c r="O21">
        <v>5</v>
      </c>
      <c r="P21">
        <v>0</v>
      </c>
      <c r="R21">
        <v>1.8154999999999999</v>
      </c>
    </row>
    <row r="22" spans="1:18" x14ac:dyDescent="0.25">
      <c r="A22" t="s">
        <v>24</v>
      </c>
      <c r="B22" t="s">
        <v>214</v>
      </c>
      <c r="C22">
        <v>5</v>
      </c>
      <c r="D22" s="7">
        <v>150</v>
      </c>
      <c r="E22">
        <v>5</v>
      </c>
      <c r="F22">
        <v>7895.6</v>
      </c>
      <c r="G22">
        <f xml:space="preserve"> 0.00008*F22 + 1.8155</f>
        <v>2.4471479999999999</v>
      </c>
      <c r="H22">
        <f>G22-(T$2+R$15)</f>
        <v>-2.092076</v>
      </c>
      <c r="K22" t="s">
        <v>77</v>
      </c>
      <c r="L22" t="s">
        <v>505</v>
      </c>
      <c r="M22">
        <v>6</v>
      </c>
      <c r="N22">
        <v>100</v>
      </c>
      <c r="O22">
        <v>5</v>
      </c>
      <c r="P22">
        <v>0</v>
      </c>
      <c r="R22">
        <v>1.8154999999999999</v>
      </c>
    </row>
    <row r="23" spans="1:18" x14ac:dyDescent="0.25">
      <c r="A23" t="s">
        <v>25</v>
      </c>
      <c r="B23" t="s">
        <v>504</v>
      </c>
      <c r="C23">
        <v>1</v>
      </c>
      <c r="D23" s="7">
        <v>25</v>
      </c>
      <c r="E23">
        <v>5</v>
      </c>
      <c r="F23">
        <v>8393.6</v>
      </c>
      <c r="G23">
        <f xml:space="preserve"> 0.00008*F23 + 1.8155</f>
        <v>2.4869880000000002</v>
      </c>
      <c r="H23">
        <f>G23-(T$2+R$16)</f>
        <v>-2.0522359999999997</v>
      </c>
      <c r="K23" t="s">
        <v>83</v>
      </c>
      <c r="L23" t="s">
        <v>505</v>
      </c>
      <c r="M23">
        <v>6</v>
      </c>
      <c r="N23">
        <v>150</v>
      </c>
      <c r="O23">
        <v>5</v>
      </c>
      <c r="P23">
        <v>0</v>
      </c>
      <c r="R23">
        <v>1.8154999999999999</v>
      </c>
    </row>
    <row r="24" spans="1:18" x14ac:dyDescent="0.25">
      <c r="A24" t="s">
        <v>30</v>
      </c>
      <c r="B24" t="s">
        <v>504</v>
      </c>
      <c r="C24">
        <v>2</v>
      </c>
      <c r="D24" s="7">
        <v>25</v>
      </c>
      <c r="E24">
        <v>5</v>
      </c>
      <c r="F24">
        <v>0</v>
      </c>
      <c r="G24">
        <f xml:space="preserve"> 0.00008*F24 + 1.8155</f>
        <v>1.8154999999999999</v>
      </c>
      <c r="H24">
        <f>G24-(T$2+R$16)</f>
        <v>-2.7237239999999998</v>
      </c>
      <c r="K24" t="s">
        <v>114</v>
      </c>
      <c r="L24" t="s">
        <v>506</v>
      </c>
      <c r="M24">
        <v>6</v>
      </c>
      <c r="N24">
        <v>25</v>
      </c>
      <c r="O24">
        <v>5</v>
      </c>
      <c r="P24">
        <v>0</v>
      </c>
      <c r="R24">
        <v>1.8154999999999999</v>
      </c>
    </row>
    <row r="25" spans="1:18" x14ac:dyDescent="0.25">
      <c r="A25" t="s">
        <v>31</v>
      </c>
      <c r="B25" t="s">
        <v>504</v>
      </c>
      <c r="C25">
        <v>3</v>
      </c>
      <c r="D25" s="7">
        <v>25</v>
      </c>
      <c r="E25">
        <v>5</v>
      </c>
      <c r="F25">
        <v>0</v>
      </c>
      <c r="G25">
        <f xml:space="preserve"> 0.00008*F25 + 1.8155</f>
        <v>1.8154999999999999</v>
      </c>
      <c r="H25">
        <f>G25-(T$2+R$16)</f>
        <v>-2.7237239999999998</v>
      </c>
      <c r="K25" t="s">
        <v>120</v>
      </c>
      <c r="L25" t="s">
        <v>506</v>
      </c>
      <c r="M25">
        <v>6</v>
      </c>
      <c r="N25">
        <v>50</v>
      </c>
      <c r="O25">
        <v>5</v>
      </c>
      <c r="P25">
        <v>0</v>
      </c>
      <c r="R25">
        <v>1.8154999999999999</v>
      </c>
    </row>
    <row r="26" spans="1:18" x14ac:dyDescent="0.25">
      <c r="A26" t="s">
        <v>32</v>
      </c>
      <c r="B26" t="s">
        <v>504</v>
      </c>
      <c r="C26">
        <v>4</v>
      </c>
      <c r="D26" s="7">
        <v>25</v>
      </c>
      <c r="E26">
        <v>5</v>
      </c>
      <c r="F26">
        <v>0</v>
      </c>
      <c r="G26">
        <f xml:space="preserve"> 0.00008*F26 + 1.8155</f>
        <v>1.8154999999999999</v>
      </c>
      <c r="H26">
        <f>G26-(T$2+R$16)</f>
        <v>-2.7237239999999998</v>
      </c>
      <c r="K26" t="s">
        <v>126</v>
      </c>
      <c r="L26" t="s">
        <v>506</v>
      </c>
      <c r="M26">
        <v>6</v>
      </c>
      <c r="N26">
        <v>100</v>
      </c>
      <c r="O26">
        <v>5</v>
      </c>
      <c r="P26">
        <v>1929.5</v>
      </c>
      <c r="R26">
        <v>1.9698599999999999</v>
      </c>
    </row>
    <row r="27" spans="1:18" x14ac:dyDescent="0.25">
      <c r="A27" t="s">
        <v>33</v>
      </c>
      <c r="B27" t="s">
        <v>504</v>
      </c>
      <c r="C27">
        <v>5</v>
      </c>
      <c r="D27" s="7">
        <v>25</v>
      </c>
      <c r="E27">
        <v>5</v>
      </c>
      <c r="F27">
        <v>0</v>
      </c>
      <c r="G27">
        <f xml:space="preserve"> 0.00008*F27 + 1.8155</f>
        <v>1.8154999999999999</v>
      </c>
      <c r="H27">
        <f>G27-(T$2+R$16)</f>
        <v>-2.7237239999999998</v>
      </c>
      <c r="K27" t="s">
        <v>132</v>
      </c>
      <c r="L27" t="s">
        <v>506</v>
      </c>
      <c r="M27">
        <v>6</v>
      </c>
      <c r="N27">
        <v>150</v>
      </c>
      <c r="O27">
        <v>5</v>
      </c>
      <c r="P27">
        <v>0</v>
      </c>
      <c r="R27">
        <v>1.8154999999999999</v>
      </c>
    </row>
    <row r="28" spans="1:18" x14ac:dyDescent="0.25">
      <c r="A28" t="s">
        <v>34</v>
      </c>
      <c r="B28" t="s">
        <v>504</v>
      </c>
      <c r="C28">
        <v>1</v>
      </c>
      <c r="D28" s="7">
        <v>50</v>
      </c>
      <c r="E28">
        <v>5</v>
      </c>
      <c r="F28">
        <v>0</v>
      </c>
      <c r="G28">
        <f xml:space="preserve"> 0.00008*F28 + 1.8155</f>
        <v>1.8154999999999999</v>
      </c>
      <c r="H28">
        <f>G28-(T$2+R$17)</f>
        <v>-2.7237239999999998</v>
      </c>
      <c r="K28" t="s">
        <v>138</v>
      </c>
      <c r="L28" t="s">
        <v>507</v>
      </c>
      <c r="M28">
        <v>6</v>
      </c>
      <c r="N28">
        <v>25</v>
      </c>
      <c r="O28">
        <v>5</v>
      </c>
      <c r="P28">
        <v>0</v>
      </c>
      <c r="R28">
        <v>1.8154999999999999</v>
      </c>
    </row>
    <row r="29" spans="1:18" x14ac:dyDescent="0.25">
      <c r="A29" t="s">
        <v>35</v>
      </c>
      <c r="B29" t="s">
        <v>504</v>
      </c>
      <c r="C29">
        <v>2</v>
      </c>
      <c r="D29" s="7">
        <v>50</v>
      </c>
      <c r="E29">
        <v>5</v>
      </c>
      <c r="F29">
        <v>0</v>
      </c>
      <c r="G29">
        <f xml:space="preserve"> 0.00008*F29 + 1.8155</f>
        <v>1.8154999999999999</v>
      </c>
      <c r="H29">
        <f>G29-(T$2+R$17)</f>
        <v>-2.7237239999999998</v>
      </c>
      <c r="K29" t="s">
        <v>144</v>
      </c>
      <c r="L29" t="s">
        <v>507</v>
      </c>
      <c r="M29">
        <v>6</v>
      </c>
      <c r="N29">
        <v>50</v>
      </c>
      <c r="O29">
        <v>5</v>
      </c>
      <c r="P29">
        <v>0</v>
      </c>
      <c r="R29">
        <v>1.8154999999999999</v>
      </c>
    </row>
    <row r="30" spans="1:18" x14ac:dyDescent="0.25">
      <c r="A30" t="s">
        <v>36</v>
      </c>
      <c r="B30" t="s">
        <v>504</v>
      </c>
      <c r="C30">
        <v>3</v>
      </c>
      <c r="D30" s="7">
        <v>50</v>
      </c>
      <c r="E30">
        <v>5</v>
      </c>
      <c r="F30">
        <v>0</v>
      </c>
      <c r="G30">
        <f xml:space="preserve"> 0.00008*F30 + 1.8155</f>
        <v>1.8154999999999999</v>
      </c>
      <c r="H30">
        <f>G30-(T$2+R$17)</f>
        <v>-2.7237239999999998</v>
      </c>
      <c r="K30" t="s">
        <v>149</v>
      </c>
      <c r="L30" t="s">
        <v>507</v>
      </c>
      <c r="M30">
        <v>6</v>
      </c>
      <c r="N30">
        <v>150</v>
      </c>
      <c r="O30">
        <v>5</v>
      </c>
      <c r="P30">
        <v>0</v>
      </c>
      <c r="R30">
        <v>1.8154999999999999</v>
      </c>
    </row>
    <row r="31" spans="1:18" x14ac:dyDescent="0.25">
      <c r="A31" t="s">
        <v>37</v>
      </c>
      <c r="B31" t="s">
        <v>504</v>
      </c>
      <c r="C31">
        <v>4</v>
      </c>
      <c r="D31" s="7">
        <v>50</v>
      </c>
      <c r="E31">
        <v>5</v>
      </c>
      <c r="F31">
        <v>0</v>
      </c>
      <c r="G31">
        <f xml:space="preserve"> 0.00008*F31 + 1.8155</f>
        <v>1.8154999999999999</v>
      </c>
      <c r="H31">
        <f>G31-(T$2+R$17)</f>
        <v>-2.7237239999999998</v>
      </c>
      <c r="K31" t="s">
        <v>156</v>
      </c>
      <c r="L31" t="s">
        <v>507</v>
      </c>
      <c r="M31">
        <v>6</v>
      </c>
      <c r="N31">
        <v>100</v>
      </c>
      <c r="O31">
        <v>5</v>
      </c>
      <c r="P31">
        <v>53234.7</v>
      </c>
      <c r="R31">
        <v>6.0742760000000002</v>
      </c>
    </row>
    <row r="32" spans="1:18" x14ac:dyDescent="0.25">
      <c r="A32" t="s">
        <v>38</v>
      </c>
      <c r="B32" t="s">
        <v>504</v>
      </c>
      <c r="C32">
        <v>5</v>
      </c>
      <c r="D32" s="7">
        <v>50</v>
      </c>
      <c r="E32">
        <v>5</v>
      </c>
      <c r="F32">
        <v>11627.5</v>
      </c>
      <c r="G32">
        <f xml:space="preserve"> 0.00008*F32 + 1.8155</f>
        <v>2.7456999999999998</v>
      </c>
      <c r="H32">
        <f>G32-(T$2+R$17)</f>
        <v>-1.7935240000000001</v>
      </c>
    </row>
    <row r="33" spans="1:8" x14ac:dyDescent="0.25">
      <c r="A33" t="s">
        <v>39</v>
      </c>
      <c r="B33" t="s">
        <v>504</v>
      </c>
      <c r="C33">
        <v>1</v>
      </c>
      <c r="D33" s="7">
        <v>100</v>
      </c>
      <c r="E33">
        <v>5</v>
      </c>
      <c r="F33">
        <v>8768</v>
      </c>
      <c r="G33">
        <f xml:space="preserve"> 0.00008*F33 + 1.8155</f>
        <v>2.51694</v>
      </c>
      <c r="H33">
        <f>G33-(T$2+R$18)</f>
        <v>-2.022284</v>
      </c>
    </row>
    <row r="34" spans="1:8" x14ac:dyDescent="0.25">
      <c r="A34" t="s">
        <v>40</v>
      </c>
      <c r="B34" t="s">
        <v>504</v>
      </c>
      <c r="C34">
        <v>2</v>
      </c>
      <c r="D34" s="7">
        <v>100</v>
      </c>
      <c r="E34">
        <v>5</v>
      </c>
      <c r="F34">
        <v>8684.2000000000007</v>
      </c>
      <c r="G34">
        <f xml:space="preserve"> 0.00008*F34 + 1.8155</f>
        <v>2.5102359999999999</v>
      </c>
      <c r="H34">
        <f>G34-(T$2+R$18)</f>
        <v>-2.028988</v>
      </c>
    </row>
    <row r="35" spans="1:8" x14ac:dyDescent="0.25">
      <c r="A35" t="s">
        <v>41</v>
      </c>
      <c r="B35" t="s">
        <v>504</v>
      </c>
      <c r="C35">
        <v>3</v>
      </c>
      <c r="D35" s="7">
        <v>100</v>
      </c>
      <c r="E35">
        <v>5</v>
      </c>
      <c r="F35">
        <v>0</v>
      </c>
      <c r="G35">
        <f xml:space="preserve"> 0.00008*F35 + 1.8155</f>
        <v>1.8154999999999999</v>
      </c>
      <c r="H35">
        <f>G35-(T$2+R$18)</f>
        <v>-2.7237239999999998</v>
      </c>
    </row>
    <row r="36" spans="1:8" x14ac:dyDescent="0.25">
      <c r="A36" t="s">
        <v>42</v>
      </c>
      <c r="B36" t="s">
        <v>504</v>
      </c>
      <c r="C36">
        <v>4</v>
      </c>
      <c r="D36" s="7">
        <v>100</v>
      </c>
      <c r="E36">
        <v>5</v>
      </c>
      <c r="F36">
        <v>1329</v>
      </c>
      <c r="G36">
        <f xml:space="preserve"> 0.00008*F36 + 1.8155</f>
        <v>1.9218199999999999</v>
      </c>
      <c r="H36">
        <f>G36-(T$2+R$18)</f>
        <v>-2.6174040000000001</v>
      </c>
    </row>
    <row r="37" spans="1:8" x14ac:dyDescent="0.25">
      <c r="A37" t="s">
        <v>43</v>
      </c>
      <c r="B37" t="s">
        <v>504</v>
      </c>
      <c r="C37">
        <v>5</v>
      </c>
      <c r="D37" s="7">
        <v>100</v>
      </c>
      <c r="E37">
        <v>5</v>
      </c>
      <c r="F37">
        <v>9638.1</v>
      </c>
      <c r="G37">
        <f xml:space="preserve"> 0.00008*F37 + 1.8155</f>
        <v>2.5865480000000001</v>
      </c>
      <c r="H37">
        <f>G37-(T$2+R$18)</f>
        <v>-1.9526759999999999</v>
      </c>
    </row>
    <row r="38" spans="1:8" x14ac:dyDescent="0.25">
      <c r="A38" t="s">
        <v>44</v>
      </c>
      <c r="B38" t="s">
        <v>504</v>
      </c>
      <c r="C38">
        <v>1</v>
      </c>
      <c r="D38">
        <v>150</v>
      </c>
      <c r="E38">
        <v>5</v>
      </c>
      <c r="F38">
        <v>3096.8</v>
      </c>
      <c r="G38">
        <f xml:space="preserve"> 0.00008*F38 + 1.8155</f>
        <v>2.0632440000000001</v>
      </c>
      <c r="H38">
        <f>G38-(T$2+R$19)</f>
        <v>-2.4759799999999998</v>
      </c>
    </row>
    <row r="39" spans="1:8" x14ac:dyDescent="0.25">
      <c r="A39" t="s">
        <v>45</v>
      </c>
      <c r="B39" t="s">
        <v>504</v>
      </c>
      <c r="C39">
        <v>2</v>
      </c>
      <c r="D39">
        <v>150</v>
      </c>
      <c r="E39">
        <v>5</v>
      </c>
      <c r="F39">
        <v>14130</v>
      </c>
      <c r="G39">
        <f xml:space="preserve"> 0.00008*F39 + 1.8155</f>
        <v>2.9459</v>
      </c>
      <c r="H39">
        <f>G39-(T$2+R$19)</f>
        <v>-1.593324</v>
      </c>
    </row>
    <row r="40" spans="1:8" x14ac:dyDescent="0.25">
      <c r="A40" t="s">
        <v>46</v>
      </c>
      <c r="B40" t="s">
        <v>504</v>
      </c>
      <c r="C40">
        <v>3</v>
      </c>
      <c r="D40">
        <v>150</v>
      </c>
      <c r="E40">
        <v>5</v>
      </c>
      <c r="F40">
        <v>0</v>
      </c>
      <c r="G40">
        <f xml:space="preserve"> 0.00008*F40 + 1.8155</f>
        <v>1.8154999999999999</v>
      </c>
      <c r="H40">
        <f>G40-(T$2+R$19)</f>
        <v>-2.7237239999999998</v>
      </c>
    </row>
    <row r="41" spans="1:8" x14ac:dyDescent="0.25">
      <c r="A41" t="s">
        <v>47</v>
      </c>
      <c r="B41" t="s">
        <v>504</v>
      </c>
      <c r="C41">
        <v>4</v>
      </c>
      <c r="D41">
        <v>150</v>
      </c>
      <c r="E41">
        <v>5</v>
      </c>
      <c r="F41">
        <v>0</v>
      </c>
      <c r="G41">
        <f xml:space="preserve"> 0.00008*F41 + 1.8155</f>
        <v>1.8154999999999999</v>
      </c>
      <c r="H41">
        <f>G41-(T$2+R$19)</f>
        <v>-2.7237239999999998</v>
      </c>
    </row>
    <row r="42" spans="1:8" x14ac:dyDescent="0.25">
      <c r="A42" t="s">
        <v>48</v>
      </c>
      <c r="B42" t="s">
        <v>504</v>
      </c>
      <c r="C42">
        <v>5</v>
      </c>
      <c r="D42">
        <v>150</v>
      </c>
      <c r="E42">
        <v>5</v>
      </c>
      <c r="F42">
        <v>11271.1</v>
      </c>
      <c r="G42">
        <f xml:space="preserve"> 0.00008*F42 + 1.8155</f>
        <v>2.7171880000000002</v>
      </c>
      <c r="H42">
        <f>G42-(T$2+R$19)</f>
        <v>-1.8220359999999998</v>
      </c>
    </row>
    <row r="43" spans="1:8" x14ac:dyDescent="0.25">
      <c r="A43" t="s">
        <v>49</v>
      </c>
      <c r="B43" t="s">
        <v>505</v>
      </c>
      <c r="C43">
        <v>1</v>
      </c>
      <c r="D43">
        <v>25</v>
      </c>
      <c r="E43">
        <v>5</v>
      </c>
      <c r="F43">
        <v>0</v>
      </c>
      <c r="G43">
        <f xml:space="preserve"> 0.00008*F43 + 1.8155</f>
        <v>1.8154999999999999</v>
      </c>
      <c r="H43">
        <f>G43-(T$2+R$20)</f>
        <v>-2.7237239999999998</v>
      </c>
    </row>
    <row r="44" spans="1:8" x14ac:dyDescent="0.25">
      <c r="A44" t="s">
        <v>50</v>
      </c>
      <c r="B44" t="s">
        <v>505</v>
      </c>
      <c r="C44">
        <v>2</v>
      </c>
      <c r="D44">
        <v>25</v>
      </c>
      <c r="E44">
        <v>5</v>
      </c>
      <c r="F44">
        <v>12943.2</v>
      </c>
      <c r="G44">
        <f xml:space="preserve"> 0.00008*F44 + 1.8155</f>
        <v>2.850956</v>
      </c>
      <c r="H44">
        <f>G44-(T$2+R$20)</f>
        <v>-1.6882679999999999</v>
      </c>
    </row>
    <row r="45" spans="1:8" x14ac:dyDescent="0.25">
      <c r="A45" t="s">
        <v>51</v>
      </c>
      <c r="B45" t="s">
        <v>505</v>
      </c>
      <c r="C45">
        <v>3</v>
      </c>
      <c r="D45">
        <v>25</v>
      </c>
      <c r="E45">
        <v>5</v>
      </c>
      <c r="F45">
        <v>0</v>
      </c>
      <c r="G45">
        <f xml:space="preserve"> 0.00008*F45 + 1.8155</f>
        <v>1.8154999999999999</v>
      </c>
      <c r="H45">
        <f>G45-(T$2+R$20)</f>
        <v>-2.7237239999999998</v>
      </c>
    </row>
    <row r="46" spans="1:8" x14ac:dyDescent="0.25">
      <c r="A46" t="s">
        <v>52</v>
      </c>
      <c r="B46" t="s">
        <v>505</v>
      </c>
      <c r="C46">
        <v>4</v>
      </c>
      <c r="D46">
        <v>25</v>
      </c>
      <c r="E46">
        <v>5</v>
      </c>
      <c r="F46">
        <v>16224.6</v>
      </c>
      <c r="G46">
        <f xml:space="preserve"> 0.00008*F46 + 1.8155</f>
        <v>3.1134680000000001</v>
      </c>
      <c r="H46">
        <f>G46-(T$2+R$20)</f>
        <v>-1.4257559999999998</v>
      </c>
    </row>
    <row r="47" spans="1:8" x14ac:dyDescent="0.25">
      <c r="A47" t="s">
        <v>53</v>
      </c>
      <c r="B47" t="s">
        <v>505</v>
      </c>
      <c r="C47">
        <v>5</v>
      </c>
      <c r="D47">
        <v>25</v>
      </c>
      <c r="E47">
        <v>5</v>
      </c>
      <c r="F47">
        <v>13279.3</v>
      </c>
      <c r="G47">
        <f xml:space="preserve"> 0.00008*F47 + 1.8155</f>
        <v>2.8778439999999996</v>
      </c>
      <c r="H47">
        <f>G47-(T$2+R$20)</f>
        <v>-1.6613800000000003</v>
      </c>
    </row>
    <row r="48" spans="1:8" x14ac:dyDescent="0.25">
      <c r="A48" t="s">
        <v>54</v>
      </c>
      <c r="B48" t="s">
        <v>505</v>
      </c>
      <c r="C48">
        <v>1</v>
      </c>
      <c r="D48">
        <v>50</v>
      </c>
      <c r="E48">
        <v>5</v>
      </c>
      <c r="F48">
        <v>11943.5</v>
      </c>
      <c r="G48">
        <f xml:space="preserve"> 0.00008*F48 + 1.8155</f>
        <v>2.7709799999999998</v>
      </c>
      <c r="H48">
        <f>G48-(T$2+R$21)</f>
        <v>-1.7682440000000001</v>
      </c>
    </row>
    <row r="49" spans="1:8" x14ac:dyDescent="0.25">
      <c r="A49" t="s">
        <v>55</v>
      </c>
      <c r="B49" t="s">
        <v>505</v>
      </c>
      <c r="C49">
        <v>2</v>
      </c>
      <c r="D49">
        <v>50</v>
      </c>
      <c r="E49">
        <v>5</v>
      </c>
      <c r="F49">
        <v>10963.8</v>
      </c>
      <c r="G49">
        <f xml:space="preserve"> 0.00008*F49 + 1.8155</f>
        <v>2.6926039999999998</v>
      </c>
      <c r="H49">
        <f>G49-(T$2+R$21)</f>
        <v>-1.8466200000000002</v>
      </c>
    </row>
    <row r="50" spans="1:8" x14ac:dyDescent="0.25">
      <c r="A50" t="s">
        <v>60</v>
      </c>
      <c r="B50" t="s">
        <v>505</v>
      </c>
      <c r="C50">
        <v>3</v>
      </c>
      <c r="D50">
        <v>50</v>
      </c>
      <c r="E50">
        <v>5</v>
      </c>
      <c r="F50">
        <v>1663</v>
      </c>
      <c r="G50">
        <f xml:space="preserve"> 0.00008*F50 + 1.8155</f>
        <v>1.9485399999999999</v>
      </c>
      <c r="H50">
        <f>G50-(T$2+R$21)</f>
        <v>-2.590684</v>
      </c>
    </row>
    <row r="51" spans="1:8" x14ac:dyDescent="0.25">
      <c r="A51" t="s">
        <v>61</v>
      </c>
      <c r="B51" t="s">
        <v>505</v>
      </c>
      <c r="C51">
        <v>4</v>
      </c>
      <c r="D51">
        <v>50</v>
      </c>
      <c r="E51">
        <v>5</v>
      </c>
      <c r="F51">
        <v>16926.900000000001</v>
      </c>
      <c r="G51">
        <f xml:space="preserve"> 0.00008*F51 + 1.8155</f>
        <v>3.1696520000000001</v>
      </c>
      <c r="H51">
        <f>G51-(T$2+R$21)</f>
        <v>-1.3695719999999998</v>
      </c>
    </row>
    <row r="52" spans="1:8" x14ac:dyDescent="0.25">
      <c r="A52" t="s">
        <v>62</v>
      </c>
      <c r="B52" t="s">
        <v>505</v>
      </c>
      <c r="C52">
        <v>5</v>
      </c>
      <c r="D52">
        <v>50</v>
      </c>
      <c r="E52">
        <v>5</v>
      </c>
      <c r="F52">
        <v>3401.1</v>
      </c>
      <c r="G52">
        <f xml:space="preserve"> 0.00008*F52 + 1.8155</f>
        <v>2.0875879999999998</v>
      </c>
      <c r="H52">
        <f>G52-(T$2+R$21)</f>
        <v>-2.4516360000000001</v>
      </c>
    </row>
    <row r="53" spans="1:8" x14ac:dyDescent="0.25">
      <c r="A53" t="s">
        <v>63</v>
      </c>
      <c r="B53" t="s">
        <v>505</v>
      </c>
      <c r="C53">
        <v>1</v>
      </c>
      <c r="D53">
        <v>100</v>
      </c>
      <c r="E53">
        <v>5</v>
      </c>
      <c r="F53">
        <v>5647.9</v>
      </c>
      <c r="G53">
        <f xml:space="preserve"> 0.00008*F53 + 1.8155</f>
        <v>2.2673319999999997</v>
      </c>
      <c r="H53">
        <f>G53-(T$2+R$22)</f>
        <v>-2.2718920000000002</v>
      </c>
    </row>
    <row r="54" spans="1:8" x14ac:dyDescent="0.25">
      <c r="A54" t="s">
        <v>64</v>
      </c>
      <c r="B54" t="s">
        <v>505</v>
      </c>
      <c r="C54">
        <v>2</v>
      </c>
      <c r="D54">
        <v>100</v>
      </c>
      <c r="E54">
        <v>5</v>
      </c>
      <c r="F54">
        <v>0</v>
      </c>
      <c r="G54">
        <f xml:space="preserve"> 0.00008*F54 + 1.8155</f>
        <v>1.8154999999999999</v>
      </c>
      <c r="H54">
        <f>G54-(T$2+R$22)</f>
        <v>-2.7237239999999998</v>
      </c>
    </row>
    <row r="55" spans="1:8" x14ac:dyDescent="0.25">
      <c r="A55" t="s">
        <v>65</v>
      </c>
      <c r="B55" t="s">
        <v>505</v>
      </c>
      <c r="C55">
        <v>3</v>
      </c>
      <c r="D55">
        <v>100</v>
      </c>
      <c r="E55">
        <v>5</v>
      </c>
      <c r="F55">
        <v>0</v>
      </c>
      <c r="G55">
        <f xml:space="preserve"> 0.00008*F55 + 1.8155</f>
        <v>1.8154999999999999</v>
      </c>
      <c r="H55">
        <f>G55-(T$2+R$22)</f>
        <v>-2.7237239999999998</v>
      </c>
    </row>
    <row r="56" spans="1:8" x14ac:dyDescent="0.25">
      <c r="A56" t="s">
        <v>66</v>
      </c>
      <c r="B56" t="s">
        <v>505</v>
      </c>
      <c r="C56">
        <v>4</v>
      </c>
      <c r="D56">
        <v>100</v>
      </c>
      <c r="E56">
        <v>5</v>
      </c>
      <c r="F56">
        <v>0</v>
      </c>
      <c r="G56">
        <f xml:space="preserve"> 0.00008*F56 + 1.8155</f>
        <v>1.8154999999999999</v>
      </c>
      <c r="H56">
        <f>G56-(T$2+R$22)</f>
        <v>-2.7237239999999998</v>
      </c>
    </row>
    <row r="57" spans="1:8" x14ac:dyDescent="0.25">
      <c r="A57" t="s">
        <v>67</v>
      </c>
      <c r="B57" t="s">
        <v>505</v>
      </c>
      <c r="C57">
        <v>5</v>
      </c>
      <c r="D57">
        <v>100</v>
      </c>
      <c r="E57">
        <v>5</v>
      </c>
      <c r="F57">
        <v>1100.7</v>
      </c>
      <c r="G57">
        <f xml:space="preserve"> 0.00008*F57 + 1.8155</f>
        <v>1.9035559999999998</v>
      </c>
      <c r="H57">
        <f>G57-(T$2+R$22)</f>
        <v>-2.6356679999999999</v>
      </c>
    </row>
    <row r="58" spans="1:8" x14ac:dyDescent="0.25">
      <c r="A58" t="s">
        <v>68</v>
      </c>
      <c r="B58" t="s">
        <v>505</v>
      </c>
      <c r="C58">
        <v>1</v>
      </c>
      <c r="D58">
        <v>150</v>
      </c>
      <c r="E58">
        <v>5</v>
      </c>
      <c r="F58">
        <v>2250.6</v>
      </c>
      <c r="G58">
        <f xml:space="preserve"> 0.00008*F58 + 1.8155</f>
        <v>1.9955479999999999</v>
      </c>
      <c r="H58">
        <f>G58-(T$2+R$23)</f>
        <v>-2.543676</v>
      </c>
    </row>
    <row r="59" spans="1:8" x14ac:dyDescent="0.25">
      <c r="A59" t="s">
        <v>69</v>
      </c>
      <c r="B59" t="s">
        <v>505</v>
      </c>
      <c r="C59">
        <v>2</v>
      </c>
      <c r="D59">
        <v>150</v>
      </c>
      <c r="E59">
        <v>5</v>
      </c>
      <c r="F59">
        <v>7199.3</v>
      </c>
      <c r="G59">
        <f xml:space="preserve"> 0.00008*F59 + 1.8155</f>
        <v>2.3914439999999999</v>
      </c>
      <c r="H59">
        <f>G59-(T$2+R$23)</f>
        <v>-2.14778</v>
      </c>
    </row>
    <row r="60" spans="1:8" x14ac:dyDescent="0.25">
      <c r="A60" t="s">
        <v>70</v>
      </c>
      <c r="B60" t="s">
        <v>505</v>
      </c>
      <c r="C60">
        <v>3</v>
      </c>
      <c r="D60">
        <v>150</v>
      </c>
      <c r="E60">
        <v>5</v>
      </c>
      <c r="F60">
        <v>4313.6000000000004</v>
      </c>
      <c r="G60">
        <f xml:space="preserve"> 0.00008*F60 + 1.8155</f>
        <v>2.1605879999999997</v>
      </c>
      <c r="H60">
        <f>G60-(T$2+R$23)</f>
        <v>-2.3786360000000002</v>
      </c>
    </row>
    <row r="61" spans="1:8" x14ac:dyDescent="0.25">
      <c r="A61" t="s">
        <v>71</v>
      </c>
      <c r="B61" t="s">
        <v>505</v>
      </c>
      <c r="C61">
        <v>4</v>
      </c>
      <c r="D61">
        <v>150</v>
      </c>
      <c r="E61">
        <v>5</v>
      </c>
      <c r="F61">
        <v>0</v>
      </c>
      <c r="G61">
        <f xml:space="preserve"> 0.00008*F61 + 1.8155</f>
        <v>1.8154999999999999</v>
      </c>
      <c r="H61">
        <f>G61-(T$2+R$23)</f>
        <v>-2.7237239999999998</v>
      </c>
    </row>
    <row r="62" spans="1:8" x14ac:dyDescent="0.25">
      <c r="A62" t="s">
        <v>72</v>
      </c>
      <c r="B62" t="s">
        <v>505</v>
      </c>
      <c r="C62">
        <v>5</v>
      </c>
      <c r="D62">
        <v>150</v>
      </c>
      <c r="E62">
        <v>5</v>
      </c>
      <c r="F62">
        <v>0</v>
      </c>
      <c r="G62">
        <f xml:space="preserve"> 0.00008*F62 + 1.8155</f>
        <v>1.8154999999999999</v>
      </c>
      <c r="H62">
        <f>G62-(T$2+R$23)</f>
        <v>-2.7237239999999998</v>
      </c>
    </row>
    <row r="63" spans="1:8" x14ac:dyDescent="0.25">
      <c r="A63" t="s">
        <v>73</v>
      </c>
      <c r="B63" s="2" t="s">
        <v>506</v>
      </c>
      <c r="C63" s="2">
        <v>1</v>
      </c>
      <c r="D63">
        <v>25</v>
      </c>
      <c r="E63">
        <v>5</v>
      </c>
      <c r="F63" s="2">
        <v>12991.6</v>
      </c>
      <c r="G63">
        <f xml:space="preserve"> 0.00008*F63 + 1.8155</f>
        <v>2.8548279999999999</v>
      </c>
      <c r="H63">
        <f>G63-(T$2+R$24)</f>
        <v>-1.684396</v>
      </c>
    </row>
    <row r="64" spans="1:8" x14ac:dyDescent="0.25">
      <c r="A64" t="s">
        <v>74</v>
      </c>
      <c r="B64" s="2" t="s">
        <v>506</v>
      </c>
      <c r="C64" s="2">
        <v>2</v>
      </c>
      <c r="D64">
        <v>25</v>
      </c>
      <c r="E64">
        <v>5</v>
      </c>
      <c r="F64" s="2">
        <v>20338.8</v>
      </c>
      <c r="G64">
        <f xml:space="preserve"> 0.00008*F64 + 1.8155</f>
        <v>3.4426040000000002</v>
      </c>
      <c r="H64">
        <f>G64-(T$2+R$24)</f>
        <v>-1.0966199999999997</v>
      </c>
    </row>
    <row r="65" spans="1:8" x14ac:dyDescent="0.25">
      <c r="A65" t="s">
        <v>75</v>
      </c>
      <c r="B65" s="2" t="s">
        <v>506</v>
      </c>
      <c r="C65" s="2">
        <v>3</v>
      </c>
      <c r="D65">
        <v>25</v>
      </c>
      <c r="E65">
        <v>5</v>
      </c>
      <c r="F65" s="2">
        <v>11152.2</v>
      </c>
      <c r="G65">
        <f xml:space="preserve"> 0.00008*F65 + 1.8155</f>
        <v>2.7076760000000002</v>
      </c>
      <c r="H65">
        <f>G65-(T$2+R$24)</f>
        <v>-1.8315479999999997</v>
      </c>
    </row>
    <row r="66" spans="1:8" x14ac:dyDescent="0.25">
      <c r="A66" t="s">
        <v>76</v>
      </c>
      <c r="B66" s="2" t="s">
        <v>506</v>
      </c>
      <c r="C66" s="2">
        <v>4</v>
      </c>
      <c r="D66">
        <v>25</v>
      </c>
      <c r="E66">
        <v>5</v>
      </c>
      <c r="F66" s="2">
        <v>10428.700000000001</v>
      </c>
      <c r="G66">
        <f xml:space="preserve"> 0.00008*F66 + 1.8155</f>
        <v>2.6497960000000003</v>
      </c>
      <c r="H66">
        <f>G66-(T$2+R$24)</f>
        <v>-1.8894279999999997</v>
      </c>
    </row>
    <row r="67" spans="1:8" x14ac:dyDescent="0.25">
      <c r="A67" t="s">
        <v>77</v>
      </c>
      <c r="B67" s="2" t="s">
        <v>506</v>
      </c>
      <c r="C67" s="2">
        <v>5</v>
      </c>
      <c r="D67">
        <v>25</v>
      </c>
      <c r="E67">
        <v>5</v>
      </c>
      <c r="F67" s="2">
        <v>10541</v>
      </c>
      <c r="G67">
        <f xml:space="preserve"> 0.00008*F67 + 1.8155</f>
        <v>2.6587800000000001</v>
      </c>
      <c r="H67">
        <f>G67-(T$2+R$24)</f>
        <v>-1.8804439999999998</v>
      </c>
    </row>
    <row r="68" spans="1:8" x14ac:dyDescent="0.25">
      <c r="A68" t="s">
        <v>78</v>
      </c>
      <c r="B68" s="2" t="s">
        <v>506</v>
      </c>
      <c r="C68" s="2">
        <v>1</v>
      </c>
      <c r="D68">
        <v>50</v>
      </c>
      <c r="E68">
        <v>5</v>
      </c>
      <c r="F68" s="2">
        <v>16637.400000000001</v>
      </c>
      <c r="G68">
        <f xml:space="preserve"> 0.00008*F68 + 1.8155</f>
        <v>3.1464920000000003</v>
      </c>
      <c r="H68">
        <f>G68-(T$2+R$25)</f>
        <v>-1.3927319999999996</v>
      </c>
    </row>
    <row r="69" spans="1:8" x14ac:dyDescent="0.25">
      <c r="A69" t="s">
        <v>79</v>
      </c>
      <c r="B69" s="2" t="s">
        <v>506</v>
      </c>
      <c r="C69" s="2">
        <v>2</v>
      </c>
      <c r="D69">
        <v>50</v>
      </c>
      <c r="E69">
        <v>5</v>
      </c>
      <c r="F69" s="2">
        <v>3587.7</v>
      </c>
      <c r="G69">
        <f xml:space="preserve"> 0.00008*F69 + 1.8155</f>
        <v>2.1025160000000001</v>
      </c>
      <c r="H69">
        <f>G69-(T$2+R$25)</f>
        <v>-2.4367079999999999</v>
      </c>
    </row>
    <row r="70" spans="1:8" x14ac:dyDescent="0.25">
      <c r="A70" t="s">
        <v>80</v>
      </c>
      <c r="B70" s="2" t="s">
        <v>506</v>
      </c>
      <c r="C70" s="2">
        <v>3</v>
      </c>
      <c r="D70">
        <v>50</v>
      </c>
      <c r="E70">
        <v>5</v>
      </c>
      <c r="F70" s="2">
        <v>12843.9</v>
      </c>
      <c r="G70">
        <f xml:space="preserve"> 0.00008*F70 + 1.8155</f>
        <v>2.8430119999999999</v>
      </c>
      <c r="H70">
        <f>G70-(T$2+R$25)</f>
        <v>-1.6962120000000001</v>
      </c>
    </row>
    <row r="71" spans="1:8" x14ac:dyDescent="0.25">
      <c r="A71" t="s">
        <v>81</v>
      </c>
      <c r="B71" s="2" t="s">
        <v>506</v>
      </c>
      <c r="C71" s="2">
        <v>4</v>
      </c>
      <c r="D71">
        <v>50</v>
      </c>
      <c r="E71">
        <v>5</v>
      </c>
      <c r="F71" s="2">
        <v>10680.4</v>
      </c>
      <c r="G71">
        <f xml:space="preserve"> 0.00008*F71 + 1.8155</f>
        <v>2.6699320000000002</v>
      </c>
      <c r="H71">
        <f>G71-(T$2+R$25)</f>
        <v>-1.8692919999999997</v>
      </c>
    </row>
    <row r="72" spans="1:8" x14ac:dyDescent="0.25">
      <c r="A72" t="s">
        <v>82</v>
      </c>
      <c r="B72" s="2" t="s">
        <v>506</v>
      </c>
      <c r="C72" s="2">
        <v>5</v>
      </c>
      <c r="D72">
        <v>50</v>
      </c>
      <c r="E72">
        <v>5</v>
      </c>
      <c r="F72" s="2">
        <v>13090.5</v>
      </c>
      <c r="G72">
        <f xml:space="preserve"> 0.00008*F72 + 1.8155</f>
        <v>2.8627400000000001</v>
      </c>
      <c r="H72">
        <f>G72-(T$2+R$25)</f>
        <v>-1.6764839999999999</v>
      </c>
    </row>
    <row r="73" spans="1:8" x14ac:dyDescent="0.25">
      <c r="A73" t="s">
        <v>83</v>
      </c>
      <c r="B73" s="2" t="s">
        <v>506</v>
      </c>
      <c r="C73" s="2">
        <v>1</v>
      </c>
      <c r="D73">
        <v>100</v>
      </c>
      <c r="E73">
        <v>5</v>
      </c>
      <c r="F73" s="2">
        <v>4669.8999999999996</v>
      </c>
      <c r="G73">
        <f xml:space="preserve"> 0.00008*F73 + 1.8155</f>
        <v>2.189092</v>
      </c>
      <c r="H73">
        <f>G73-(T$2+R$26)</f>
        <v>-2.5044919999999995</v>
      </c>
    </row>
    <row r="74" spans="1:8" x14ac:dyDescent="0.25">
      <c r="A74" t="s">
        <v>108</v>
      </c>
      <c r="B74" s="2" t="s">
        <v>506</v>
      </c>
      <c r="C74" s="2">
        <v>2</v>
      </c>
      <c r="D74">
        <v>100</v>
      </c>
      <c r="E74">
        <v>5</v>
      </c>
      <c r="F74" s="2">
        <v>6637.5</v>
      </c>
      <c r="G74">
        <f xml:space="preserve"> 0.00008*F74 + 1.8155</f>
        <v>2.3464999999999998</v>
      </c>
      <c r="H74">
        <f>G74-(T$2+R$26)</f>
        <v>-2.3470839999999997</v>
      </c>
    </row>
    <row r="75" spans="1:8" x14ac:dyDescent="0.25">
      <c r="A75" t="s">
        <v>110</v>
      </c>
      <c r="B75" s="2" t="s">
        <v>506</v>
      </c>
      <c r="C75" s="2">
        <v>3</v>
      </c>
      <c r="D75">
        <v>100</v>
      </c>
      <c r="E75">
        <v>5</v>
      </c>
      <c r="F75" s="2">
        <v>7261.1</v>
      </c>
      <c r="G75">
        <f xml:space="preserve"> 0.00008*F75 + 1.8155</f>
        <v>2.396388</v>
      </c>
      <c r="H75">
        <f>G75-(T$2+R$26)</f>
        <v>-2.2971959999999996</v>
      </c>
    </row>
    <row r="76" spans="1:8" x14ac:dyDescent="0.25">
      <c r="A76" t="s">
        <v>111</v>
      </c>
      <c r="B76" s="2" t="s">
        <v>506</v>
      </c>
      <c r="C76" s="2">
        <v>4</v>
      </c>
      <c r="D76">
        <v>100</v>
      </c>
      <c r="E76">
        <v>5</v>
      </c>
      <c r="F76" s="2">
        <v>3497.9</v>
      </c>
      <c r="G76">
        <f xml:space="preserve"> 0.00008*F76 + 1.8155</f>
        <v>2.095332</v>
      </c>
      <c r="H76">
        <f>G76-(T$2+R$26)</f>
        <v>-2.5982519999999996</v>
      </c>
    </row>
    <row r="77" spans="1:8" x14ac:dyDescent="0.25">
      <c r="A77" t="s">
        <v>112</v>
      </c>
      <c r="B77" s="2" t="s">
        <v>506</v>
      </c>
      <c r="C77" s="2">
        <v>5</v>
      </c>
      <c r="D77">
        <v>100</v>
      </c>
      <c r="E77">
        <v>5</v>
      </c>
      <c r="F77" s="2">
        <v>125985.7</v>
      </c>
      <c r="G77">
        <f xml:space="preserve"> 0.00008*F77 + 1.8155</f>
        <v>11.894356</v>
      </c>
      <c r="H77">
        <f>G77-(T$2+R$26)</f>
        <v>7.2007720000000006</v>
      </c>
    </row>
    <row r="78" spans="1:8" x14ac:dyDescent="0.25">
      <c r="A78" t="s">
        <v>113</v>
      </c>
      <c r="B78" s="2" t="s">
        <v>506</v>
      </c>
      <c r="C78" s="2">
        <v>1</v>
      </c>
      <c r="D78">
        <v>150</v>
      </c>
      <c r="E78">
        <v>5</v>
      </c>
      <c r="F78" s="2">
        <v>402320.5</v>
      </c>
      <c r="G78">
        <f xml:space="preserve"> 0.00008*F78 + 1.8155</f>
        <v>34.001139999999999</v>
      </c>
      <c r="H78">
        <f>G78-(T$2+R$27)</f>
        <v>29.461915999999999</v>
      </c>
    </row>
    <row r="79" spans="1:8" x14ac:dyDescent="0.25">
      <c r="A79" t="s">
        <v>114</v>
      </c>
      <c r="B79" s="2" t="s">
        <v>506</v>
      </c>
      <c r="C79" s="2">
        <v>2</v>
      </c>
      <c r="D79">
        <v>150</v>
      </c>
      <c r="E79">
        <v>5</v>
      </c>
      <c r="F79" s="2">
        <v>21634.6</v>
      </c>
      <c r="G79">
        <f xml:space="preserve"> 0.00008*F79 + 1.8155</f>
        <v>3.546268</v>
      </c>
      <c r="H79">
        <f>G79-(T$2+R$27)</f>
        <v>-0.99295599999999995</v>
      </c>
    </row>
    <row r="80" spans="1:8" x14ac:dyDescent="0.25">
      <c r="A80" t="s">
        <v>115</v>
      </c>
      <c r="B80" s="2" t="s">
        <v>506</v>
      </c>
      <c r="C80" s="2">
        <v>3</v>
      </c>
      <c r="D80">
        <v>150</v>
      </c>
      <c r="E80">
        <v>5</v>
      </c>
      <c r="F80" s="2">
        <v>7321.4</v>
      </c>
      <c r="G80">
        <f xml:space="preserve"> 0.00008*F80 + 1.8155</f>
        <v>2.4012120000000001</v>
      </c>
      <c r="H80">
        <f>G80-(T$2+R$27)</f>
        <v>-2.1380119999999998</v>
      </c>
    </row>
    <row r="81" spans="1:8" x14ac:dyDescent="0.25">
      <c r="A81" t="s">
        <v>116</v>
      </c>
      <c r="B81" s="2" t="s">
        <v>506</v>
      </c>
      <c r="C81" s="2">
        <v>4</v>
      </c>
      <c r="D81">
        <v>150</v>
      </c>
      <c r="E81">
        <v>5</v>
      </c>
      <c r="F81" s="2">
        <v>10514.9</v>
      </c>
      <c r="G81">
        <f xml:space="preserve"> 0.00008*F81 + 1.8155</f>
        <v>2.6566920000000001</v>
      </c>
      <c r="H81">
        <f>G81-(T$2+R$27)</f>
        <v>-1.8825319999999999</v>
      </c>
    </row>
    <row r="82" spans="1:8" x14ac:dyDescent="0.25">
      <c r="A82" t="s">
        <v>117</v>
      </c>
      <c r="B82" s="2" t="s">
        <v>506</v>
      </c>
      <c r="C82" s="2">
        <v>5</v>
      </c>
      <c r="D82">
        <v>150</v>
      </c>
      <c r="E82">
        <v>5</v>
      </c>
      <c r="F82" s="2">
        <v>16561.3</v>
      </c>
      <c r="G82">
        <f xml:space="preserve"> 0.00008*F82 + 1.8155</f>
        <v>3.1404040000000002</v>
      </c>
      <c r="H82">
        <f>G82-(T$2+R$27)</f>
        <v>-1.3988199999999997</v>
      </c>
    </row>
    <row r="83" spans="1:8" x14ac:dyDescent="0.25">
      <c r="A83" t="s">
        <v>118</v>
      </c>
      <c r="B83" s="2" t="s">
        <v>507</v>
      </c>
      <c r="C83" s="2">
        <v>1</v>
      </c>
      <c r="D83">
        <v>25</v>
      </c>
      <c r="E83">
        <v>5</v>
      </c>
      <c r="F83" s="2">
        <v>7288.6</v>
      </c>
      <c r="G83">
        <f xml:space="preserve"> 0.00008*F83 + 1.8155</f>
        <v>2.3985880000000002</v>
      </c>
      <c r="H83">
        <f>G83-(T$2+R$28)</f>
        <v>-2.1406359999999998</v>
      </c>
    </row>
    <row r="84" spans="1:8" x14ac:dyDescent="0.25">
      <c r="A84" t="s">
        <v>119</v>
      </c>
      <c r="B84" s="2" t="s">
        <v>507</v>
      </c>
      <c r="C84" s="2">
        <v>2</v>
      </c>
      <c r="D84">
        <v>25</v>
      </c>
      <c r="E84">
        <v>5</v>
      </c>
      <c r="F84" s="2">
        <v>10788.7</v>
      </c>
      <c r="G84">
        <f xml:space="preserve"> 0.00008*F84 + 1.8155</f>
        <v>2.6785959999999998</v>
      </c>
      <c r="H84">
        <f>G84-(T$2+R$28)</f>
        <v>-1.8606280000000002</v>
      </c>
    </row>
    <row r="85" spans="1:8" x14ac:dyDescent="0.25">
      <c r="A85" t="s">
        <v>120</v>
      </c>
      <c r="B85" s="2" t="s">
        <v>507</v>
      </c>
      <c r="C85" s="2">
        <v>3</v>
      </c>
      <c r="D85">
        <v>25</v>
      </c>
      <c r="E85">
        <v>5</v>
      </c>
      <c r="F85" s="2">
        <v>8094.5</v>
      </c>
      <c r="G85">
        <f xml:space="preserve"> 0.00008*F85 + 1.8155</f>
        <v>2.46306</v>
      </c>
      <c r="H85">
        <f>G85-(T$2+R$28)</f>
        <v>-2.0761639999999999</v>
      </c>
    </row>
    <row r="86" spans="1:8" x14ac:dyDescent="0.25">
      <c r="A86" t="s">
        <v>121</v>
      </c>
      <c r="B86" s="2" t="s">
        <v>507</v>
      </c>
      <c r="C86" s="2">
        <v>4</v>
      </c>
      <c r="D86">
        <v>25</v>
      </c>
      <c r="E86">
        <v>5</v>
      </c>
      <c r="F86" s="2">
        <v>19447.5</v>
      </c>
      <c r="G86">
        <f xml:space="preserve"> 0.00008*F86 + 1.8155</f>
        <v>3.3712999999999997</v>
      </c>
      <c r="H86">
        <f>G86-(T$2+R$28)</f>
        <v>-1.1679240000000002</v>
      </c>
    </row>
    <row r="87" spans="1:8" x14ac:dyDescent="0.25">
      <c r="A87" t="s">
        <v>122</v>
      </c>
      <c r="B87" s="2" t="s">
        <v>507</v>
      </c>
      <c r="C87" s="2">
        <v>5</v>
      </c>
      <c r="D87">
        <v>25</v>
      </c>
      <c r="E87">
        <v>5</v>
      </c>
      <c r="F87" s="2">
        <v>4629</v>
      </c>
      <c r="G87">
        <f xml:space="preserve"> 0.00008*F87 + 1.8155</f>
        <v>2.1858200000000001</v>
      </c>
      <c r="H87">
        <f>G87-(T$2+R$28)</f>
        <v>-2.3534039999999998</v>
      </c>
    </row>
    <row r="88" spans="1:8" x14ac:dyDescent="0.25">
      <c r="A88" t="s">
        <v>123</v>
      </c>
      <c r="B88" s="2" t="s">
        <v>507</v>
      </c>
      <c r="C88" s="2">
        <v>1</v>
      </c>
      <c r="D88">
        <v>50</v>
      </c>
      <c r="E88">
        <v>5</v>
      </c>
      <c r="F88" s="2">
        <v>13864.6</v>
      </c>
      <c r="G88">
        <f xml:space="preserve"> 0.00008*F88 + 1.8155</f>
        <v>2.924668</v>
      </c>
      <c r="H88">
        <f>G88-(T$2+R$29)</f>
        <v>-1.6145559999999999</v>
      </c>
    </row>
    <row r="89" spans="1:8" x14ac:dyDescent="0.25">
      <c r="A89" t="s">
        <v>124</v>
      </c>
      <c r="B89" s="2" t="s">
        <v>507</v>
      </c>
      <c r="C89" s="2">
        <v>2</v>
      </c>
      <c r="D89">
        <v>50</v>
      </c>
      <c r="E89">
        <v>5</v>
      </c>
      <c r="F89" s="2">
        <v>9517.6</v>
      </c>
      <c r="G89">
        <f xml:space="preserve"> 0.00008*F89 + 1.8155</f>
        <v>2.576908</v>
      </c>
      <c r="H89">
        <f>G89-(T$2+R$29)</f>
        <v>-1.9623159999999999</v>
      </c>
    </row>
    <row r="90" spans="1:8" x14ac:dyDescent="0.25">
      <c r="A90" t="s">
        <v>125</v>
      </c>
      <c r="B90" s="2" t="s">
        <v>507</v>
      </c>
      <c r="C90" s="2">
        <v>3</v>
      </c>
      <c r="D90">
        <v>50</v>
      </c>
      <c r="E90">
        <v>5</v>
      </c>
      <c r="F90" s="2">
        <v>9652.7999999999993</v>
      </c>
      <c r="G90">
        <f xml:space="preserve"> 0.00008*F90 + 1.8155</f>
        <v>2.5877239999999997</v>
      </c>
      <c r="H90">
        <f>G90-(T$2+R$29)</f>
        <v>-1.9515000000000002</v>
      </c>
    </row>
    <row r="91" spans="1:8" x14ac:dyDescent="0.25">
      <c r="A91" t="s">
        <v>126</v>
      </c>
      <c r="B91" s="2" t="s">
        <v>507</v>
      </c>
      <c r="C91" s="2">
        <v>4</v>
      </c>
      <c r="D91">
        <v>50</v>
      </c>
      <c r="E91">
        <v>5</v>
      </c>
      <c r="F91" s="2">
        <v>15645.1</v>
      </c>
      <c r="G91">
        <f xml:space="preserve"> 0.00008*F91 + 1.8155</f>
        <v>3.0671080000000002</v>
      </c>
      <c r="H91">
        <f>G91-(T$2+R$29)</f>
        <v>-1.4721159999999998</v>
      </c>
    </row>
    <row r="92" spans="1:8" x14ac:dyDescent="0.25">
      <c r="A92" t="s">
        <v>127</v>
      </c>
      <c r="B92" s="2" t="s">
        <v>507</v>
      </c>
      <c r="C92" s="2">
        <v>5</v>
      </c>
      <c r="D92">
        <v>50</v>
      </c>
      <c r="E92">
        <v>5</v>
      </c>
      <c r="F92" s="2">
        <v>0</v>
      </c>
      <c r="G92">
        <f xml:space="preserve"> 0.00008*F92 + 1.8155</f>
        <v>1.8154999999999999</v>
      </c>
      <c r="H92">
        <f>G92-(T$2+R$29)</f>
        <v>-2.7237239999999998</v>
      </c>
    </row>
    <row r="93" spans="1:8" x14ac:dyDescent="0.25">
      <c r="A93" t="s">
        <v>128</v>
      </c>
      <c r="B93" s="2" t="s">
        <v>507</v>
      </c>
      <c r="C93" s="2">
        <v>1</v>
      </c>
      <c r="D93">
        <v>100</v>
      </c>
      <c r="E93">
        <v>5</v>
      </c>
      <c r="F93" s="2">
        <v>26199.9</v>
      </c>
      <c r="G93">
        <f xml:space="preserve"> 0.00008*F93 + 1.8155</f>
        <v>3.911492</v>
      </c>
      <c r="H93">
        <f>G93-(T$2+R$31)</f>
        <v>-4.8865080000000001</v>
      </c>
    </row>
    <row r="94" spans="1:8" x14ac:dyDescent="0.25">
      <c r="A94" t="s">
        <v>129</v>
      </c>
      <c r="B94" s="2" t="s">
        <v>507</v>
      </c>
      <c r="C94" s="2">
        <v>2</v>
      </c>
      <c r="D94">
        <v>100</v>
      </c>
      <c r="E94">
        <v>5</v>
      </c>
      <c r="F94" s="2">
        <v>9648.6</v>
      </c>
      <c r="G94">
        <f xml:space="preserve"> 0.00008*F94 + 1.8155</f>
        <v>2.5873879999999998</v>
      </c>
      <c r="H94">
        <f>G94-(T$2+R$31)</f>
        <v>-6.2106120000000002</v>
      </c>
    </row>
    <row r="95" spans="1:8" x14ac:dyDescent="0.25">
      <c r="A95" t="s">
        <v>130</v>
      </c>
      <c r="B95" s="2" t="s">
        <v>507</v>
      </c>
      <c r="C95" s="2">
        <v>3</v>
      </c>
      <c r="D95">
        <v>100</v>
      </c>
      <c r="E95">
        <v>5</v>
      </c>
      <c r="F95">
        <v>5834.2</v>
      </c>
      <c r="G95">
        <f xml:space="preserve"> 0.00008*F95 + 1.8155</f>
        <v>2.2822360000000002</v>
      </c>
      <c r="H95">
        <f>G95-(T$2+R$31)</f>
        <v>-6.5157639999999999</v>
      </c>
    </row>
    <row r="96" spans="1:8" x14ac:dyDescent="0.25">
      <c r="A96" t="s">
        <v>131</v>
      </c>
      <c r="B96" s="2" t="s">
        <v>507</v>
      </c>
      <c r="C96" s="2">
        <v>4</v>
      </c>
      <c r="D96">
        <v>100</v>
      </c>
      <c r="E96">
        <v>5</v>
      </c>
      <c r="F96">
        <v>22151.9</v>
      </c>
      <c r="G96">
        <f xml:space="preserve"> 0.00008*F96 + 1.8155</f>
        <v>3.5876520000000003</v>
      </c>
      <c r="H96">
        <f>G96-(T$2+R$31)</f>
        <v>-5.2103479999999998</v>
      </c>
    </row>
    <row r="97" spans="1:8" x14ac:dyDescent="0.25">
      <c r="A97" t="s">
        <v>132</v>
      </c>
      <c r="B97" s="2" t="s">
        <v>507</v>
      </c>
      <c r="C97" s="2">
        <v>5</v>
      </c>
      <c r="D97">
        <v>150</v>
      </c>
      <c r="E97">
        <v>5</v>
      </c>
      <c r="F97">
        <v>12830.8</v>
      </c>
      <c r="G97">
        <f xml:space="preserve"> 0.00008*F97 + 1.8155</f>
        <v>2.8419639999999999</v>
      </c>
      <c r="H97">
        <f>G97-(T$2+R$30)</f>
        <v>-1.69726</v>
      </c>
    </row>
    <row r="98" spans="1:8" x14ac:dyDescent="0.25">
      <c r="A98" t="s">
        <v>133</v>
      </c>
      <c r="B98" s="2" t="s">
        <v>507</v>
      </c>
      <c r="C98" s="2">
        <v>4</v>
      </c>
      <c r="D98">
        <v>150</v>
      </c>
      <c r="E98">
        <v>5</v>
      </c>
      <c r="F98">
        <v>21220.5</v>
      </c>
      <c r="G98">
        <f xml:space="preserve"> 0.00008*F98 + 1.8155</f>
        <v>3.5131399999999999</v>
      </c>
      <c r="H98">
        <f>G98-(T$2+R$30)</f>
        <v>-1.026084</v>
      </c>
    </row>
    <row r="99" spans="1:8" x14ac:dyDescent="0.25">
      <c r="A99" t="s">
        <v>134</v>
      </c>
      <c r="B99" s="2" t="s">
        <v>507</v>
      </c>
      <c r="C99" s="2">
        <v>3</v>
      </c>
      <c r="D99">
        <v>150</v>
      </c>
      <c r="E99">
        <v>5</v>
      </c>
      <c r="F99">
        <v>13337.7</v>
      </c>
      <c r="G99">
        <f xml:space="preserve"> 0.00008*F99 + 1.8155</f>
        <v>2.8825159999999999</v>
      </c>
      <c r="H99">
        <f>G99-(T$2+R$30)</f>
        <v>-1.6567080000000001</v>
      </c>
    </row>
    <row r="100" spans="1:8" x14ac:dyDescent="0.25">
      <c r="A100" t="s">
        <v>135</v>
      </c>
      <c r="B100" s="2" t="s">
        <v>507</v>
      </c>
      <c r="C100" s="2">
        <v>2</v>
      </c>
      <c r="D100">
        <v>150</v>
      </c>
      <c r="E100">
        <v>5</v>
      </c>
      <c r="F100">
        <v>10937.1</v>
      </c>
      <c r="G100">
        <f xml:space="preserve"> 0.00008*F100 + 1.8155</f>
        <v>2.6904680000000001</v>
      </c>
      <c r="H100">
        <f>G100-(T$2+R$30)</f>
        <v>-1.8487559999999998</v>
      </c>
    </row>
    <row r="101" spans="1:8" x14ac:dyDescent="0.25">
      <c r="A101" t="s">
        <v>136</v>
      </c>
      <c r="B101" s="2" t="s">
        <v>507</v>
      </c>
      <c r="C101" s="2">
        <v>1</v>
      </c>
      <c r="D101">
        <v>150</v>
      </c>
      <c r="E101">
        <v>5</v>
      </c>
      <c r="F101">
        <v>1107.5999999999999</v>
      </c>
      <c r="G101">
        <f xml:space="preserve"> 0.00008*F101 + 1.8155</f>
        <v>1.9041079999999999</v>
      </c>
      <c r="H101">
        <f>G101-(T$2+R$30)</f>
        <v>-2.635116</v>
      </c>
    </row>
    <row r="102" spans="1:8" x14ac:dyDescent="0.25">
      <c r="A102" t="s">
        <v>137</v>
      </c>
      <c r="B102" s="2" t="s">
        <v>507</v>
      </c>
      <c r="C102" s="2">
        <v>5</v>
      </c>
      <c r="D102">
        <v>100</v>
      </c>
      <c r="E102">
        <v>5</v>
      </c>
      <c r="F102">
        <v>8549.2000000000007</v>
      </c>
      <c r="G102">
        <f xml:space="preserve"> 0.00008*F102 + 1.8155</f>
        <v>2.4994360000000002</v>
      </c>
      <c r="H102">
        <f>G102-(T$2+R$31)</f>
        <v>-6.2985639999999998</v>
      </c>
    </row>
    <row r="103" spans="1:8" x14ac:dyDescent="0.25">
      <c r="A103" t="s">
        <v>138</v>
      </c>
      <c r="B103" s="2" t="s">
        <v>214</v>
      </c>
      <c r="C103" s="2">
        <v>6</v>
      </c>
      <c r="D103" s="7">
        <v>50</v>
      </c>
      <c r="E103">
        <v>5</v>
      </c>
      <c r="F103" s="2">
        <v>2423.1999999999998</v>
      </c>
      <c r="G103">
        <f>0.00008*F103 + 1.7802</f>
        <v>1.974056</v>
      </c>
      <c r="H103">
        <f>G103-(T$2+R$13)</f>
        <v>-2.7237239999999998</v>
      </c>
    </row>
    <row r="104" spans="1:8" x14ac:dyDescent="0.25">
      <c r="A104" t="s">
        <v>139</v>
      </c>
      <c r="B104" s="2" t="s">
        <v>506</v>
      </c>
      <c r="C104" s="2">
        <v>6</v>
      </c>
      <c r="D104">
        <v>100</v>
      </c>
      <c r="E104">
        <v>5</v>
      </c>
      <c r="F104" s="2">
        <v>1929.5</v>
      </c>
      <c r="G104">
        <f xml:space="preserve"> 0.00008*F104 + 1.8155</f>
        <v>1.9698599999999999</v>
      </c>
      <c r="H104">
        <f>G104-(T$2+R$26)</f>
        <v>-2.7237239999999998</v>
      </c>
    </row>
    <row r="105" spans="1:8" x14ac:dyDescent="0.25">
      <c r="A105" t="s">
        <v>140</v>
      </c>
      <c r="B105" s="2" t="s">
        <v>214</v>
      </c>
      <c r="C105" s="2">
        <v>6</v>
      </c>
      <c r="D105" s="7">
        <v>25</v>
      </c>
      <c r="E105">
        <v>5</v>
      </c>
      <c r="F105" s="2">
        <v>1296.7</v>
      </c>
      <c r="G105">
        <f>0.00008*F105 + 1.7802</f>
        <v>1.8839360000000001</v>
      </c>
      <c r="H105">
        <f>G105-(T$2+R$12)</f>
        <v>-2.7237239999999998</v>
      </c>
    </row>
    <row r="106" spans="1:8" x14ac:dyDescent="0.25">
      <c r="A106" t="s">
        <v>141</v>
      </c>
      <c r="B106" t="s">
        <v>214</v>
      </c>
      <c r="C106">
        <v>6</v>
      </c>
      <c r="D106" s="7">
        <v>150</v>
      </c>
      <c r="E106">
        <v>5</v>
      </c>
      <c r="F106">
        <v>0</v>
      </c>
      <c r="G106">
        <f xml:space="preserve"> 0.00008*F106 + 1.8155</f>
        <v>1.8154999999999999</v>
      </c>
      <c r="H106">
        <f>G106-(T$2+R$15)</f>
        <v>-2.7237239999999998</v>
      </c>
    </row>
    <row r="107" spans="1:8" x14ac:dyDescent="0.25">
      <c r="A107" t="s">
        <v>142</v>
      </c>
      <c r="B107" t="s">
        <v>504</v>
      </c>
      <c r="C107">
        <v>6</v>
      </c>
      <c r="D107" s="7">
        <v>25</v>
      </c>
      <c r="E107">
        <v>5</v>
      </c>
      <c r="F107">
        <v>0</v>
      </c>
      <c r="G107">
        <f xml:space="preserve"> 0.00008*F107 + 1.8155</f>
        <v>1.8154999999999999</v>
      </c>
      <c r="H107">
        <f>G107-(T$2+R$16)</f>
        <v>-2.7237239999999998</v>
      </c>
    </row>
    <row r="108" spans="1:8" x14ac:dyDescent="0.25">
      <c r="A108" t="s">
        <v>143</v>
      </c>
      <c r="B108" t="s">
        <v>504</v>
      </c>
      <c r="C108">
        <v>6</v>
      </c>
      <c r="D108" s="7">
        <v>50</v>
      </c>
      <c r="E108">
        <v>5</v>
      </c>
      <c r="F108">
        <v>0</v>
      </c>
      <c r="G108">
        <f xml:space="preserve"> 0.00008*F108 + 1.8155</f>
        <v>1.8154999999999999</v>
      </c>
      <c r="H108">
        <f>G108-(T$2+R$17)</f>
        <v>-2.7237239999999998</v>
      </c>
    </row>
    <row r="109" spans="1:8" x14ac:dyDescent="0.25">
      <c r="A109" t="s">
        <v>144</v>
      </c>
      <c r="B109" t="s">
        <v>504</v>
      </c>
      <c r="C109">
        <v>6</v>
      </c>
      <c r="D109" s="7">
        <v>100</v>
      </c>
      <c r="E109">
        <v>5</v>
      </c>
      <c r="F109">
        <v>0</v>
      </c>
      <c r="G109">
        <f xml:space="preserve"> 0.00008*F109 + 1.8155</f>
        <v>1.8154999999999999</v>
      </c>
      <c r="H109">
        <f>G109-(T$2+R$18)</f>
        <v>-2.7237239999999998</v>
      </c>
    </row>
    <row r="110" spans="1:8" x14ac:dyDescent="0.25">
      <c r="A110" t="s">
        <v>145</v>
      </c>
      <c r="B110" t="s">
        <v>504</v>
      </c>
      <c r="C110">
        <v>6</v>
      </c>
      <c r="D110">
        <v>150</v>
      </c>
      <c r="E110">
        <v>5</v>
      </c>
      <c r="F110">
        <v>0</v>
      </c>
      <c r="G110">
        <f xml:space="preserve"> 0.00008*F110 + 1.8155</f>
        <v>1.8154999999999999</v>
      </c>
      <c r="H110">
        <f>G110-(T$2+R$19)</f>
        <v>-2.7237239999999998</v>
      </c>
    </row>
    <row r="111" spans="1:8" x14ac:dyDescent="0.25">
      <c r="A111" t="s">
        <v>146</v>
      </c>
      <c r="B111" t="s">
        <v>505</v>
      </c>
      <c r="C111">
        <v>6</v>
      </c>
      <c r="D111">
        <v>25</v>
      </c>
      <c r="E111">
        <v>5</v>
      </c>
      <c r="F111">
        <v>0</v>
      </c>
      <c r="G111">
        <f xml:space="preserve"> 0.00008*F111 + 1.8155</f>
        <v>1.8154999999999999</v>
      </c>
      <c r="H111">
        <f>G111-(T$2+R$20)</f>
        <v>-2.7237239999999998</v>
      </c>
    </row>
    <row r="112" spans="1:8" x14ac:dyDescent="0.25">
      <c r="A112" t="s">
        <v>147</v>
      </c>
      <c r="B112" t="s">
        <v>505</v>
      </c>
      <c r="C112">
        <v>6</v>
      </c>
      <c r="D112">
        <v>50</v>
      </c>
      <c r="E112">
        <v>5</v>
      </c>
      <c r="F112">
        <v>0</v>
      </c>
      <c r="G112">
        <f xml:space="preserve"> 0.00008*F112 + 1.8155</f>
        <v>1.8154999999999999</v>
      </c>
      <c r="H112">
        <f>G112-(T$2+R$21)</f>
        <v>-2.7237239999999998</v>
      </c>
    </row>
    <row r="113" spans="1:8" x14ac:dyDescent="0.25">
      <c r="A113" t="s">
        <v>148</v>
      </c>
      <c r="B113" t="s">
        <v>505</v>
      </c>
      <c r="C113">
        <v>6</v>
      </c>
      <c r="D113">
        <v>100</v>
      </c>
      <c r="E113">
        <v>5</v>
      </c>
      <c r="F113">
        <v>0</v>
      </c>
      <c r="G113">
        <f xml:space="preserve"> 0.00008*F113 + 1.8155</f>
        <v>1.8154999999999999</v>
      </c>
      <c r="H113">
        <f>G113-(T$2+R$22)</f>
        <v>-2.7237239999999998</v>
      </c>
    </row>
    <row r="114" spans="1:8" x14ac:dyDescent="0.25">
      <c r="A114" t="s">
        <v>149</v>
      </c>
      <c r="B114" t="s">
        <v>505</v>
      </c>
      <c r="C114">
        <v>6</v>
      </c>
      <c r="D114">
        <v>150</v>
      </c>
      <c r="E114">
        <v>5</v>
      </c>
      <c r="F114">
        <v>0</v>
      </c>
      <c r="G114">
        <f xml:space="preserve"> 0.00008*F114 + 1.8155</f>
        <v>1.8154999999999999</v>
      </c>
      <c r="H114">
        <f>G114-(T$2+R$23)</f>
        <v>-2.7237239999999998</v>
      </c>
    </row>
    <row r="115" spans="1:8" x14ac:dyDescent="0.25">
      <c r="A115" t="s">
        <v>150</v>
      </c>
      <c r="B115" s="2" t="s">
        <v>506</v>
      </c>
      <c r="C115" s="2">
        <v>6</v>
      </c>
      <c r="D115">
        <v>25</v>
      </c>
      <c r="E115">
        <v>5</v>
      </c>
      <c r="F115" s="2">
        <v>0</v>
      </c>
      <c r="G115">
        <f xml:space="preserve"> 0.00008*F115 + 1.8155</f>
        <v>1.8154999999999999</v>
      </c>
      <c r="H115">
        <f>G115-(T$2+R$24)</f>
        <v>-2.7237239999999998</v>
      </c>
    </row>
    <row r="116" spans="1:8" x14ac:dyDescent="0.25">
      <c r="A116" t="s">
        <v>151</v>
      </c>
      <c r="B116" s="2" t="s">
        <v>506</v>
      </c>
      <c r="C116" s="2">
        <v>6</v>
      </c>
      <c r="D116">
        <v>50</v>
      </c>
      <c r="E116">
        <v>5</v>
      </c>
      <c r="F116" s="2">
        <v>0</v>
      </c>
      <c r="G116">
        <f xml:space="preserve"> 0.00008*F116 + 1.8155</f>
        <v>1.8154999999999999</v>
      </c>
      <c r="H116">
        <f>G116-(T$2+R$25)</f>
        <v>-2.7237239999999998</v>
      </c>
    </row>
    <row r="117" spans="1:8" x14ac:dyDescent="0.25">
      <c r="A117" t="s">
        <v>152</v>
      </c>
      <c r="B117" s="2" t="s">
        <v>506</v>
      </c>
      <c r="C117" s="2">
        <v>6</v>
      </c>
      <c r="D117">
        <v>150</v>
      </c>
      <c r="E117">
        <v>5</v>
      </c>
      <c r="F117" s="2">
        <v>0</v>
      </c>
      <c r="G117">
        <f xml:space="preserve"> 0.00008*F117 + 1.8155</f>
        <v>1.8154999999999999</v>
      </c>
      <c r="H117">
        <f>G117-(T$2+R$27)</f>
        <v>-2.7237239999999998</v>
      </c>
    </row>
    <row r="118" spans="1:8" x14ac:dyDescent="0.25">
      <c r="A118" t="s">
        <v>153</v>
      </c>
      <c r="B118" s="2" t="s">
        <v>507</v>
      </c>
      <c r="C118" s="2">
        <v>6</v>
      </c>
      <c r="D118">
        <v>25</v>
      </c>
      <c r="E118">
        <v>5</v>
      </c>
      <c r="F118" s="2">
        <v>0</v>
      </c>
      <c r="G118">
        <f xml:space="preserve"> 0.00008*F118 + 1.8155</f>
        <v>1.8154999999999999</v>
      </c>
      <c r="H118">
        <f>G118-(T$2+R$28)</f>
        <v>-2.7237239999999998</v>
      </c>
    </row>
    <row r="119" spans="1:8" x14ac:dyDescent="0.25">
      <c r="A119" t="s">
        <v>154</v>
      </c>
      <c r="B119" s="2" t="s">
        <v>507</v>
      </c>
      <c r="C119" s="2">
        <v>6</v>
      </c>
      <c r="D119">
        <v>50</v>
      </c>
      <c r="E119">
        <v>5</v>
      </c>
      <c r="F119" s="2">
        <v>0</v>
      </c>
      <c r="G119">
        <f xml:space="preserve"> 0.00008*F119 + 1.8155</f>
        <v>1.8154999999999999</v>
      </c>
      <c r="H119">
        <f>G119-(T$2+R$29)</f>
        <v>-2.7237239999999998</v>
      </c>
    </row>
    <row r="120" spans="1:8" x14ac:dyDescent="0.25">
      <c r="A120" t="s">
        <v>155</v>
      </c>
      <c r="B120" s="2" t="s">
        <v>507</v>
      </c>
      <c r="C120" s="2">
        <v>6</v>
      </c>
      <c r="D120">
        <v>150</v>
      </c>
      <c r="E120">
        <v>5</v>
      </c>
      <c r="F120">
        <v>0</v>
      </c>
      <c r="G120">
        <f xml:space="preserve"> 0.00008*F120 + 1.8155</f>
        <v>1.8154999999999999</v>
      </c>
      <c r="H120">
        <f>G120-(T$2+R$30)</f>
        <v>-2.7237239999999998</v>
      </c>
    </row>
    <row r="121" spans="1:8" x14ac:dyDescent="0.25">
      <c r="A121" t="s">
        <v>156</v>
      </c>
      <c r="B121" s="2" t="s">
        <v>214</v>
      </c>
      <c r="C121" s="2">
        <v>6</v>
      </c>
      <c r="D121" s="7">
        <v>100</v>
      </c>
      <c r="E121">
        <v>5</v>
      </c>
      <c r="F121" s="2">
        <v>0</v>
      </c>
      <c r="G121">
        <f>0.00008*F121 + 1.7802</f>
        <v>1.7802</v>
      </c>
      <c r="H121">
        <f>G121-(T$2+R$14)</f>
        <v>-2.7237239999999998</v>
      </c>
    </row>
    <row r="122" spans="1:8" x14ac:dyDescent="0.25">
      <c r="A122" t="s">
        <v>84</v>
      </c>
      <c r="B122" t="s">
        <v>214</v>
      </c>
      <c r="C122">
        <v>6</v>
      </c>
      <c r="D122">
        <v>25</v>
      </c>
      <c r="E122">
        <v>15</v>
      </c>
      <c r="F122">
        <v>9238</v>
      </c>
      <c r="G122">
        <f xml:space="preserve"> 0.00008*F122 + 1.8155</f>
        <v>2.5545399999999998</v>
      </c>
      <c r="H122">
        <f>G122-(U$2+R$129)</f>
        <v>-2.4433079999999996</v>
      </c>
    </row>
    <row r="123" spans="1:8" x14ac:dyDescent="0.25">
      <c r="A123" t="s">
        <v>85</v>
      </c>
      <c r="B123" s="2" t="s">
        <v>507</v>
      </c>
      <c r="C123" s="2">
        <v>12</v>
      </c>
      <c r="D123">
        <v>150</v>
      </c>
      <c r="E123">
        <v>15</v>
      </c>
      <c r="F123">
        <v>6273</v>
      </c>
      <c r="G123">
        <f xml:space="preserve"> 0.00008*F123 + 1.8155</f>
        <v>2.3173399999999997</v>
      </c>
      <c r="H123">
        <f>G123-(U$2+R$140)</f>
        <v>-2.443308</v>
      </c>
    </row>
    <row r="124" spans="1:8" x14ac:dyDescent="0.25">
      <c r="A124" t="s">
        <v>86</v>
      </c>
      <c r="B124" s="2" t="s">
        <v>506</v>
      </c>
      <c r="C124" s="2">
        <v>12</v>
      </c>
      <c r="D124">
        <v>50</v>
      </c>
      <c r="E124">
        <v>15</v>
      </c>
      <c r="F124">
        <v>4996.2</v>
      </c>
      <c r="G124">
        <f xml:space="preserve"> 0.00008*F124 + 1.8155</f>
        <v>2.2151959999999997</v>
      </c>
      <c r="H124">
        <f>G124-(U$2+R$134)</f>
        <v>-2.443308</v>
      </c>
    </row>
    <row r="125" spans="1:8" x14ac:dyDescent="0.25">
      <c r="A125" t="s">
        <v>87</v>
      </c>
      <c r="B125" s="2" t="s">
        <v>506</v>
      </c>
      <c r="C125" s="2">
        <v>12</v>
      </c>
      <c r="D125">
        <v>100</v>
      </c>
      <c r="E125">
        <v>15</v>
      </c>
      <c r="F125">
        <v>3598</v>
      </c>
      <c r="G125">
        <f xml:space="preserve"> 0.00008*F125 + 1.8155</f>
        <v>2.1033399999999998</v>
      </c>
      <c r="H125">
        <f>G125-(U$2+R$135)</f>
        <v>-2.4433079999999996</v>
      </c>
    </row>
    <row r="126" spans="1:8" x14ac:dyDescent="0.25">
      <c r="A126" t="s">
        <v>88</v>
      </c>
      <c r="B126" s="2" t="s">
        <v>506</v>
      </c>
      <c r="C126" s="2">
        <v>12</v>
      </c>
      <c r="D126">
        <v>25</v>
      </c>
      <c r="E126">
        <v>15</v>
      </c>
      <c r="F126">
        <v>3384.5</v>
      </c>
      <c r="G126">
        <f xml:space="preserve"> 0.00008*F126 + 1.8155</f>
        <v>2.0862599999999998</v>
      </c>
      <c r="H126">
        <f>G126-(U$2+R$133)</f>
        <v>-2.4433079999999996</v>
      </c>
    </row>
    <row r="127" spans="1:8" x14ac:dyDescent="0.25">
      <c r="A127" t="s">
        <v>89</v>
      </c>
      <c r="B127" t="s">
        <v>214</v>
      </c>
      <c r="C127">
        <v>6</v>
      </c>
      <c r="D127">
        <v>150</v>
      </c>
      <c r="E127">
        <v>15</v>
      </c>
      <c r="F127">
        <v>2411.1999999999998</v>
      </c>
      <c r="G127">
        <f xml:space="preserve"> 0.00008*F127 + 1.8155</f>
        <v>2.0083959999999998</v>
      </c>
      <c r="H127">
        <f>G127-(U$2+R$132)</f>
        <v>-2.4433079999999996</v>
      </c>
    </row>
    <row r="128" spans="1:8" x14ac:dyDescent="0.25">
      <c r="A128" t="s">
        <v>90</v>
      </c>
      <c r="B128" t="s">
        <v>214</v>
      </c>
      <c r="C128">
        <v>6</v>
      </c>
      <c r="D128">
        <v>50</v>
      </c>
      <c r="E128">
        <v>15</v>
      </c>
      <c r="F128">
        <v>2307</v>
      </c>
      <c r="G128">
        <f xml:space="preserve"> 0.00008*F128 + 1.8155</f>
        <v>2.0000599999999999</v>
      </c>
      <c r="H128">
        <f>G128-(U$2+R$130)</f>
        <v>-2.4433079999999996</v>
      </c>
    </row>
    <row r="129" spans="1:18" x14ac:dyDescent="0.25">
      <c r="A129" t="s">
        <v>91</v>
      </c>
      <c r="B129" t="s">
        <v>214</v>
      </c>
      <c r="C129">
        <v>1</v>
      </c>
      <c r="D129">
        <v>25</v>
      </c>
      <c r="E129">
        <v>15</v>
      </c>
      <c r="F129">
        <v>17879.900000000001</v>
      </c>
      <c r="G129">
        <f xml:space="preserve"> 0.00008*F129 + 1.8155</f>
        <v>3.2458920000000004</v>
      </c>
      <c r="H129">
        <f>G129-(U$2+R$129)</f>
        <v>-1.751955999999999</v>
      </c>
      <c r="K129" t="s">
        <v>89</v>
      </c>
      <c r="L129" t="s">
        <v>214</v>
      </c>
      <c r="M129">
        <v>6</v>
      </c>
      <c r="N129">
        <v>25</v>
      </c>
      <c r="O129">
        <v>15</v>
      </c>
      <c r="P129">
        <v>9238</v>
      </c>
      <c r="R129">
        <v>2.5545399999999998</v>
      </c>
    </row>
    <row r="130" spans="1:18" x14ac:dyDescent="0.25">
      <c r="A130" t="s">
        <v>92</v>
      </c>
      <c r="B130" t="s">
        <v>214</v>
      </c>
      <c r="C130">
        <v>2</v>
      </c>
      <c r="D130">
        <v>25</v>
      </c>
      <c r="E130">
        <v>15</v>
      </c>
      <c r="F130">
        <v>12131.2</v>
      </c>
      <c r="G130">
        <f xml:space="preserve"> 0.00008*F130 + 1.8155</f>
        <v>2.7859959999999999</v>
      </c>
      <c r="H130">
        <f>G130-(U$2+R$129)</f>
        <v>-2.2118519999999995</v>
      </c>
      <c r="K130" t="s">
        <v>95</v>
      </c>
      <c r="L130" t="s">
        <v>214</v>
      </c>
      <c r="M130">
        <v>6</v>
      </c>
      <c r="N130">
        <v>50</v>
      </c>
      <c r="O130">
        <v>15</v>
      </c>
      <c r="P130">
        <v>2307</v>
      </c>
      <c r="R130">
        <v>2.0000599999999999</v>
      </c>
    </row>
    <row r="131" spans="1:18" x14ac:dyDescent="0.25">
      <c r="A131" t="s">
        <v>93</v>
      </c>
      <c r="B131" t="s">
        <v>214</v>
      </c>
      <c r="C131">
        <v>3</v>
      </c>
      <c r="D131">
        <v>25</v>
      </c>
      <c r="E131">
        <v>15</v>
      </c>
      <c r="F131">
        <v>3925.3</v>
      </c>
      <c r="G131">
        <f xml:space="preserve"> 0.00008*F131 + 1.8155</f>
        <v>2.129524</v>
      </c>
      <c r="H131">
        <f>G131-(U$2+R$129)</f>
        <v>-2.8683239999999994</v>
      </c>
      <c r="K131" t="s">
        <v>101</v>
      </c>
      <c r="L131" t="s">
        <v>214</v>
      </c>
      <c r="M131">
        <v>6</v>
      </c>
      <c r="N131">
        <v>100</v>
      </c>
      <c r="O131">
        <v>15</v>
      </c>
      <c r="P131">
        <v>2241.9</v>
      </c>
      <c r="R131">
        <v>1.9948519999999998</v>
      </c>
    </row>
    <row r="132" spans="1:18" x14ac:dyDescent="0.25">
      <c r="A132" t="s">
        <v>94</v>
      </c>
      <c r="B132" t="s">
        <v>214</v>
      </c>
      <c r="C132">
        <v>4</v>
      </c>
      <c r="D132">
        <v>25</v>
      </c>
      <c r="E132">
        <v>15</v>
      </c>
      <c r="F132">
        <v>11351.4</v>
      </c>
      <c r="G132">
        <f xml:space="preserve"> 0.00008*F132 + 1.8155</f>
        <v>2.7236120000000001</v>
      </c>
      <c r="H132">
        <f>G132-(U$2+R$129)</f>
        <v>-2.2742359999999993</v>
      </c>
      <c r="K132" t="s">
        <v>107</v>
      </c>
      <c r="L132" t="s">
        <v>214</v>
      </c>
      <c r="M132">
        <v>6</v>
      </c>
      <c r="N132">
        <v>150</v>
      </c>
      <c r="O132">
        <v>15</v>
      </c>
      <c r="P132">
        <v>2411.1999999999998</v>
      </c>
      <c r="R132">
        <v>2.0083959999999998</v>
      </c>
    </row>
    <row r="133" spans="1:18" x14ac:dyDescent="0.25">
      <c r="A133" t="s">
        <v>95</v>
      </c>
      <c r="B133" t="s">
        <v>214</v>
      </c>
      <c r="C133">
        <v>5</v>
      </c>
      <c r="D133">
        <v>25</v>
      </c>
      <c r="E133">
        <v>15</v>
      </c>
      <c r="F133">
        <v>7798</v>
      </c>
      <c r="G133">
        <f xml:space="preserve"> 0.00008*F133 + 1.8155</f>
        <v>2.4393400000000001</v>
      </c>
      <c r="H133">
        <f>G133-(U$2+R$129)</f>
        <v>-2.5585079999999993</v>
      </c>
      <c r="K133" t="s">
        <v>162</v>
      </c>
      <c r="L133" t="s">
        <v>506</v>
      </c>
      <c r="M133">
        <v>12</v>
      </c>
      <c r="N133">
        <v>25</v>
      </c>
      <c r="O133">
        <v>15</v>
      </c>
      <c r="P133">
        <v>3384.5</v>
      </c>
      <c r="R133">
        <v>2.0862599999999998</v>
      </c>
    </row>
    <row r="134" spans="1:18" x14ac:dyDescent="0.25">
      <c r="A134" t="s">
        <v>96</v>
      </c>
      <c r="B134" s="2" t="s">
        <v>506</v>
      </c>
      <c r="C134" s="2">
        <v>12</v>
      </c>
      <c r="D134">
        <v>150</v>
      </c>
      <c r="E134">
        <v>15</v>
      </c>
      <c r="F134">
        <v>2263.9</v>
      </c>
      <c r="G134">
        <f xml:space="preserve"> 0.00008*F134 + 1.8155</f>
        <v>1.9966119999999998</v>
      </c>
      <c r="H134">
        <f>G134-(U$2+R$136)</f>
        <v>-2.443308</v>
      </c>
      <c r="K134" t="s">
        <v>168</v>
      </c>
      <c r="L134" t="s">
        <v>506</v>
      </c>
      <c r="M134">
        <v>12</v>
      </c>
      <c r="N134">
        <v>50</v>
      </c>
      <c r="O134">
        <v>15</v>
      </c>
      <c r="P134">
        <v>4996.2</v>
      </c>
      <c r="R134">
        <v>2.2151959999999997</v>
      </c>
    </row>
    <row r="135" spans="1:18" x14ac:dyDescent="0.25">
      <c r="A135" t="s">
        <v>97</v>
      </c>
      <c r="B135" t="s">
        <v>214</v>
      </c>
      <c r="C135">
        <v>1</v>
      </c>
      <c r="D135">
        <v>50</v>
      </c>
      <c r="E135">
        <v>15</v>
      </c>
      <c r="F135">
        <v>19758.8</v>
      </c>
      <c r="G135">
        <f xml:space="preserve"> 0.00008*F135 + 1.8155</f>
        <v>3.396204</v>
      </c>
      <c r="H135">
        <f>G135-(U$2+R$130)</f>
        <v>-1.0471639999999995</v>
      </c>
      <c r="K135" t="s">
        <v>174</v>
      </c>
      <c r="L135" t="s">
        <v>506</v>
      </c>
      <c r="M135">
        <v>12</v>
      </c>
      <c r="N135">
        <v>100</v>
      </c>
      <c r="O135">
        <v>15</v>
      </c>
      <c r="P135">
        <v>3598</v>
      </c>
      <c r="R135">
        <v>2.1033399999999998</v>
      </c>
    </row>
    <row r="136" spans="1:18" x14ac:dyDescent="0.25">
      <c r="A136" t="s">
        <v>98</v>
      </c>
      <c r="B136" t="s">
        <v>214</v>
      </c>
      <c r="C136">
        <v>2</v>
      </c>
      <c r="D136">
        <v>50</v>
      </c>
      <c r="E136">
        <v>15</v>
      </c>
      <c r="F136">
        <v>12439</v>
      </c>
      <c r="G136">
        <f xml:space="preserve"> 0.00008*F136 + 1.8155</f>
        <v>2.8106200000000001</v>
      </c>
      <c r="H136">
        <f>G136-(U$2+R$130)</f>
        <v>-1.6327479999999994</v>
      </c>
      <c r="K136" t="s">
        <v>180</v>
      </c>
      <c r="L136" t="s">
        <v>506</v>
      </c>
      <c r="M136">
        <v>12</v>
      </c>
      <c r="N136">
        <v>150</v>
      </c>
      <c r="O136">
        <v>15</v>
      </c>
      <c r="P136">
        <v>2263.9</v>
      </c>
      <c r="R136">
        <v>1.9966119999999998</v>
      </c>
    </row>
    <row r="137" spans="1:18" x14ac:dyDescent="0.25">
      <c r="A137" t="s">
        <v>99</v>
      </c>
      <c r="B137" t="s">
        <v>214</v>
      </c>
      <c r="C137">
        <v>3</v>
      </c>
      <c r="D137">
        <v>50</v>
      </c>
      <c r="E137">
        <v>15</v>
      </c>
      <c r="F137">
        <v>3364.6</v>
      </c>
      <c r="G137">
        <f xml:space="preserve"> 0.00008*F137 + 1.8155</f>
        <v>2.0846679999999997</v>
      </c>
      <c r="H137">
        <f>G137-(U$2+R$130)</f>
        <v>-2.3586999999999998</v>
      </c>
      <c r="K137" t="s">
        <v>185</v>
      </c>
      <c r="L137" t="s">
        <v>507</v>
      </c>
      <c r="M137">
        <v>12</v>
      </c>
      <c r="N137">
        <v>25</v>
      </c>
      <c r="O137">
        <v>15</v>
      </c>
      <c r="P137">
        <v>1595.9</v>
      </c>
      <c r="R137">
        <v>1.9431719999999999</v>
      </c>
    </row>
    <row r="138" spans="1:18" x14ac:dyDescent="0.25">
      <c r="A138" t="s">
        <v>100</v>
      </c>
      <c r="B138" t="s">
        <v>214</v>
      </c>
      <c r="C138">
        <v>4</v>
      </c>
      <c r="D138">
        <v>50</v>
      </c>
      <c r="E138">
        <v>15</v>
      </c>
      <c r="F138">
        <v>12750.4</v>
      </c>
      <c r="G138">
        <f xml:space="preserve"> 0.00008*F138 + 1.8155</f>
        <v>2.8355319999999997</v>
      </c>
      <c r="H138">
        <f>G138-(U$2+R$130)</f>
        <v>-1.6078359999999998</v>
      </c>
      <c r="K138" t="s">
        <v>191</v>
      </c>
      <c r="L138" t="s">
        <v>507</v>
      </c>
      <c r="M138">
        <v>12</v>
      </c>
      <c r="N138">
        <v>50</v>
      </c>
      <c r="O138">
        <v>15</v>
      </c>
      <c r="P138">
        <v>1240.4000000000001</v>
      </c>
      <c r="R138">
        <v>1.9147319999999999</v>
      </c>
    </row>
    <row r="139" spans="1:18" x14ac:dyDescent="0.25">
      <c r="A139" t="s">
        <v>101</v>
      </c>
      <c r="B139" t="s">
        <v>214</v>
      </c>
      <c r="C139">
        <v>5</v>
      </c>
      <c r="D139">
        <v>50</v>
      </c>
      <c r="E139">
        <v>15</v>
      </c>
      <c r="F139">
        <v>0</v>
      </c>
      <c r="G139">
        <f xml:space="preserve"> 0.00008*F139 + 1.8155</f>
        <v>1.8154999999999999</v>
      </c>
      <c r="H139">
        <f>G139-(U$2+R$130)</f>
        <v>-2.6278679999999994</v>
      </c>
      <c r="K139" t="s">
        <v>197</v>
      </c>
      <c r="L139" t="s">
        <v>507</v>
      </c>
      <c r="M139">
        <v>12</v>
      </c>
      <c r="N139">
        <v>100</v>
      </c>
      <c r="O139">
        <v>15</v>
      </c>
      <c r="P139">
        <v>1861.4</v>
      </c>
      <c r="R139">
        <v>1.9644119999999998</v>
      </c>
    </row>
    <row r="140" spans="1:18" x14ac:dyDescent="0.25">
      <c r="A140" t="s">
        <v>102</v>
      </c>
      <c r="B140" t="s">
        <v>214</v>
      </c>
      <c r="C140">
        <v>6</v>
      </c>
      <c r="D140">
        <v>100</v>
      </c>
      <c r="E140">
        <v>15</v>
      </c>
      <c r="F140">
        <v>2241.9</v>
      </c>
      <c r="G140">
        <f xml:space="preserve"> 0.00008*F140 + 1.8155</f>
        <v>1.9948519999999998</v>
      </c>
      <c r="H140">
        <f>G140-(U$2+R$131)</f>
        <v>-2.443308</v>
      </c>
      <c r="K140" t="s">
        <v>203</v>
      </c>
      <c r="L140" t="s">
        <v>507</v>
      </c>
      <c r="M140">
        <v>12</v>
      </c>
      <c r="N140">
        <v>150</v>
      </c>
      <c r="O140">
        <v>15</v>
      </c>
      <c r="P140">
        <v>6273</v>
      </c>
      <c r="R140">
        <v>2.3173399999999997</v>
      </c>
    </row>
    <row r="141" spans="1:18" x14ac:dyDescent="0.25">
      <c r="A141" t="s">
        <v>103</v>
      </c>
      <c r="B141" t="s">
        <v>214</v>
      </c>
      <c r="C141">
        <v>2</v>
      </c>
      <c r="D141">
        <v>100</v>
      </c>
      <c r="E141">
        <v>15</v>
      </c>
      <c r="F141">
        <v>20223.400000000001</v>
      </c>
      <c r="G141">
        <f xml:space="preserve"> 0.00008*F141 + 1.8155</f>
        <v>3.4333720000000003</v>
      </c>
      <c r="H141">
        <f>G141-(U$2+R$131)</f>
        <v>-1.0047879999999996</v>
      </c>
      <c r="K141" t="s">
        <v>265</v>
      </c>
      <c r="L141" t="s">
        <v>504</v>
      </c>
      <c r="M141">
        <v>12</v>
      </c>
      <c r="N141">
        <v>25</v>
      </c>
      <c r="O141">
        <v>15</v>
      </c>
      <c r="P141">
        <v>3643</v>
      </c>
      <c r="R141">
        <v>0.74609999999999999</v>
      </c>
    </row>
    <row r="142" spans="1:18" x14ac:dyDescent="0.25">
      <c r="A142" t="s">
        <v>104</v>
      </c>
      <c r="B142" t="s">
        <v>214</v>
      </c>
      <c r="C142">
        <v>1</v>
      </c>
      <c r="D142">
        <v>100</v>
      </c>
      <c r="E142">
        <v>15</v>
      </c>
      <c r="F142">
        <v>29946.1</v>
      </c>
      <c r="G142">
        <f xml:space="preserve"> 0.00008*F142 + 1.8155</f>
        <v>4.2111879999999999</v>
      </c>
      <c r="H142">
        <f>G142-(U$2+R$131)</f>
        <v>-0.22697199999999995</v>
      </c>
      <c r="K142" t="s">
        <v>271</v>
      </c>
      <c r="L142" t="s">
        <v>504</v>
      </c>
      <c r="M142">
        <v>12</v>
      </c>
      <c r="N142">
        <v>50</v>
      </c>
      <c r="O142">
        <v>15</v>
      </c>
      <c r="P142">
        <v>0</v>
      </c>
      <c r="R142">
        <v>0.38179999999999997</v>
      </c>
    </row>
    <row r="143" spans="1:18" x14ac:dyDescent="0.25">
      <c r="A143" t="s">
        <v>105</v>
      </c>
      <c r="B143" t="s">
        <v>214</v>
      </c>
      <c r="C143">
        <v>3</v>
      </c>
      <c r="D143">
        <v>100</v>
      </c>
      <c r="E143">
        <v>15</v>
      </c>
      <c r="F143">
        <v>3596</v>
      </c>
      <c r="G143">
        <f xml:space="preserve"> 0.00008*F143 + 1.8155</f>
        <v>2.10318</v>
      </c>
      <c r="H143">
        <f>G143-(U$2+R$131)</f>
        <v>-2.3349799999999998</v>
      </c>
      <c r="K143" t="s">
        <v>277</v>
      </c>
      <c r="L143" t="s">
        <v>504</v>
      </c>
      <c r="M143">
        <v>12</v>
      </c>
      <c r="N143">
        <v>100</v>
      </c>
      <c r="O143">
        <v>15</v>
      </c>
      <c r="P143">
        <v>0</v>
      </c>
      <c r="R143">
        <v>0.38179999999999997</v>
      </c>
    </row>
    <row r="144" spans="1:18" x14ac:dyDescent="0.25">
      <c r="A144" t="s">
        <v>106</v>
      </c>
      <c r="B144" t="s">
        <v>214</v>
      </c>
      <c r="C144">
        <v>4</v>
      </c>
      <c r="D144">
        <v>100</v>
      </c>
      <c r="E144">
        <v>15</v>
      </c>
      <c r="F144">
        <v>14667.3</v>
      </c>
      <c r="G144">
        <f xml:space="preserve"> 0.00008*F144 + 1.8155</f>
        <v>2.9888839999999997</v>
      </c>
      <c r="H144">
        <f>G144-(U$2+R$131)</f>
        <v>-1.4492760000000002</v>
      </c>
      <c r="K144" t="s">
        <v>283</v>
      </c>
      <c r="L144" t="s">
        <v>504</v>
      </c>
      <c r="M144">
        <v>12</v>
      </c>
      <c r="N144">
        <v>150</v>
      </c>
      <c r="O144">
        <v>15</v>
      </c>
      <c r="P144">
        <v>1218.5</v>
      </c>
      <c r="R144">
        <v>0.50364999999999993</v>
      </c>
    </row>
    <row r="145" spans="1:18" x14ac:dyDescent="0.25">
      <c r="A145" t="s">
        <v>107</v>
      </c>
      <c r="B145" t="s">
        <v>214</v>
      </c>
      <c r="C145">
        <v>5</v>
      </c>
      <c r="D145">
        <v>100</v>
      </c>
      <c r="E145">
        <v>15</v>
      </c>
      <c r="F145">
        <v>12831.8</v>
      </c>
      <c r="G145">
        <f xml:space="preserve"> 0.00008*F145 + 1.8155</f>
        <v>2.842044</v>
      </c>
      <c r="H145">
        <f>G145-(U$2+R$131)</f>
        <v>-1.5961159999999999</v>
      </c>
      <c r="K145" t="s">
        <v>293</v>
      </c>
      <c r="L145" t="s">
        <v>505</v>
      </c>
      <c r="M145">
        <v>12</v>
      </c>
      <c r="N145">
        <v>25</v>
      </c>
      <c r="O145">
        <v>15</v>
      </c>
      <c r="P145">
        <v>0</v>
      </c>
      <c r="R145">
        <v>0.38179999999999997</v>
      </c>
    </row>
    <row r="146" spans="1:18" x14ac:dyDescent="0.25">
      <c r="A146" t="s">
        <v>109</v>
      </c>
      <c r="B146" t="s">
        <v>214</v>
      </c>
      <c r="C146">
        <v>1</v>
      </c>
      <c r="D146">
        <v>150</v>
      </c>
      <c r="E146">
        <v>15</v>
      </c>
      <c r="F146">
        <v>16045.5</v>
      </c>
      <c r="G146">
        <f xml:space="preserve"> 0.00008*F146 + 1.8155</f>
        <v>3.0991400000000002</v>
      </c>
      <c r="H146">
        <f>G146-(U$2+R$132)</f>
        <v>-1.3525639999999992</v>
      </c>
      <c r="K146" t="s">
        <v>299</v>
      </c>
      <c r="L146" t="s">
        <v>505</v>
      </c>
      <c r="M146">
        <v>12</v>
      </c>
      <c r="N146">
        <v>50</v>
      </c>
      <c r="O146">
        <v>15</v>
      </c>
      <c r="P146">
        <v>0</v>
      </c>
      <c r="R146">
        <v>0.38179999999999997</v>
      </c>
    </row>
    <row r="147" spans="1:18" x14ac:dyDescent="0.25">
      <c r="A147" t="s">
        <v>157</v>
      </c>
      <c r="B147" t="s">
        <v>214</v>
      </c>
      <c r="C147">
        <v>2</v>
      </c>
      <c r="D147">
        <v>150</v>
      </c>
      <c r="E147">
        <v>15</v>
      </c>
      <c r="F147">
        <v>10235.700000000001</v>
      </c>
      <c r="G147">
        <f xml:space="preserve"> 0.00008*F147 + 1.8155</f>
        <v>2.6343559999999999</v>
      </c>
      <c r="H147">
        <f>G147-(U$2+R$132)</f>
        <v>-1.8173479999999995</v>
      </c>
      <c r="K147" t="s">
        <v>305</v>
      </c>
      <c r="L147" t="s">
        <v>505</v>
      </c>
      <c r="M147">
        <v>12</v>
      </c>
      <c r="N147">
        <v>100</v>
      </c>
      <c r="O147">
        <v>15</v>
      </c>
      <c r="P147">
        <v>0</v>
      </c>
      <c r="R147">
        <v>0.38179999999999997</v>
      </c>
    </row>
    <row r="148" spans="1:18" x14ac:dyDescent="0.25">
      <c r="A148" t="s">
        <v>158</v>
      </c>
      <c r="B148" t="s">
        <v>214</v>
      </c>
      <c r="C148">
        <v>3</v>
      </c>
      <c r="D148">
        <v>150</v>
      </c>
      <c r="E148">
        <v>15</v>
      </c>
      <c r="F148">
        <v>6253.8</v>
      </c>
      <c r="G148">
        <f xml:space="preserve"> 0.00008*F148 + 1.8155</f>
        <v>2.315804</v>
      </c>
      <c r="H148">
        <f>G148-(U$2+R$132)</f>
        <v>-2.1358999999999995</v>
      </c>
      <c r="K148" t="s">
        <v>311</v>
      </c>
      <c r="L148" t="s">
        <v>505</v>
      </c>
      <c r="M148">
        <v>12</v>
      </c>
      <c r="N148">
        <v>150</v>
      </c>
      <c r="O148">
        <v>15</v>
      </c>
      <c r="P148">
        <v>1089.2</v>
      </c>
      <c r="R148">
        <v>0.49071999999999999</v>
      </c>
    </row>
    <row r="149" spans="1:18" x14ac:dyDescent="0.25">
      <c r="A149" t="s">
        <v>159</v>
      </c>
      <c r="B149" t="s">
        <v>214</v>
      </c>
      <c r="C149">
        <v>4</v>
      </c>
      <c r="D149">
        <v>150</v>
      </c>
      <c r="E149">
        <v>15</v>
      </c>
      <c r="F149">
        <v>49035.8</v>
      </c>
      <c r="G149">
        <f xml:space="preserve"> 0.00008*F149 + 1.8155</f>
        <v>5.7383640000000007</v>
      </c>
      <c r="H149">
        <f>G149-(U$2+R$132)</f>
        <v>1.2866600000000012</v>
      </c>
    </row>
    <row r="150" spans="1:18" x14ac:dyDescent="0.25">
      <c r="A150" t="s">
        <v>160</v>
      </c>
      <c r="B150" t="s">
        <v>214</v>
      </c>
      <c r="C150">
        <v>5</v>
      </c>
      <c r="D150">
        <v>150</v>
      </c>
      <c r="E150">
        <v>15</v>
      </c>
      <c r="F150">
        <v>12711.6</v>
      </c>
      <c r="G150">
        <f xml:space="preserve"> 0.00008*F150 + 1.8155</f>
        <v>2.8324280000000002</v>
      </c>
      <c r="H150">
        <f>G150-(U$2+R$132)</f>
        <v>-1.6192759999999993</v>
      </c>
    </row>
    <row r="151" spans="1:18" x14ac:dyDescent="0.25">
      <c r="A151" t="s">
        <v>161</v>
      </c>
      <c r="B151" s="2" t="s">
        <v>507</v>
      </c>
      <c r="C151" s="2">
        <v>7</v>
      </c>
      <c r="D151">
        <v>25</v>
      </c>
      <c r="E151">
        <v>15</v>
      </c>
      <c r="F151" s="2">
        <v>8703.9</v>
      </c>
      <c r="G151">
        <f xml:space="preserve"> 0.00008*F151 + 1.8155</f>
        <v>2.5118119999999999</v>
      </c>
      <c r="H151">
        <f>G151-(U$2+R$137)</f>
        <v>-1.8746679999999998</v>
      </c>
    </row>
    <row r="152" spans="1:18" x14ac:dyDescent="0.25">
      <c r="A152" t="s">
        <v>162</v>
      </c>
      <c r="B152" s="2" t="s">
        <v>506</v>
      </c>
      <c r="C152" s="2">
        <v>7</v>
      </c>
      <c r="D152">
        <v>25</v>
      </c>
      <c r="E152">
        <v>15</v>
      </c>
      <c r="F152" s="4">
        <v>3279695.6</v>
      </c>
      <c r="G152" s="4">
        <f xml:space="preserve"> 0.00008*F152 + 1.8155</f>
        <v>264.191148</v>
      </c>
      <c r="H152">
        <f>G152-(U$2+R$133)</f>
        <v>259.66158000000001</v>
      </c>
    </row>
    <row r="153" spans="1:18" x14ac:dyDescent="0.25">
      <c r="A153" t="s">
        <v>163</v>
      </c>
      <c r="B153" s="2" t="s">
        <v>506</v>
      </c>
      <c r="C153" s="2">
        <v>8</v>
      </c>
      <c r="D153">
        <v>25</v>
      </c>
      <c r="E153">
        <v>15</v>
      </c>
      <c r="F153">
        <v>613370.69999999995</v>
      </c>
      <c r="G153">
        <f xml:space="preserve"> 0.00008*F153 + 1.8155</f>
        <v>50.885156000000002</v>
      </c>
      <c r="H153">
        <f>G153-(U$2+R$133)</f>
        <v>46.355588000000004</v>
      </c>
    </row>
    <row r="154" spans="1:18" x14ac:dyDescent="0.25">
      <c r="A154" t="s">
        <v>164</v>
      </c>
      <c r="B154" s="2" t="s">
        <v>506</v>
      </c>
      <c r="C154" s="2">
        <v>9</v>
      </c>
      <c r="D154">
        <v>25</v>
      </c>
      <c r="E154">
        <v>15</v>
      </c>
      <c r="F154">
        <v>47277.9</v>
      </c>
      <c r="G154">
        <f xml:space="preserve"> 0.00008*F154 + 1.8155</f>
        <v>5.5977320000000006</v>
      </c>
      <c r="H154">
        <f>G154-(U$2+R$133)</f>
        <v>1.0681640000000012</v>
      </c>
    </row>
    <row r="155" spans="1:18" x14ac:dyDescent="0.25">
      <c r="A155" t="s">
        <v>165</v>
      </c>
      <c r="B155" s="2" t="s">
        <v>506</v>
      </c>
      <c r="C155" s="2">
        <v>10</v>
      </c>
      <c r="D155">
        <v>25</v>
      </c>
      <c r="E155">
        <v>15</v>
      </c>
      <c r="F155">
        <v>304288.2</v>
      </c>
      <c r="G155">
        <f xml:space="preserve"> 0.00008*F155 + 1.8155</f>
        <v>26.158556000000004</v>
      </c>
      <c r="H155">
        <f>G155-(U$2+R$133)</f>
        <v>21.628988000000007</v>
      </c>
    </row>
    <row r="156" spans="1:18" x14ac:dyDescent="0.25">
      <c r="A156" t="s">
        <v>166</v>
      </c>
      <c r="B156" s="2" t="s">
        <v>506</v>
      </c>
      <c r="C156" s="2">
        <v>11</v>
      </c>
      <c r="D156">
        <v>25</v>
      </c>
      <c r="E156">
        <v>15</v>
      </c>
      <c r="F156">
        <v>86154.4</v>
      </c>
      <c r="G156">
        <f xml:space="preserve"> 0.00008*F156 + 1.8155</f>
        <v>8.707851999999999</v>
      </c>
      <c r="H156">
        <f>G156-(U$2+R$133)</f>
        <v>4.1782839999999997</v>
      </c>
    </row>
    <row r="157" spans="1:18" x14ac:dyDescent="0.25">
      <c r="A157" t="s">
        <v>167</v>
      </c>
      <c r="B157" s="2" t="s">
        <v>506</v>
      </c>
      <c r="C157" s="2">
        <v>7</v>
      </c>
      <c r="D157">
        <v>50</v>
      </c>
      <c r="E157">
        <v>15</v>
      </c>
      <c r="F157" s="4">
        <v>21568780.800000001</v>
      </c>
      <c r="G157" s="4">
        <f xml:space="preserve"> 0.00008*F157 + 1.8155</f>
        <v>1727.3179640000001</v>
      </c>
      <c r="H157">
        <f>G157-(U$2+R$134)</f>
        <v>1722.6594600000001</v>
      </c>
    </row>
    <row r="158" spans="1:18" x14ac:dyDescent="0.25">
      <c r="A158" t="s">
        <v>168</v>
      </c>
      <c r="B158" s="2" t="s">
        <v>506</v>
      </c>
      <c r="C158" s="2">
        <v>8</v>
      </c>
      <c r="D158">
        <v>50</v>
      </c>
      <c r="E158">
        <v>15</v>
      </c>
      <c r="F158">
        <v>277491.40000000002</v>
      </c>
      <c r="G158">
        <f xml:space="preserve"> 0.00008*F158 + 1.8155</f>
        <v>24.014812000000003</v>
      </c>
      <c r="H158">
        <f>G158-(U$2+R$134)</f>
        <v>19.356308000000002</v>
      </c>
    </row>
    <row r="159" spans="1:18" x14ac:dyDescent="0.25">
      <c r="A159" t="s">
        <v>169</v>
      </c>
      <c r="B159" s="2" t="s">
        <v>506</v>
      </c>
      <c r="C159" s="2">
        <v>9</v>
      </c>
      <c r="D159">
        <v>50</v>
      </c>
      <c r="E159">
        <v>15</v>
      </c>
      <c r="F159">
        <v>21229.5</v>
      </c>
      <c r="G159">
        <f xml:space="preserve"> 0.00008*F159 + 1.8155</f>
        <v>3.5138600000000002</v>
      </c>
      <c r="H159">
        <f>G159-(U$2+R$134)</f>
        <v>-1.1446439999999996</v>
      </c>
    </row>
    <row r="160" spans="1:18" x14ac:dyDescent="0.25">
      <c r="A160" t="s">
        <v>170</v>
      </c>
      <c r="B160" s="2" t="s">
        <v>506</v>
      </c>
      <c r="C160" s="2">
        <v>10</v>
      </c>
      <c r="D160">
        <v>50</v>
      </c>
      <c r="E160">
        <v>15</v>
      </c>
      <c r="F160">
        <v>9457.7999999999993</v>
      </c>
      <c r="G160">
        <f xml:space="preserve"> 0.00008*F160 + 1.8155</f>
        <v>2.5721239999999996</v>
      </c>
      <c r="H160">
        <f>G160-(U$2+R$134)</f>
        <v>-2.0863800000000001</v>
      </c>
    </row>
    <row r="161" spans="1:8" x14ac:dyDescent="0.25">
      <c r="A161" t="s">
        <v>171</v>
      </c>
      <c r="B161" s="2" t="s">
        <v>506</v>
      </c>
      <c r="C161" s="2">
        <v>11</v>
      </c>
      <c r="D161">
        <v>50</v>
      </c>
      <c r="E161">
        <v>15</v>
      </c>
      <c r="F161">
        <v>91391.4</v>
      </c>
      <c r="G161">
        <f xml:space="preserve"> 0.00008*F161 + 1.8155</f>
        <v>9.1268119999999993</v>
      </c>
      <c r="H161">
        <f>G161-(U$2+R$134)</f>
        <v>4.4683079999999995</v>
      </c>
    </row>
    <row r="162" spans="1:8" x14ac:dyDescent="0.25">
      <c r="A162" t="s">
        <v>172</v>
      </c>
      <c r="B162" s="2" t="s">
        <v>507</v>
      </c>
      <c r="C162" s="2">
        <v>12</v>
      </c>
      <c r="D162">
        <v>100</v>
      </c>
      <c r="E162">
        <v>15</v>
      </c>
      <c r="F162">
        <v>1861.4</v>
      </c>
      <c r="G162">
        <f xml:space="preserve"> 0.00008*F162 + 1.8155</f>
        <v>1.9644119999999998</v>
      </c>
      <c r="H162">
        <f>G162-(U$2+R$139)</f>
        <v>-2.4433079999999996</v>
      </c>
    </row>
    <row r="163" spans="1:8" x14ac:dyDescent="0.25">
      <c r="A163" t="s">
        <v>173</v>
      </c>
      <c r="B163" s="2" t="s">
        <v>506</v>
      </c>
      <c r="C163" s="2">
        <v>7</v>
      </c>
      <c r="D163">
        <v>100</v>
      </c>
      <c r="E163">
        <v>15</v>
      </c>
      <c r="F163">
        <v>7187.5</v>
      </c>
      <c r="G163">
        <f xml:space="preserve"> 0.00008*F163 + 1.8155</f>
        <v>2.3904999999999998</v>
      </c>
      <c r="H163">
        <f>G163-(U$2+R$135)</f>
        <v>-2.1561479999999995</v>
      </c>
    </row>
    <row r="164" spans="1:8" x14ac:dyDescent="0.25">
      <c r="A164" t="s">
        <v>174</v>
      </c>
      <c r="B164" s="2" t="s">
        <v>506</v>
      </c>
      <c r="C164" s="2">
        <v>8</v>
      </c>
      <c r="D164">
        <v>100</v>
      </c>
      <c r="E164">
        <v>15</v>
      </c>
      <c r="F164">
        <v>302681.8</v>
      </c>
      <c r="G164">
        <f xml:space="preserve"> 0.00008*F164 + 1.8155</f>
        <v>26.030044</v>
      </c>
      <c r="H164">
        <f>G164-(U$2+R$135)</f>
        <v>21.483395999999999</v>
      </c>
    </row>
    <row r="165" spans="1:8" x14ac:dyDescent="0.25">
      <c r="A165" t="s">
        <v>175</v>
      </c>
      <c r="B165" s="2" t="s">
        <v>506</v>
      </c>
      <c r="C165" s="2">
        <v>9</v>
      </c>
      <c r="D165">
        <v>100</v>
      </c>
      <c r="E165">
        <v>15</v>
      </c>
      <c r="F165">
        <v>21494.799999999999</v>
      </c>
      <c r="G165">
        <f xml:space="preserve"> 0.00008*F165 + 1.8155</f>
        <v>3.5350839999999999</v>
      </c>
      <c r="H165">
        <f>G165-(U$2+R$135)</f>
        <v>-1.0115639999999995</v>
      </c>
    </row>
    <row r="166" spans="1:8" x14ac:dyDescent="0.25">
      <c r="A166" t="s">
        <v>176</v>
      </c>
      <c r="B166" s="2" t="s">
        <v>506</v>
      </c>
      <c r="C166" s="2">
        <v>10</v>
      </c>
      <c r="D166">
        <v>100</v>
      </c>
      <c r="E166">
        <v>15</v>
      </c>
      <c r="F166">
        <v>6386.2</v>
      </c>
      <c r="G166">
        <f xml:space="preserve"> 0.00008*F166 + 1.8155</f>
        <v>2.3263959999999999</v>
      </c>
      <c r="H166">
        <f>G166-(U$2+R$135)</f>
        <v>-2.2202519999999994</v>
      </c>
    </row>
    <row r="167" spans="1:8" x14ac:dyDescent="0.25">
      <c r="A167" t="s">
        <v>177</v>
      </c>
      <c r="B167" s="2" t="s">
        <v>506</v>
      </c>
      <c r="C167" s="2">
        <v>11</v>
      </c>
      <c r="D167">
        <v>100</v>
      </c>
      <c r="E167">
        <v>15</v>
      </c>
      <c r="F167">
        <v>31028.1</v>
      </c>
      <c r="G167">
        <f xml:space="preserve"> 0.00008*F167 + 1.8155</f>
        <v>4.2977480000000003</v>
      </c>
      <c r="H167">
        <f>G167-(U$2+R$135)</f>
        <v>-0.24889999999999901</v>
      </c>
    </row>
    <row r="168" spans="1:8" x14ac:dyDescent="0.25">
      <c r="A168" t="s">
        <v>178</v>
      </c>
      <c r="B168" s="2" t="s">
        <v>507</v>
      </c>
      <c r="C168" s="2">
        <v>12</v>
      </c>
      <c r="D168">
        <v>25</v>
      </c>
      <c r="E168">
        <v>15</v>
      </c>
      <c r="F168">
        <v>1595.9</v>
      </c>
      <c r="G168">
        <f xml:space="preserve"> 0.00008*F168 + 1.8155</f>
        <v>1.9431719999999999</v>
      </c>
      <c r="H168">
        <f>G168-(U$2+R$137)</f>
        <v>-2.443308</v>
      </c>
    </row>
    <row r="169" spans="1:8" x14ac:dyDescent="0.25">
      <c r="A169" t="s">
        <v>179</v>
      </c>
      <c r="B169" s="2" t="s">
        <v>506</v>
      </c>
      <c r="C169" s="2">
        <v>7</v>
      </c>
      <c r="D169">
        <v>150</v>
      </c>
      <c r="E169">
        <v>15</v>
      </c>
      <c r="F169">
        <v>430476.2</v>
      </c>
      <c r="G169">
        <f xml:space="preserve"> 0.00008*F169 + 1.8155</f>
        <v>36.253596000000002</v>
      </c>
      <c r="H169">
        <f>G169-(U$2+R$136)</f>
        <v>31.813676000000001</v>
      </c>
    </row>
    <row r="170" spans="1:8" x14ac:dyDescent="0.25">
      <c r="A170" t="s">
        <v>180</v>
      </c>
      <c r="B170" s="2" t="s">
        <v>506</v>
      </c>
      <c r="C170" s="2">
        <v>8</v>
      </c>
      <c r="D170">
        <v>150</v>
      </c>
      <c r="E170">
        <v>15</v>
      </c>
      <c r="F170">
        <v>50871.3</v>
      </c>
      <c r="G170">
        <f xml:space="preserve"> 0.00008*F170 + 1.8155</f>
        <v>5.8852040000000008</v>
      </c>
      <c r="H170">
        <f>G170-(U$2+R$136)</f>
        <v>1.4452840000000009</v>
      </c>
    </row>
    <row r="171" spans="1:8" x14ac:dyDescent="0.25">
      <c r="A171" t="s">
        <v>181</v>
      </c>
      <c r="B171" s="2" t="s">
        <v>506</v>
      </c>
      <c r="C171" s="2">
        <v>9</v>
      </c>
      <c r="D171">
        <v>150</v>
      </c>
      <c r="E171">
        <v>15</v>
      </c>
      <c r="F171">
        <v>8694.1</v>
      </c>
      <c r="G171">
        <f xml:space="preserve"> 0.00008*F171 + 1.8155</f>
        <v>2.511028</v>
      </c>
      <c r="H171">
        <f>G171-(U$2+R$136)</f>
        <v>-1.9288919999999998</v>
      </c>
    </row>
    <row r="172" spans="1:8" x14ac:dyDescent="0.25">
      <c r="A172" t="s">
        <v>182</v>
      </c>
      <c r="B172" s="2" t="s">
        <v>506</v>
      </c>
      <c r="C172" s="2">
        <v>10</v>
      </c>
      <c r="D172">
        <v>150</v>
      </c>
      <c r="E172">
        <v>15</v>
      </c>
      <c r="F172">
        <v>7362.9</v>
      </c>
      <c r="G172">
        <f xml:space="preserve"> 0.00008*F172 + 1.8155</f>
        <v>2.4045319999999997</v>
      </c>
      <c r="H172">
        <f>G172-(U$2+R$136)</f>
        <v>-2.0353880000000002</v>
      </c>
    </row>
    <row r="173" spans="1:8" x14ac:dyDescent="0.25">
      <c r="A173" t="s">
        <v>183</v>
      </c>
      <c r="B173" s="2" t="s">
        <v>506</v>
      </c>
      <c r="C173" s="2">
        <v>11</v>
      </c>
      <c r="D173">
        <v>150</v>
      </c>
      <c r="E173">
        <v>15</v>
      </c>
      <c r="F173">
        <v>151942.39999999999</v>
      </c>
      <c r="G173">
        <f xml:space="preserve"> 0.00008*F173 + 1.8155</f>
        <v>13.970892000000001</v>
      </c>
      <c r="H173">
        <f>G173-(U$2+R$136)</f>
        <v>9.530972000000002</v>
      </c>
    </row>
    <row r="174" spans="1:8" x14ac:dyDescent="0.25">
      <c r="A174" t="s">
        <v>184</v>
      </c>
      <c r="B174" s="2" t="s">
        <v>507</v>
      </c>
      <c r="C174" s="2">
        <v>12</v>
      </c>
      <c r="D174">
        <v>50</v>
      </c>
      <c r="E174">
        <v>15</v>
      </c>
      <c r="F174">
        <v>1240.4000000000001</v>
      </c>
      <c r="G174">
        <f xml:space="preserve"> 0.00008*F174 + 1.8155</f>
        <v>1.9147319999999999</v>
      </c>
      <c r="H174">
        <f>G174-(U$2+R$138)</f>
        <v>-2.443308</v>
      </c>
    </row>
    <row r="175" spans="1:8" x14ac:dyDescent="0.25">
      <c r="A175" t="s">
        <v>185</v>
      </c>
      <c r="B175" s="2" t="s">
        <v>507</v>
      </c>
      <c r="C175" s="2">
        <v>8</v>
      </c>
      <c r="D175">
        <v>25</v>
      </c>
      <c r="E175">
        <v>15</v>
      </c>
      <c r="F175">
        <v>358240</v>
      </c>
      <c r="G175">
        <f xml:space="preserve"> 0.00008*F175 + 1.8155</f>
        <v>30.474700000000002</v>
      </c>
      <c r="H175">
        <f>G175-(U$2+R$137)</f>
        <v>26.088220000000003</v>
      </c>
    </row>
    <row r="176" spans="1:8" x14ac:dyDescent="0.25">
      <c r="A176" t="s">
        <v>186</v>
      </c>
      <c r="B176" s="2" t="s">
        <v>507</v>
      </c>
      <c r="C176" s="2">
        <v>9</v>
      </c>
      <c r="D176">
        <v>25</v>
      </c>
      <c r="E176">
        <v>15</v>
      </c>
      <c r="F176">
        <v>13631.1</v>
      </c>
      <c r="G176">
        <f xml:space="preserve"> 0.00008*F176 + 1.8155</f>
        <v>2.9059879999999998</v>
      </c>
      <c r="H176">
        <f>G176-(U$2+R$137)</f>
        <v>-1.4804919999999999</v>
      </c>
    </row>
    <row r="177" spans="1:8" x14ac:dyDescent="0.25">
      <c r="A177" t="s">
        <v>187</v>
      </c>
      <c r="B177" s="2" t="s">
        <v>507</v>
      </c>
      <c r="C177" s="2">
        <v>10</v>
      </c>
      <c r="D177">
        <v>25</v>
      </c>
      <c r="E177">
        <v>15</v>
      </c>
      <c r="F177">
        <v>288720.90000000002</v>
      </c>
      <c r="G177">
        <f xml:space="preserve"> 0.00008*F177 + 1.8155</f>
        <v>24.913172000000003</v>
      </c>
      <c r="H177">
        <f>G177-(U$2+R$137)</f>
        <v>20.526692000000004</v>
      </c>
    </row>
    <row r="178" spans="1:8" x14ac:dyDescent="0.25">
      <c r="A178" t="s">
        <v>188</v>
      </c>
      <c r="B178" s="2" t="s">
        <v>507</v>
      </c>
      <c r="C178" s="2">
        <v>11</v>
      </c>
      <c r="D178">
        <v>25</v>
      </c>
      <c r="E178">
        <v>15</v>
      </c>
      <c r="F178">
        <v>16547.8</v>
      </c>
      <c r="G178">
        <f xml:space="preserve"> 0.00008*F178 + 1.8155</f>
        <v>3.1393240000000002</v>
      </c>
      <c r="H178">
        <f>G178-(U$2+R$137)</f>
        <v>-1.2471559999999995</v>
      </c>
    </row>
    <row r="179" spans="1:8" x14ac:dyDescent="0.25">
      <c r="A179" t="s">
        <v>189</v>
      </c>
      <c r="B179" s="2" t="s">
        <v>507</v>
      </c>
      <c r="C179" s="2">
        <v>7</v>
      </c>
      <c r="D179">
        <v>50</v>
      </c>
      <c r="E179">
        <v>15</v>
      </c>
      <c r="F179">
        <v>15890.7</v>
      </c>
      <c r="G179">
        <f xml:space="preserve"> 0.00008*F179 + 1.8155</f>
        <v>3.0867560000000003</v>
      </c>
      <c r="H179">
        <f>G179-(U$2+R$138)</f>
        <v>-1.2712839999999996</v>
      </c>
    </row>
    <row r="180" spans="1:8" x14ac:dyDescent="0.25">
      <c r="A180" t="s">
        <v>190</v>
      </c>
      <c r="B180" s="2" t="s">
        <v>507</v>
      </c>
      <c r="C180" s="2">
        <v>8</v>
      </c>
      <c r="D180">
        <v>50</v>
      </c>
      <c r="E180">
        <v>15</v>
      </c>
      <c r="F180">
        <v>361838.8</v>
      </c>
      <c r="G180">
        <f xml:space="preserve"> 0.00008*F180 + 1.8155</f>
        <v>30.762604000000003</v>
      </c>
      <c r="H180">
        <f>G180-(U$2+R$138)</f>
        <v>26.404564000000004</v>
      </c>
    </row>
    <row r="181" spans="1:8" x14ac:dyDescent="0.25">
      <c r="A181" t="s">
        <v>191</v>
      </c>
      <c r="B181" s="2" t="s">
        <v>507</v>
      </c>
      <c r="C181" s="2">
        <v>9</v>
      </c>
      <c r="D181">
        <v>50</v>
      </c>
      <c r="E181">
        <v>15</v>
      </c>
      <c r="F181">
        <v>123909.9</v>
      </c>
      <c r="G181">
        <f xml:space="preserve"> 0.00008*F181 + 1.8155</f>
        <v>11.728292</v>
      </c>
      <c r="H181">
        <f>G181-(U$2+R$138)</f>
        <v>7.3702519999999998</v>
      </c>
    </row>
    <row r="182" spans="1:8" x14ac:dyDescent="0.25">
      <c r="A182" t="s">
        <v>192</v>
      </c>
      <c r="B182" s="2" t="s">
        <v>507</v>
      </c>
      <c r="C182" s="2">
        <v>10</v>
      </c>
      <c r="D182">
        <v>50</v>
      </c>
      <c r="E182">
        <v>15</v>
      </c>
      <c r="F182">
        <v>21236.6</v>
      </c>
      <c r="G182">
        <f xml:space="preserve"> 0.00008*F182 + 1.8155</f>
        <v>3.5144279999999997</v>
      </c>
      <c r="H182">
        <f>G182-(U$2+R$138)</f>
        <v>-0.84361200000000025</v>
      </c>
    </row>
    <row r="183" spans="1:8" x14ac:dyDescent="0.25">
      <c r="A183" t="s">
        <v>193</v>
      </c>
      <c r="B183" s="2" t="s">
        <v>507</v>
      </c>
      <c r="C183" s="2">
        <v>11</v>
      </c>
      <c r="D183">
        <v>50</v>
      </c>
      <c r="E183">
        <v>15</v>
      </c>
      <c r="F183">
        <v>54073.7</v>
      </c>
      <c r="G183">
        <f xml:space="preserve"> 0.00008*F183 + 1.8155</f>
        <v>6.1413960000000003</v>
      </c>
      <c r="H183">
        <f>G183-(U$2+R$138)</f>
        <v>1.7833560000000004</v>
      </c>
    </row>
    <row r="184" spans="1:8" x14ac:dyDescent="0.25">
      <c r="A184" t="s">
        <v>194</v>
      </c>
      <c r="B184" s="2" t="s">
        <v>507</v>
      </c>
      <c r="C184" s="2">
        <v>7</v>
      </c>
      <c r="D184">
        <v>100</v>
      </c>
      <c r="E184">
        <v>15</v>
      </c>
      <c r="F184">
        <v>3151.5</v>
      </c>
      <c r="G184">
        <f xml:space="preserve"> 0.00008*F184 + 1.8155</f>
        <v>2.0676199999999998</v>
      </c>
      <c r="H184">
        <f>G184-(U$2+R$139)</f>
        <v>-2.3400999999999996</v>
      </c>
    </row>
    <row r="185" spans="1:8" x14ac:dyDescent="0.25">
      <c r="A185" t="s">
        <v>195</v>
      </c>
      <c r="B185" s="2" t="s">
        <v>507</v>
      </c>
      <c r="C185" s="2">
        <v>8</v>
      </c>
      <c r="D185">
        <v>100</v>
      </c>
      <c r="E185">
        <v>15</v>
      </c>
      <c r="F185">
        <v>111689.7</v>
      </c>
      <c r="G185">
        <f xml:space="preserve"> 0.00008*F185 + 1.8155</f>
        <v>10.750676</v>
      </c>
      <c r="H185">
        <f>G185-(U$2+R$139)</f>
        <v>6.3429560000000009</v>
      </c>
    </row>
    <row r="186" spans="1:8" x14ac:dyDescent="0.25">
      <c r="A186" t="s">
        <v>196</v>
      </c>
      <c r="B186" s="2" t="s">
        <v>507</v>
      </c>
      <c r="C186" s="2">
        <v>9</v>
      </c>
      <c r="D186">
        <v>100</v>
      </c>
      <c r="E186">
        <v>15</v>
      </c>
      <c r="F186">
        <v>6641.6</v>
      </c>
      <c r="G186">
        <f xml:space="preserve"> 0.00008*F186 + 1.8155</f>
        <v>2.3468279999999999</v>
      </c>
      <c r="H186">
        <f>G186-(U$2+R$139)</f>
        <v>-2.0608919999999995</v>
      </c>
    </row>
    <row r="187" spans="1:8" x14ac:dyDescent="0.25">
      <c r="A187" t="s">
        <v>197</v>
      </c>
      <c r="B187" s="2" t="s">
        <v>507</v>
      </c>
      <c r="C187" s="2">
        <v>10</v>
      </c>
      <c r="D187">
        <v>100</v>
      </c>
      <c r="E187">
        <v>15</v>
      </c>
      <c r="F187">
        <v>406553.59999999998</v>
      </c>
      <c r="G187">
        <f xml:space="preserve"> 0.00008*F187 + 1.8155</f>
        <v>34.339787999999999</v>
      </c>
      <c r="H187">
        <f>G187-(U$2+R$139)</f>
        <v>29.932068000000001</v>
      </c>
    </row>
    <row r="188" spans="1:8" x14ac:dyDescent="0.25">
      <c r="A188" t="s">
        <v>198</v>
      </c>
      <c r="B188" s="2" t="s">
        <v>507</v>
      </c>
      <c r="C188" s="2">
        <v>11</v>
      </c>
      <c r="D188">
        <v>100</v>
      </c>
      <c r="E188">
        <v>15</v>
      </c>
      <c r="F188">
        <v>93891</v>
      </c>
      <c r="G188">
        <f xml:space="preserve"> 0.00008*F188 + 1.8155</f>
        <v>9.3267799999999994</v>
      </c>
      <c r="H188">
        <f>G188-(U$2+R$139)</f>
        <v>4.91906</v>
      </c>
    </row>
    <row r="189" spans="1:8" x14ac:dyDescent="0.25">
      <c r="A189" t="s">
        <v>199</v>
      </c>
      <c r="B189" s="2" t="s">
        <v>507</v>
      </c>
      <c r="C189" s="2">
        <v>7</v>
      </c>
      <c r="D189">
        <v>150</v>
      </c>
      <c r="E189">
        <v>15</v>
      </c>
      <c r="F189">
        <v>12095</v>
      </c>
      <c r="G189">
        <f xml:space="preserve"> 0.00008*F189 + 1.8155</f>
        <v>2.7831000000000001</v>
      </c>
      <c r="H189">
        <f>G189-(U$2+R$140)</f>
        <v>-1.9775479999999996</v>
      </c>
    </row>
    <row r="190" spans="1:8" x14ac:dyDescent="0.25">
      <c r="A190" t="s">
        <v>200</v>
      </c>
      <c r="B190" s="2" t="s">
        <v>507</v>
      </c>
      <c r="C190" s="2">
        <v>8</v>
      </c>
      <c r="D190">
        <v>150</v>
      </c>
      <c r="E190">
        <v>15</v>
      </c>
      <c r="F190">
        <v>27182.3</v>
      </c>
      <c r="G190">
        <f xml:space="preserve"> 0.00008*F190 + 1.8155</f>
        <v>3.9900840000000004</v>
      </c>
      <c r="H190">
        <f>G190-(U$2+R$140)</f>
        <v>-0.77056399999999936</v>
      </c>
    </row>
    <row r="191" spans="1:8" x14ac:dyDescent="0.25">
      <c r="A191" t="s">
        <v>201</v>
      </c>
      <c r="B191" s="2" t="s">
        <v>507</v>
      </c>
      <c r="C191" s="2">
        <v>9</v>
      </c>
      <c r="D191">
        <v>150</v>
      </c>
      <c r="E191">
        <v>15</v>
      </c>
      <c r="F191">
        <v>11794.7</v>
      </c>
      <c r="G191">
        <f xml:space="preserve"> 0.00008*F191 + 1.8155</f>
        <v>2.7590759999999999</v>
      </c>
      <c r="H191">
        <f>G191-(U$2+R$140)</f>
        <v>-2.0015719999999999</v>
      </c>
    </row>
    <row r="192" spans="1:8" x14ac:dyDescent="0.25">
      <c r="A192" t="s">
        <v>202</v>
      </c>
      <c r="B192" s="2" t="s">
        <v>507</v>
      </c>
      <c r="C192" s="2">
        <v>10</v>
      </c>
      <c r="D192">
        <v>150</v>
      </c>
      <c r="E192">
        <v>15</v>
      </c>
      <c r="F192">
        <v>139561</v>
      </c>
      <c r="G192">
        <f xml:space="preserve"> 0.00008*F192 + 1.8155</f>
        <v>12.98038</v>
      </c>
      <c r="H192">
        <f>G192-(U$2+R$140)</f>
        <v>8.2197320000000005</v>
      </c>
    </row>
    <row r="193" spans="1:8" x14ac:dyDescent="0.25">
      <c r="A193" t="s">
        <v>203</v>
      </c>
      <c r="B193" s="2" t="s">
        <v>507</v>
      </c>
      <c r="C193" s="2">
        <v>11</v>
      </c>
      <c r="D193">
        <v>150</v>
      </c>
      <c r="E193">
        <v>15</v>
      </c>
      <c r="F193">
        <v>18533.8</v>
      </c>
      <c r="G193">
        <f xml:space="preserve"> 0.00008*F193 + 1.8155</f>
        <v>3.2982040000000001</v>
      </c>
      <c r="H193">
        <f>G193-(U$2+R$140)</f>
        <v>-1.4624439999999996</v>
      </c>
    </row>
    <row r="194" spans="1:8" x14ac:dyDescent="0.25">
      <c r="A194" t="s">
        <v>260</v>
      </c>
      <c r="B194" t="s">
        <v>504</v>
      </c>
      <c r="C194">
        <v>7</v>
      </c>
      <c r="D194">
        <v>25</v>
      </c>
      <c r="E194">
        <v>15</v>
      </c>
      <c r="F194">
        <v>17219</v>
      </c>
      <c r="G194">
        <v>2.1036999999999999</v>
      </c>
      <c r="H194">
        <f>G194-(U$2+R$141)</f>
        <v>-1.0857080000000003</v>
      </c>
    </row>
    <row r="195" spans="1:8" x14ac:dyDescent="0.25">
      <c r="A195" t="s">
        <v>261</v>
      </c>
      <c r="B195" t="s">
        <v>504</v>
      </c>
      <c r="C195">
        <v>8</v>
      </c>
      <c r="D195">
        <v>25</v>
      </c>
      <c r="E195">
        <v>15</v>
      </c>
      <c r="F195">
        <v>11577.4</v>
      </c>
      <c r="G195">
        <v>1.5395399999999999</v>
      </c>
      <c r="H195">
        <f>G195-(U$2+R$141)</f>
        <v>-1.6498680000000003</v>
      </c>
    </row>
    <row r="196" spans="1:8" x14ac:dyDescent="0.25">
      <c r="A196" t="s">
        <v>262</v>
      </c>
      <c r="B196" t="s">
        <v>504</v>
      </c>
      <c r="C196">
        <v>9</v>
      </c>
      <c r="D196">
        <v>25</v>
      </c>
      <c r="E196">
        <v>15</v>
      </c>
      <c r="F196">
        <v>14325.3</v>
      </c>
      <c r="G196">
        <v>1.81433</v>
      </c>
      <c r="H196">
        <f>G196-(U$2+R$141)</f>
        <v>-1.3750780000000002</v>
      </c>
    </row>
    <row r="197" spans="1:8" x14ac:dyDescent="0.25">
      <c r="A197" t="s">
        <v>263</v>
      </c>
      <c r="B197" t="s">
        <v>504</v>
      </c>
      <c r="C197">
        <v>10</v>
      </c>
      <c r="D197">
        <v>25</v>
      </c>
      <c r="E197">
        <v>15</v>
      </c>
      <c r="F197">
        <v>24618.3</v>
      </c>
      <c r="G197">
        <v>2.8436300000000001</v>
      </c>
      <c r="H197">
        <f>G197-(U$2+R$141)</f>
        <v>-0.34577800000000014</v>
      </c>
    </row>
    <row r="198" spans="1:8" x14ac:dyDescent="0.25">
      <c r="A198" t="s">
        <v>264</v>
      </c>
      <c r="B198" t="s">
        <v>504</v>
      </c>
      <c r="C198">
        <v>11</v>
      </c>
      <c r="D198">
        <v>25</v>
      </c>
      <c r="E198">
        <v>15</v>
      </c>
      <c r="F198">
        <v>1253.3</v>
      </c>
      <c r="G198">
        <v>0.50712999999999997</v>
      </c>
      <c r="H198">
        <f>G198-(U$2+R$141)</f>
        <v>-2.6822780000000002</v>
      </c>
    </row>
    <row r="199" spans="1:8" x14ac:dyDescent="0.25">
      <c r="A199" t="s">
        <v>265</v>
      </c>
      <c r="B199" t="s">
        <v>504</v>
      </c>
      <c r="C199">
        <v>7</v>
      </c>
      <c r="D199">
        <v>50</v>
      </c>
      <c r="E199">
        <v>15</v>
      </c>
      <c r="F199">
        <v>32129.5</v>
      </c>
      <c r="G199">
        <v>3.5947500000000003</v>
      </c>
      <c r="H199">
        <f>G199-(U$2+R$142)</f>
        <v>0.76964200000000016</v>
      </c>
    </row>
    <row r="200" spans="1:8" x14ac:dyDescent="0.25">
      <c r="A200" t="s">
        <v>266</v>
      </c>
      <c r="B200" t="s">
        <v>504</v>
      </c>
      <c r="C200">
        <v>8</v>
      </c>
      <c r="D200">
        <v>50</v>
      </c>
      <c r="E200">
        <v>15</v>
      </c>
      <c r="F200">
        <v>17242.400000000001</v>
      </c>
      <c r="G200">
        <v>2.1060400000000001</v>
      </c>
      <c r="H200">
        <f>G200-(U$2+R$142)</f>
        <v>-0.71906800000000004</v>
      </c>
    </row>
    <row r="201" spans="1:8" x14ac:dyDescent="0.25">
      <c r="A201" t="s">
        <v>267</v>
      </c>
      <c r="B201" t="s">
        <v>504</v>
      </c>
      <c r="C201">
        <v>9</v>
      </c>
      <c r="D201">
        <v>50</v>
      </c>
      <c r="E201">
        <v>15</v>
      </c>
      <c r="F201">
        <v>54479.5</v>
      </c>
      <c r="G201">
        <v>5.8297500000000007</v>
      </c>
      <c r="H201">
        <f>G201-(U$2+R$142)</f>
        <v>3.0046420000000005</v>
      </c>
    </row>
    <row r="202" spans="1:8" x14ac:dyDescent="0.25">
      <c r="A202" t="s">
        <v>268</v>
      </c>
      <c r="B202" t="s">
        <v>504</v>
      </c>
      <c r="C202">
        <v>10</v>
      </c>
      <c r="D202">
        <v>50</v>
      </c>
      <c r="E202">
        <v>15</v>
      </c>
      <c r="F202">
        <v>33059.4</v>
      </c>
      <c r="G202">
        <v>3.6877400000000002</v>
      </c>
      <c r="H202">
        <f>G202-(U$2+R$142)</f>
        <v>0.86263200000000007</v>
      </c>
    </row>
    <row r="203" spans="1:8" x14ac:dyDescent="0.25">
      <c r="A203" t="s">
        <v>269</v>
      </c>
      <c r="B203" t="s">
        <v>504</v>
      </c>
      <c r="C203">
        <v>11</v>
      </c>
      <c r="D203">
        <v>50</v>
      </c>
      <c r="E203">
        <v>15</v>
      </c>
      <c r="F203">
        <v>11022</v>
      </c>
      <c r="G203">
        <v>1.484</v>
      </c>
      <c r="H203">
        <f>G203-(U$2+R$142)</f>
        <v>-1.3411080000000002</v>
      </c>
    </row>
    <row r="204" spans="1:8" x14ac:dyDescent="0.25">
      <c r="A204" t="s">
        <v>270</v>
      </c>
      <c r="B204" t="s">
        <v>504</v>
      </c>
      <c r="C204">
        <v>7</v>
      </c>
      <c r="D204">
        <v>100</v>
      </c>
      <c r="E204">
        <v>15</v>
      </c>
      <c r="F204">
        <v>20659.900000000001</v>
      </c>
      <c r="G204">
        <v>2.4477900000000004</v>
      </c>
      <c r="H204">
        <f>G204-(U$2+R$143)</f>
        <v>-0.37731799999999982</v>
      </c>
    </row>
    <row r="205" spans="1:8" x14ac:dyDescent="0.25">
      <c r="A205" t="s">
        <v>271</v>
      </c>
      <c r="B205" t="s">
        <v>504</v>
      </c>
      <c r="C205">
        <v>8</v>
      </c>
      <c r="D205">
        <v>100</v>
      </c>
      <c r="E205">
        <v>15</v>
      </c>
      <c r="F205">
        <v>13828.8</v>
      </c>
      <c r="G205">
        <v>1.7646799999999998</v>
      </c>
      <c r="H205">
        <f>G205-(U$2+R$143)</f>
        <v>-1.0604280000000004</v>
      </c>
    </row>
    <row r="206" spans="1:8" x14ac:dyDescent="0.25">
      <c r="A206" t="s">
        <v>272</v>
      </c>
      <c r="B206" t="s">
        <v>504</v>
      </c>
      <c r="C206">
        <v>9</v>
      </c>
      <c r="D206">
        <v>100</v>
      </c>
      <c r="E206">
        <v>15</v>
      </c>
      <c r="F206">
        <v>10749.4</v>
      </c>
      <c r="G206">
        <v>1.4567399999999999</v>
      </c>
      <c r="H206">
        <f>G206-(U$2+R$143)</f>
        <v>-1.3683680000000003</v>
      </c>
    </row>
    <row r="207" spans="1:8" x14ac:dyDescent="0.25">
      <c r="A207" t="s">
        <v>273</v>
      </c>
      <c r="B207" t="s">
        <v>504</v>
      </c>
      <c r="C207">
        <v>10</v>
      </c>
      <c r="D207">
        <v>100</v>
      </c>
      <c r="E207">
        <v>15</v>
      </c>
      <c r="F207">
        <v>19550.5</v>
      </c>
      <c r="G207">
        <v>2.3368500000000001</v>
      </c>
      <c r="H207">
        <f>G207-(U$2+R$143)</f>
        <v>-0.48825800000000008</v>
      </c>
    </row>
    <row r="208" spans="1:8" x14ac:dyDescent="0.25">
      <c r="A208" t="s">
        <v>274</v>
      </c>
      <c r="B208" t="s">
        <v>504</v>
      </c>
      <c r="C208">
        <v>11</v>
      </c>
      <c r="D208">
        <v>100</v>
      </c>
      <c r="E208">
        <v>15</v>
      </c>
      <c r="F208">
        <v>8116.4</v>
      </c>
      <c r="G208">
        <v>1.1934400000000001</v>
      </c>
      <c r="H208">
        <f>G208-(U$2+R$143)</f>
        <v>-1.6316680000000001</v>
      </c>
    </row>
    <row r="209" spans="1:8" x14ac:dyDescent="0.25">
      <c r="A209" t="s">
        <v>275</v>
      </c>
      <c r="B209" t="s">
        <v>504</v>
      </c>
      <c r="C209">
        <v>7</v>
      </c>
      <c r="D209">
        <v>150</v>
      </c>
      <c r="E209">
        <v>15</v>
      </c>
      <c r="F209">
        <v>204306.5</v>
      </c>
      <c r="G209">
        <v>20.812449999999998</v>
      </c>
      <c r="H209">
        <f>G209-(U$2+R$144)</f>
        <v>17.865492</v>
      </c>
    </row>
    <row r="210" spans="1:8" x14ac:dyDescent="0.25">
      <c r="A210" t="s">
        <v>276</v>
      </c>
      <c r="B210" t="s">
        <v>504</v>
      </c>
      <c r="C210">
        <v>8</v>
      </c>
      <c r="D210">
        <v>150</v>
      </c>
      <c r="E210">
        <v>15</v>
      </c>
      <c r="F210">
        <v>8282.1</v>
      </c>
      <c r="G210">
        <v>1.21001</v>
      </c>
      <c r="H210">
        <f>G210-(U$2+R$144)</f>
        <v>-1.7369479999999999</v>
      </c>
    </row>
    <row r="211" spans="1:8" x14ac:dyDescent="0.25">
      <c r="A211" t="s">
        <v>277</v>
      </c>
      <c r="B211" t="s">
        <v>504</v>
      </c>
      <c r="C211">
        <v>9</v>
      </c>
      <c r="D211">
        <v>150</v>
      </c>
      <c r="E211">
        <v>15</v>
      </c>
      <c r="F211">
        <v>17209.599999999999</v>
      </c>
      <c r="G211">
        <v>2.10276</v>
      </c>
      <c r="H211">
        <f>G211-(U$2+R$144)</f>
        <v>-0.844198</v>
      </c>
    </row>
    <row r="212" spans="1:8" x14ac:dyDescent="0.25">
      <c r="A212" t="s">
        <v>278</v>
      </c>
      <c r="B212" t="s">
        <v>504</v>
      </c>
      <c r="C212">
        <v>10</v>
      </c>
      <c r="D212">
        <v>150</v>
      </c>
      <c r="E212">
        <v>15</v>
      </c>
      <c r="F212">
        <v>14971</v>
      </c>
      <c r="G212">
        <v>1.8789</v>
      </c>
      <c r="H212">
        <f>G212-(U$2+R$144)</f>
        <v>-1.068058</v>
      </c>
    </row>
    <row r="213" spans="1:8" x14ac:dyDescent="0.25">
      <c r="A213" t="s">
        <v>279</v>
      </c>
      <c r="B213" t="s">
        <v>504</v>
      </c>
      <c r="C213">
        <v>11</v>
      </c>
      <c r="D213">
        <v>150</v>
      </c>
      <c r="E213">
        <v>15</v>
      </c>
      <c r="F213">
        <v>37254.6</v>
      </c>
      <c r="G213">
        <v>4.1072600000000001</v>
      </c>
      <c r="H213">
        <f>G213-(U$2+R$144)</f>
        <v>1.1603020000000002</v>
      </c>
    </row>
    <row r="214" spans="1:8" x14ac:dyDescent="0.25">
      <c r="A214" t="s">
        <v>280</v>
      </c>
      <c r="B214" t="s">
        <v>505</v>
      </c>
      <c r="C214">
        <v>7</v>
      </c>
      <c r="D214">
        <v>25</v>
      </c>
      <c r="E214">
        <v>15</v>
      </c>
      <c r="F214">
        <v>0</v>
      </c>
      <c r="G214">
        <v>0.38179999999999997</v>
      </c>
      <c r="H214">
        <f>G214-(U$2+R$145)</f>
        <v>-2.443308</v>
      </c>
    </row>
    <row r="215" spans="1:8" x14ac:dyDescent="0.25">
      <c r="A215" t="s">
        <v>281</v>
      </c>
      <c r="B215" t="s">
        <v>505</v>
      </c>
      <c r="C215">
        <v>8</v>
      </c>
      <c r="D215">
        <v>25</v>
      </c>
      <c r="E215">
        <v>15</v>
      </c>
      <c r="F215">
        <v>50980.6</v>
      </c>
      <c r="G215">
        <v>5.4798600000000004</v>
      </c>
      <c r="H215">
        <f>G215-(U$2+R$145)</f>
        <v>2.6547520000000002</v>
      </c>
    </row>
    <row r="216" spans="1:8" x14ac:dyDescent="0.25">
      <c r="A216" t="s">
        <v>282</v>
      </c>
      <c r="B216" t="s">
        <v>505</v>
      </c>
      <c r="C216">
        <v>9</v>
      </c>
      <c r="D216">
        <v>25</v>
      </c>
      <c r="E216">
        <v>15</v>
      </c>
      <c r="F216">
        <v>15536.9</v>
      </c>
      <c r="G216">
        <v>1.9354899999999999</v>
      </c>
      <c r="H216">
        <f>G216-(U$2+R$145)</f>
        <v>-0.88961800000000024</v>
      </c>
    </row>
    <row r="217" spans="1:8" x14ac:dyDescent="0.25">
      <c r="A217" t="s">
        <v>283</v>
      </c>
      <c r="B217" t="s">
        <v>505</v>
      </c>
      <c r="C217">
        <v>10</v>
      </c>
      <c r="D217">
        <v>25</v>
      </c>
      <c r="E217">
        <v>15</v>
      </c>
      <c r="F217">
        <v>94654.7</v>
      </c>
      <c r="G217">
        <v>9.84727</v>
      </c>
      <c r="H217">
        <f>G217-(U$2+R$145)</f>
        <v>7.0221619999999998</v>
      </c>
    </row>
    <row r="218" spans="1:8" x14ac:dyDescent="0.25">
      <c r="A218" t="s">
        <v>288</v>
      </c>
      <c r="B218" t="s">
        <v>505</v>
      </c>
      <c r="C218">
        <v>11</v>
      </c>
      <c r="D218">
        <v>25</v>
      </c>
      <c r="E218">
        <v>15</v>
      </c>
      <c r="F218">
        <v>13124.1</v>
      </c>
      <c r="G218">
        <v>1.69421</v>
      </c>
      <c r="H218">
        <f>G218-(U$2+R$145)</f>
        <v>-1.1308980000000002</v>
      </c>
    </row>
    <row r="219" spans="1:8" x14ac:dyDescent="0.25">
      <c r="A219" t="s">
        <v>289</v>
      </c>
      <c r="B219" t="s">
        <v>505</v>
      </c>
      <c r="C219">
        <v>7</v>
      </c>
      <c r="D219">
        <v>50</v>
      </c>
      <c r="E219">
        <v>15</v>
      </c>
      <c r="F219">
        <v>58447.6</v>
      </c>
      <c r="G219">
        <v>6.2265600000000001</v>
      </c>
      <c r="H219">
        <f>G219-(U$2+R$146)</f>
        <v>3.4014519999999999</v>
      </c>
    </row>
    <row r="220" spans="1:8" x14ac:dyDescent="0.25">
      <c r="A220" t="s">
        <v>290</v>
      </c>
      <c r="B220" t="s">
        <v>505</v>
      </c>
      <c r="C220">
        <v>8</v>
      </c>
      <c r="D220">
        <v>50</v>
      </c>
      <c r="E220">
        <v>15</v>
      </c>
      <c r="F220">
        <v>139084.1</v>
      </c>
      <c r="G220">
        <v>14.290210000000002</v>
      </c>
      <c r="H220">
        <f>G220-(U$2+R$146)</f>
        <v>11.465102000000002</v>
      </c>
    </row>
    <row r="221" spans="1:8" x14ac:dyDescent="0.25">
      <c r="A221" t="s">
        <v>291</v>
      </c>
      <c r="B221" t="s">
        <v>505</v>
      </c>
      <c r="C221">
        <v>9</v>
      </c>
      <c r="D221">
        <v>50</v>
      </c>
      <c r="E221">
        <v>15</v>
      </c>
      <c r="F221">
        <v>174966.1</v>
      </c>
      <c r="G221">
        <v>17.878409999999999</v>
      </c>
      <c r="H221">
        <f>G221-(U$2+R$146)</f>
        <v>15.053301999999999</v>
      </c>
    </row>
    <row r="222" spans="1:8" x14ac:dyDescent="0.25">
      <c r="A222" t="s">
        <v>292</v>
      </c>
      <c r="B222" t="s">
        <v>505</v>
      </c>
      <c r="C222">
        <v>10</v>
      </c>
      <c r="D222">
        <v>50</v>
      </c>
      <c r="E222">
        <v>15</v>
      </c>
      <c r="F222">
        <v>21106.3</v>
      </c>
      <c r="G222">
        <v>2.4924300000000001</v>
      </c>
      <c r="H222">
        <f>G222-(U$2+R$146)</f>
        <v>-0.33267800000000003</v>
      </c>
    </row>
    <row r="223" spans="1:8" x14ac:dyDescent="0.25">
      <c r="A223" t="s">
        <v>293</v>
      </c>
      <c r="B223" t="s">
        <v>505</v>
      </c>
      <c r="C223">
        <v>11</v>
      </c>
      <c r="D223">
        <v>50</v>
      </c>
      <c r="E223">
        <v>15</v>
      </c>
      <c r="F223">
        <v>30910.3</v>
      </c>
      <c r="G223">
        <v>3.4728300000000001</v>
      </c>
      <c r="H223">
        <f>G223-(U$2+R$146)</f>
        <v>0.64772199999999991</v>
      </c>
    </row>
    <row r="224" spans="1:8" x14ac:dyDescent="0.25">
      <c r="A224" t="s">
        <v>294</v>
      </c>
      <c r="B224" t="s">
        <v>505</v>
      </c>
      <c r="C224">
        <v>7</v>
      </c>
      <c r="D224">
        <v>100</v>
      </c>
      <c r="E224">
        <v>15</v>
      </c>
      <c r="F224">
        <v>2514.3000000000002</v>
      </c>
      <c r="G224">
        <v>0.63322999999999996</v>
      </c>
      <c r="H224">
        <f>G224-(U$2+R$147)</f>
        <v>-2.191878</v>
      </c>
    </row>
    <row r="225" spans="1:8" x14ac:dyDescent="0.25">
      <c r="A225" t="s">
        <v>295</v>
      </c>
      <c r="B225" t="s">
        <v>505</v>
      </c>
      <c r="C225">
        <v>8</v>
      </c>
      <c r="D225">
        <v>100</v>
      </c>
      <c r="E225">
        <v>15</v>
      </c>
      <c r="F225">
        <v>17981.599999999999</v>
      </c>
      <c r="G225">
        <v>2.1799599999999999</v>
      </c>
      <c r="H225">
        <f>G225-(U$2+R$147)</f>
        <v>-0.64514800000000028</v>
      </c>
    </row>
    <row r="226" spans="1:8" x14ac:dyDescent="0.25">
      <c r="A226" t="s">
        <v>296</v>
      </c>
      <c r="B226" t="s">
        <v>505</v>
      </c>
      <c r="C226">
        <v>9</v>
      </c>
      <c r="D226">
        <v>100</v>
      </c>
      <c r="E226">
        <v>15</v>
      </c>
      <c r="F226">
        <v>8057.1</v>
      </c>
      <c r="G226">
        <v>1.1875100000000001</v>
      </c>
      <c r="H226">
        <f>G226-(U$2+R$147)</f>
        <v>-1.6375980000000001</v>
      </c>
    </row>
    <row r="227" spans="1:8" x14ac:dyDescent="0.25">
      <c r="A227" t="s">
        <v>297</v>
      </c>
      <c r="B227" t="s">
        <v>505</v>
      </c>
      <c r="C227">
        <v>10</v>
      </c>
      <c r="D227">
        <v>100</v>
      </c>
      <c r="E227">
        <v>15</v>
      </c>
      <c r="F227">
        <v>61449.3</v>
      </c>
      <c r="G227">
        <v>6.5267300000000006</v>
      </c>
      <c r="H227">
        <f>G227-(U$2+R$147)</f>
        <v>3.7016220000000004</v>
      </c>
    </row>
    <row r="228" spans="1:8" x14ac:dyDescent="0.25">
      <c r="A228" t="s">
        <v>298</v>
      </c>
      <c r="B228" t="s">
        <v>505</v>
      </c>
      <c r="C228">
        <v>11</v>
      </c>
      <c r="D228">
        <v>100</v>
      </c>
      <c r="E228">
        <v>15</v>
      </c>
      <c r="F228">
        <v>35615.9</v>
      </c>
      <c r="G228">
        <v>3.9433900000000004</v>
      </c>
      <c r="H228">
        <f>G228-(U$2+R$147)</f>
        <v>1.1182820000000002</v>
      </c>
    </row>
    <row r="229" spans="1:8" x14ac:dyDescent="0.25">
      <c r="A229" t="s">
        <v>299</v>
      </c>
      <c r="B229" t="s">
        <v>505</v>
      </c>
      <c r="C229">
        <v>7</v>
      </c>
      <c r="D229">
        <v>150</v>
      </c>
      <c r="E229">
        <v>15</v>
      </c>
      <c r="F229">
        <v>15352.3</v>
      </c>
      <c r="G229">
        <v>1.91703</v>
      </c>
      <c r="H229">
        <f>G229-(U$2+R$148)</f>
        <v>-1.0169980000000001</v>
      </c>
    </row>
    <row r="230" spans="1:8" x14ac:dyDescent="0.25">
      <c r="A230" t="s">
        <v>300</v>
      </c>
      <c r="B230" t="s">
        <v>505</v>
      </c>
      <c r="C230">
        <v>8</v>
      </c>
      <c r="D230">
        <v>150</v>
      </c>
      <c r="E230">
        <v>15</v>
      </c>
      <c r="F230">
        <v>9100</v>
      </c>
      <c r="G230">
        <v>1.2918000000000001</v>
      </c>
      <c r="H230">
        <f>G230-(U$2+R$148)</f>
        <v>-1.642228</v>
      </c>
    </row>
    <row r="231" spans="1:8" x14ac:dyDescent="0.25">
      <c r="A231" t="s">
        <v>301</v>
      </c>
      <c r="B231" t="s">
        <v>505</v>
      </c>
      <c r="C231">
        <v>9</v>
      </c>
      <c r="D231">
        <v>150</v>
      </c>
      <c r="E231">
        <v>15</v>
      </c>
      <c r="F231">
        <v>8677.2000000000007</v>
      </c>
      <c r="G231">
        <v>1.2495200000000002</v>
      </c>
      <c r="H231">
        <f>G231-(U$2+R$148)</f>
        <v>-1.6845079999999999</v>
      </c>
    </row>
    <row r="232" spans="1:8" x14ac:dyDescent="0.25">
      <c r="A232" t="s">
        <v>302</v>
      </c>
      <c r="B232" t="s">
        <v>505</v>
      </c>
      <c r="C232">
        <v>10</v>
      </c>
      <c r="D232">
        <v>150</v>
      </c>
      <c r="E232">
        <v>15</v>
      </c>
      <c r="F232">
        <v>6911</v>
      </c>
      <c r="G232">
        <v>1.0729</v>
      </c>
      <c r="H232">
        <f>G232-(U$2+R$148)</f>
        <v>-1.8611280000000001</v>
      </c>
    </row>
    <row r="233" spans="1:8" x14ac:dyDescent="0.25">
      <c r="A233" t="s">
        <v>303</v>
      </c>
      <c r="B233" t="s">
        <v>505</v>
      </c>
      <c r="C233">
        <v>11</v>
      </c>
      <c r="D233">
        <v>150</v>
      </c>
      <c r="E233">
        <v>15</v>
      </c>
      <c r="F233">
        <v>14220.1</v>
      </c>
      <c r="G233">
        <v>1.8038099999999999</v>
      </c>
      <c r="H233">
        <f>G233-(U$2+R$148)</f>
        <v>-1.1302180000000002</v>
      </c>
    </row>
    <row r="234" spans="1:8" x14ac:dyDescent="0.25">
      <c r="A234" t="s">
        <v>304</v>
      </c>
      <c r="B234" t="s">
        <v>504</v>
      </c>
      <c r="C234">
        <v>12</v>
      </c>
      <c r="D234">
        <v>25</v>
      </c>
      <c r="E234">
        <v>15</v>
      </c>
      <c r="F234">
        <v>3643</v>
      </c>
      <c r="G234">
        <v>0.74609999999999999</v>
      </c>
      <c r="H234">
        <f>G234-(U$2+R$141)</f>
        <v>-2.443308</v>
      </c>
    </row>
    <row r="235" spans="1:8" x14ac:dyDescent="0.25">
      <c r="A235" t="s">
        <v>305</v>
      </c>
      <c r="B235" t="s">
        <v>504</v>
      </c>
      <c r="C235">
        <v>12</v>
      </c>
      <c r="D235">
        <v>150</v>
      </c>
      <c r="E235">
        <v>15</v>
      </c>
      <c r="F235">
        <v>1218.5</v>
      </c>
      <c r="G235">
        <v>0.50364999999999993</v>
      </c>
      <c r="H235">
        <f>G235-(U$2+R$144)</f>
        <v>-2.443308</v>
      </c>
    </row>
    <row r="236" spans="1:8" x14ac:dyDescent="0.25">
      <c r="A236" t="s">
        <v>306</v>
      </c>
      <c r="B236" t="s">
        <v>505</v>
      </c>
      <c r="C236">
        <v>12</v>
      </c>
      <c r="D236">
        <v>150</v>
      </c>
      <c r="E236">
        <v>15</v>
      </c>
      <c r="F236">
        <v>1089.2</v>
      </c>
      <c r="G236">
        <v>0.49071999999999999</v>
      </c>
      <c r="H236">
        <f>G236-(U$2+R$148)</f>
        <v>-2.443308</v>
      </c>
    </row>
    <row r="237" spans="1:8" x14ac:dyDescent="0.25">
      <c r="A237" t="s">
        <v>307</v>
      </c>
      <c r="B237" t="s">
        <v>504</v>
      </c>
      <c r="C237">
        <v>12</v>
      </c>
      <c r="D237">
        <v>50</v>
      </c>
      <c r="E237">
        <v>15</v>
      </c>
      <c r="F237">
        <v>0</v>
      </c>
      <c r="G237">
        <v>0.38179999999999997</v>
      </c>
      <c r="H237">
        <f>G237-(U$2+R$142)</f>
        <v>-2.443308</v>
      </c>
    </row>
    <row r="238" spans="1:8" x14ac:dyDescent="0.25">
      <c r="A238" t="s">
        <v>308</v>
      </c>
      <c r="B238" t="s">
        <v>504</v>
      </c>
      <c r="C238">
        <v>12</v>
      </c>
      <c r="D238">
        <v>100</v>
      </c>
      <c r="E238">
        <v>15</v>
      </c>
      <c r="F238">
        <v>0</v>
      </c>
      <c r="G238">
        <v>0.38179999999999997</v>
      </c>
      <c r="H238">
        <f>G238-(U$2+R$143)</f>
        <v>-2.443308</v>
      </c>
    </row>
    <row r="239" spans="1:8" x14ac:dyDescent="0.25">
      <c r="A239" t="s">
        <v>309</v>
      </c>
      <c r="B239" t="s">
        <v>505</v>
      </c>
      <c r="C239">
        <v>12</v>
      </c>
      <c r="D239">
        <v>25</v>
      </c>
      <c r="E239">
        <v>15</v>
      </c>
      <c r="F239">
        <v>0</v>
      </c>
      <c r="G239">
        <v>0.38179999999999997</v>
      </c>
      <c r="H239">
        <f>G239-(U$2+R$145)</f>
        <v>-2.443308</v>
      </c>
    </row>
    <row r="240" spans="1:8" x14ac:dyDescent="0.25">
      <c r="A240" t="s">
        <v>310</v>
      </c>
      <c r="B240" t="s">
        <v>505</v>
      </c>
      <c r="C240">
        <v>12</v>
      </c>
      <c r="D240">
        <v>50</v>
      </c>
      <c r="E240">
        <v>15</v>
      </c>
      <c r="F240">
        <v>0</v>
      </c>
      <c r="G240">
        <v>0.38179999999999997</v>
      </c>
      <c r="H240">
        <f>G240-(U$2+R$146)</f>
        <v>-2.443308</v>
      </c>
    </row>
    <row r="241" spans="1:8" x14ac:dyDescent="0.25">
      <c r="A241" t="s">
        <v>311</v>
      </c>
      <c r="B241" t="s">
        <v>505</v>
      </c>
      <c r="C241">
        <v>12</v>
      </c>
      <c r="D241">
        <v>100</v>
      </c>
      <c r="E241">
        <v>15</v>
      </c>
      <c r="F241">
        <v>0</v>
      </c>
      <c r="G241">
        <v>0.38179999999999997</v>
      </c>
      <c r="H241">
        <f>G241-(U$2+R$147)</f>
        <v>-2.443308</v>
      </c>
    </row>
    <row r="242" spans="1:8" x14ac:dyDescent="0.25">
      <c r="A242" t="s">
        <v>208</v>
      </c>
      <c r="B242" t="s">
        <v>507</v>
      </c>
      <c r="C242">
        <v>18</v>
      </c>
      <c r="D242">
        <v>150</v>
      </c>
      <c r="E242">
        <v>25</v>
      </c>
      <c r="F242">
        <v>85971.199999999997</v>
      </c>
      <c r="G242">
        <v>8.9789200000000005</v>
      </c>
      <c r="H242">
        <f>G242-(U$2+R$260)</f>
        <v>-2.443308</v>
      </c>
    </row>
    <row r="243" spans="1:8" x14ac:dyDescent="0.25">
      <c r="A243" t="s">
        <v>209</v>
      </c>
      <c r="B243" s="2" t="s">
        <v>507</v>
      </c>
      <c r="C243" s="2">
        <v>18</v>
      </c>
      <c r="D243">
        <v>25</v>
      </c>
      <c r="E243">
        <v>25</v>
      </c>
      <c r="F243">
        <v>36266.199999999997</v>
      </c>
      <c r="G243">
        <f xml:space="preserve"> 0.00008*F243 + 1.8155</f>
        <v>4.7167959999999995</v>
      </c>
      <c r="H243">
        <f>G243-(U$2+R$257)</f>
        <v>-2.443308</v>
      </c>
    </row>
    <row r="244" spans="1:8" x14ac:dyDescent="0.25">
      <c r="A244" t="s">
        <v>210</v>
      </c>
      <c r="B244" t="s">
        <v>214</v>
      </c>
      <c r="C244">
        <v>18</v>
      </c>
      <c r="D244">
        <v>150</v>
      </c>
      <c r="E244">
        <v>25</v>
      </c>
      <c r="F244">
        <v>25680.5</v>
      </c>
      <c r="G244">
        <v>3.39764</v>
      </c>
      <c r="H244">
        <f>G244-(U$2+R$275)</f>
        <v>-2.443308</v>
      </c>
    </row>
    <row r="245" spans="1:8" x14ac:dyDescent="0.25">
      <c r="A245" t="s">
        <v>211</v>
      </c>
      <c r="B245" t="s">
        <v>504</v>
      </c>
      <c r="C245">
        <v>18</v>
      </c>
      <c r="D245">
        <v>50</v>
      </c>
      <c r="E245">
        <v>25</v>
      </c>
      <c r="F245">
        <v>16625.099999999999</v>
      </c>
      <c r="G245">
        <v>2.0443099999999998</v>
      </c>
      <c r="H245">
        <f>G245-(U$2+R$265)</f>
        <v>-2.4433079999999996</v>
      </c>
    </row>
    <row r="246" spans="1:8" x14ac:dyDescent="0.25">
      <c r="A246" t="s">
        <v>212</v>
      </c>
      <c r="B246" t="s">
        <v>506</v>
      </c>
      <c r="C246">
        <v>18</v>
      </c>
      <c r="D246">
        <v>150</v>
      </c>
      <c r="E246">
        <v>25</v>
      </c>
      <c r="F246">
        <v>8207.6</v>
      </c>
      <c r="G246">
        <v>1.999808</v>
      </c>
      <c r="H246">
        <f>G246-(U$2+R$270)</f>
        <v>-2.443308</v>
      </c>
    </row>
    <row r="247" spans="1:8" x14ac:dyDescent="0.25">
      <c r="A247" t="s">
        <v>213</v>
      </c>
      <c r="B247" s="2" t="s">
        <v>507</v>
      </c>
      <c r="C247" s="2">
        <v>13</v>
      </c>
      <c r="D247">
        <v>25</v>
      </c>
      <c r="E247">
        <v>25</v>
      </c>
      <c r="F247">
        <v>569046.1</v>
      </c>
      <c r="G247">
        <f xml:space="preserve"> 0.00008*F247 + 1.8155</f>
        <v>47.339188</v>
      </c>
      <c r="H247">
        <f>G247-(U$2+R$257)</f>
        <v>40.179084000000003</v>
      </c>
    </row>
    <row r="248" spans="1:8" x14ac:dyDescent="0.25">
      <c r="A248" t="s">
        <v>218</v>
      </c>
      <c r="B248" s="2" t="s">
        <v>507</v>
      </c>
      <c r="C248" s="2">
        <v>14</v>
      </c>
      <c r="D248">
        <v>25</v>
      </c>
      <c r="E248">
        <v>25</v>
      </c>
      <c r="F248">
        <v>25269.599999999999</v>
      </c>
      <c r="G248">
        <f xml:space="preserve"> 0.00008*F248 + 1.8155</f>
        <v>3.8370680000000004</v>
      </c>
      <c r="H248">
        <f>G248-(U$2+R$257)</f>
        <v>-3.3230359999999992</v>
      </c>
    </row>
    <row r="249" spans="1:8" x14ac:dyDescent="0.25">
      <c r="A249" t="s">
        <v>219</v>
      </c>
      <c r="B249" s="2" t="s">
        <v>507</v>
      </c>
      <c r="C249" s="2">
        <v>15</v>
      </c>
      <c r="D249">
        <v>25</v>
      </c>
      <c r="E249">
        <v>25</v>
      </c>
      <c r="F249">
        <v>108534.3</v>
      </c>
      <c r="G249">
        <f xml:space="preserve"> 0.00008*F249 + 1.8155</f>
        <v>10.498244000000001</v>
      </c>
      <c r="H249">
        <f>G249-(U$2+R$257)</f>
        <v>3.3381400000000019</v>
      </c>
    </row>
    <row r="250" spans="1:8" x14ac:dyDescent="0.25">
      <c r="A250" t="s">
        <v>220</v>
      </c>
      <c r="B250" s="2" t="s">
        <v>507</v>
      </c>
      <c r="C250" s="2">
        <v>16</v>
      </c>
      <c r="D250">
        <v>25</v>
      </c>
      <c r="E250">
        <v>25</v>
      </c>
      <c r="F250">
        <v>10754.5</v>
      </c>
      <c r="G250">
        <f xml:space="preserve"> 0.00008*F250 + 1.8155</f>
        <v>2.6758600000000001</v>
      </c>
      <c r="H250">
        <f>G250-(U$2+R$257)</f>
        <v>-4.4842439999999995</v>
      </c>
    </row>
    <row r="251" spans="1:8" x14ac:dyDescent="0.25">
      <c r="A251" t="s">
        <v>221</v>
      </c>
      <c r="B251" s="2" t="s">
        <v>507</v>
      </c>
      <c r="C251" s="2">
        <v>17</v>
      </c>
      <c r="D251">
        <v>25</v>
      </c>
      <c r="E251">
        <v>25</v>
      </c>
      <c r="F251">
        <v>5881.4</v>
      </c>
      <c r="G251">
        <f xml:space="preserve"> 0.00008*F251 + 1.8155</f>
        <v>2.2860119999999999</v>
      </c>
      <c r="H251">
        <f>G251-(U$2+R$257)</f>
        <v>-4.8740919999999992</v>
      </c>
    </row>
    <row r="252" spans="1:8" x14ac:dyDescent="0.25">
      <c r="A252" t="s">
        <v>222</v>
      </c>
      <c r="B252" t="s">
        <v>507</v>
      </c>
      <c r="C252">
        <v>13</v>
      </c>
      <c r="D252">
        <v>50</v>
      </c>
      <c r="E252">
        <v>25</v>
      </c>
      <c r="F252">
        <v>25876</v>
      </c>
      <c r="G252">
        <v>2.9694000000000003</v>
      </c>
      <c r="H252">
        <f>G252-(U$2+R$258)</f>
        <v>-7.392799999999955E-2</v>
      </c>
    </row>
    <row r="253" spans="1:8" x14ac:dyDescent="0.25">
      <c r="A253" t="s">
        <v>223</v>
      </c>
      <c r="B253" t="s">
        <v>507</v>
      </c>
      <c r="C253">
        <v>14</v>
      </c>
      <c r="D253">
        <v>50</v>
      </c>
      <c r="E253">
        <v>25</v>
      </c>
      <c r="F253">
        <v>19526.7</v>
      </c>
      <c r="G253">
        <v>2.33447</v>
      </c>
      <c r="H253">
        <f>G253-(U$2+R$258)</f>
        <v>-0.70885799999999977</v>
      </c>
    </row>
    <row r="254" spans="1:8" x14ac:dyDescent="0.25">
      <c r="A254" t="s">
        <v>224</v>
      </c>
      <c r="B254" t="s">
        <v>507</v>
      </c>
      <c r="C254">
        <v>15</v>
      </c>
      <c r="D254">
        <v>50</v>
      </c>
      <c r="E254">
        <v>25</v>
      </c>
      <c r="F254">
        <v>14263.2</v>
      </c>
      <c r="G254">
        <v>1.8081199999999999</v>
      </c>
      <c r="H254">
        <f>G254-(U$2+R$258)</f>
        <v>-1.2352079999999999</v>
      </c>
    </row>
    <row r="255" spans="1:8" x14ac:dyDescent="0.25">
      <c r="A255" t="s">
        <v>225</v>
      </c>
      <c r="B255" t="s">
        <v>507</v>
      </c>
      <c r="C255">
        <v>16</v>
      </c>
      <c r="D255">
        <v>50</v>
      </c>
      <c r="E255">
        <v>25</v>
      </c>
      <c r="F255">
        <v>64431.7</v>
      </c>
      <c r="G255">
        <v>6.8249700000000004</v>
      </c>
      <c r="H255">
        <f>G255-(U$2+R$258)</f>
        <v>3.7816420000000006</v>
      </c>
    </row>
    <row r="256" spans="1:8" x14ac:dyDescent="0.25">
      <c r="A256" t="s">
        <v>226</v>
      </c>
      <c r="B256" t="s">
        <v>507</v>
      </c>
      <c r="C256">
        <v>17</v>
      </c>
      <c r="D256">
        <v>50</v>
      </c>
      <c r="E256">
        <v>25</v>
      </c>
      <c r="F256">
        <v>24124.799999999999</v>
      </c>
      <c r="G256">
        <v>2.7942800000000001</v>
      </c>
      <c r="H256">
        <f>G256-(U$2+R$258)</f>
        <v>-0.24904799999999971</v>
      </c>
    </row>
    <row r="257" spans="1:18" x14ac:dyDescent="0.25">
      <c r="A257" t="s">
        <v>227</v>
      </c>
      <c r="B257" t="s">
        <v>507</v>
      </c>
      <c r="C257">
        <v>13</v>
      </c>
      <c r="D257">
        <v>100</v>
      </c>
      <c r="E257">
        <v>25</v>
      </c>
      <c r="F257">
        <v>16830.7</v>
      </c>
      <c r="G257">
        <v>2.06487</v>
      </c>
      <c r="H257">
        <f>G257-(U$2+R$259)</f>
        <v>-0.91376800000000014</v>
      </c>
      <c r="K257" t="s">
        <v>213</v>
      </c>
      <c r="L257" t="s">
        <v>507</v>
      </c>
      <c r="M257">
        <v>18</v>
      </c>
      <c r="N257">
        <v>25</v>
      </c>
      <c r="O257">
        <v>25</v>
      </c>
      <c r="P257">
        <v>36266.199999999997</v>
      </c>
      <c r="R257">
        <v>4.7167959999999995</v>
      </c>
    </row>
    <row r="258" spans="1:18" x14ac:dyDescent="0.25">
      <c r="A258" t="s">
        <v>228</v>
      </c>
      <c r="B258" t="s">
        <v>507</v>
      </c>
      <c r="C258">
        <v>14</v>
      </c>
      <c r="D258">
        <v>100</v>
      </c>
      <c r="E258">
        <v>25</v>
      </c>
      <c r="F258">
        <v>13570.6</v>
      </c>
      <c r="G258">
        <v>1.7388600000000001</v>
      </c>
      <c r="H258">
        <f>G258-(U$2+R$259)</f>
        <v>-1.239778</v>
      </c>
      <c r="K258" t="s">
        <v>223</v>
      </c>
      <c r="L258" t="s">
        <v>507</v>
      </c>
      <c r="M258">
        <v>18</v>
      </c>
      <c r="N258">
        <v>50</v>
      </c>
      <c r="O258">
        <v>25</v>
      </c>
      <c r="P258">
        <v>2182.1999999999998</v>
      </c>
      <c r="R258">
        <v>0.60002</v>
      </c>
    </row>
    <row r="259" spans="1:18" x14ac:dyDescent="0.25">
      <c r="A259" t="s">
        <v>229</v>
      </c>
      <c r="B259" t="s">
        <v>507</v>
      </c>
      <c r="C259">
        <v>15</v>
      </c>
      <c r="D259">
        <v>100</v>
      </c>
      <c r="E259">
        <v>25</v>
      </c>
      <c r="F259">
        <v>13395.1</v>
      </c>
      <c r="G259">
        <v>1.7213100000000001</v>
      </c>
      <c r="H259">
        <f>G259-(U$2+R$259)</f>
        <v>-1.257328</v>
      </c>
      <c r="K259" t="s">
        <v>229</v>
      </c>
      <c r="L259" t="s">
        <v>507</v>
      </c>
      <c r="M259">
        <v>18</v>
      </c>
      <c r="N259">
        <v>100</v>
      </c>
      <c r="O259">
        <v>25</v>
      </c>
      <c r="P259">
        <v>1535.3</v>
      </c>
      <c r="R259">
        <v>0.53532999999999997</v>
      </c>
    </row>
    <row r="260" spans="1:18" x14ac:dyDescent="0.25">
      <c r="A260" t="s">
        <v>230</v>
      </c>
      <c r="B260" t="s">
        <v>507</v>
      </c>
      <c r="C260">
        <v>16</v>
      </c>
      <c r="D260">
        <v>100</v>
      </c>
      <c r="E260">
        <v>25</v>
      </c>
      <c r="F260">
        <v>392541.2</v>
      </c>
      <c r="G260">
        <v>39.635919999999999</v>
      </c>
      <c r="H260">
        <f>G260-(U$2+R$259)</f>
        <v>36.657281999999995</v>
      </c>
      <c r="K260" t="s">
        <v>235</v>
      </c>
      <c r="L260" t="s">
        <v>507</v>
      </c>
      <c r="M260">
        <v>18</v>
      </c>
      <c r="N260">
        <v>150</v>
      </c>
      <c r="O260">
        <v>25</v>
      </c>
      <c r="P260">
        <v>85971.199999999997</v>
      </c>
      <c r="R260">
        <v>8.9789200000000005</v>
      </c>
    </row>
    <row r="261" spans="1:18" x14ac:dyDescent="0.25">
      <c r="A261" t="s">
        <v>231</v>
      </c>
      <c r="B261" t="s">
        <v>507</v>
      </c>
      <c r="C261">
        <v>17</v>
      </c>
      <c r="D261">
        <v>100</v>
      </c>
      <c r="E261">
        <v>25</v>
      </c>
      <c r="F261">
        <v>20829.400000000001</v>
      </c>
      <c r="G261">
        <v>2.4647400000000004</v>
      </c>
      <c r="H261">
        <f>G261-(U$2+R$259)</f>
        <v>-0.51389799999999974</v>
      </c>
      <c r="K261" t="s">
        <v>317</v>
      </c>
      <c r="L261" t="s">
        <v>505</v>
      </c>
      <c r="M261">
        <v>18</v>
      </c>
      <c r="N261">
        <v>25</v>
      </c>
      <c r="O261">
        <v>25</v>
      </c>
      <c r="P261">
        <v>5276.3</v>
      </c>
      <c r="R261">
        <v>0.90942999999999996</v>
      </c>
    </row>
    <row r="262" spans="1:18" x14ac:dyDescent="0.25">
      <c r="A262" t="s">
        <v>232</v>
      </c>
      <c r="B262" t="s">
        <v>507</v>
      </c>
      <c r="C262">
        <v>13</v>
      </c>
      <c r="D262">
        <v>150</v>
      </c>
      <c r="E262">
        <v>25</v>
      </c>
      <c r="F262">
        <v>23348.3</v>
      </c>
      <c r="G262">
        <v>2.7166300000000003</v>
      </c>
      <c r="H262">
        <f>G262-(U$2+R$260)</f>
        <v>-8.7055980000000002</v>
      </c>
      <c r="K262" t="s">
        <v>323</v>
      </c>
      <c r="L262" t="s">
        <v>505</v>
      </c>
      <c r="M262">
        <v>18</v>
      </c>
      <c r="N262">
        <v>50</v>
      </c>
      <c r="O262">
        <v>25</v>
      </c>
      <c r="P262">
        <v>3689.9</v>
      </c>
      <c r="R262">
        <v>0.75079000000000007</v>
      </c>
    </row>
    <row r="263" spans="1:18" x14ac:dyDescent="0.25">
      <c r="A263" t="s">
        <v>233</v>
      </c>
      <c r="B263" t="s">
        <v>507</v>
      </c>
      <c r="C263">
        <v>14</v>
      </c>
      <c r="D263">
        <v>150</v>
      </c>
      <c r="E263">
        <v>25</v>
      </c>
      <c r="F263">
        <v>19737.400000000001</v>
      </c>
      <c r="G263">
        <v>2.3555400000000004</v>
      </c>
      <c r="H263">
        <f>G263-(U$2+R$260)</f>
        <v>-9.0666879999999992</v>
      </c>
      <c r="K263" t="s">
        <v>335</v>
      </c>
      <c r="L263" t="s">
        <v>505</v>
      </c>
      <c r="M263">
        <v>18</v>
      </c>
      <c r="N263">
        <v>150</v>
      </c>
      <c r="O263">
        <v>25</v>
      </c>
      <c r="P263">
        <v>4122</v>
      </c>
      <c r="R263">
        <v>0.79400000000000004</v>
      </c>
    </row>
    <row r="264" spans="1:18" x14ac:dyDescent="0.25">
      <c r="A264" t="s">
        <v>234</v>
      </c>
      <c r="B264" t="s">
        <v>507</v>
      </c>
      <c r="C264">
        <v>15</v>
      </c>
      <c r="D264">
        <v>150</v>
      </c>
      <c r="E264">
        <v>25</v>
      </c>
      <c r="F264">
        <v>29323.8</v>
      </c>
      <c r="G264">
        <v>3.3141800000000003</v>
      </c>
      <c r="H264">
        <f>G264-(U$2+R$260)</f>
        <v>-8.1080480000000001</v>
      </c>
      <c r="K264" t="s">
        <v>365</v>
      </c>
      <c r="L264" t="s">
        <v>504</v>
      </c>
      <c r="M264">
        <v>18</v>
      </c>
      <c r="N264">
        <v>25</v>
      </c>
      <c r="O264">
        <v>25</v>
      </c>
      <c r="P264">
        <v>2905.3</v>
      </c>
      <c r="R264">
        <v>0.67232999999999998</v>
      </c>
    </row>
    <row r="265" spans="1:18" x14ac:dyDescent="0.25">
      <c r="A265" t="s">
        <v>235</v>
      </c>
      <c r="B265" t="s">
        <v>507</v>
      </c>
      <c r="C265">
        <v>16</v>
      </c>
      <c r="D265">
        <v>150</v>
      </c>
      <c r="E265">
        <v>25</v>
      </c>
      <c r="F265">
        <v>60996.7</v>
      </c>
      <c r="G265">
        <v>6.4814699999999998</v>
      </c>
      <c r="H265">
        <f>G265-(U$2+R$260)</f>
        <v>-4.9407580000000006</v>
      </c>
      <c r="K265" t="s">
        <v>371</v>
      </c>
      <c r="L265" t="s">
        <v>504</v>
      </c>
      <c r="M265">
        <v>18</v>
      </c>
      <c r="N265">
        <v>50</v>
      </c>
      <c r="O265">
        <v>25</v>
      </c>
      <c r="P265">
        <v>16625.099999999999</v>
      </c>
      <c r="R265">
        <v>2.0443099999999998</v>
      </c>
    </row>
    <row r="266" spans="1:18" x14ac:dyDescent="0.25">
      <c r="A266" t="s">
        <v>312</v>
      </c>
      <c r="B266" t="s">
        <v>507</v>
      </c>
      <c r="C266">
        <v>17</v>
      </c>
      <c r="D266">
        <v>150</v>
      </c>
      <c r="E266">
        <v>25</v>
      </c>
      <c r="F266">
        <v>906847.1</v>
      </c>
      <c r="G266">
        <v>91.066509999999994</v>
      </c>
      <c r="H266">
        <f>G266-(U$2+R$260)</f>
        <v>79.64428199999999</v>
      </c>
      <c r="K266" t="s">
        <v>377</v>
      </c>
      <c r="L266" t="s">
        <v>504</v>
      </c>
      <c r="M266">
        <v>18</v>
      </c>
      <c r="N266">
        <v>100</v>
      </c>
      <c r="O266">
        <v>25</v>
      </c>
      <c r="P266">
        <v>1226.3</v>
      </c>
      <c r="R266">
        <v>1.7720499999999999</v>
      </c>
    </row>
    <row r="267" spans="1:18" x14ac:dyDescent="0.25">
      <c r="A267" t="s">
        <v>313</v>
      </c>
      <c r="B267" t="s">
        <v>505</v>
      </c>
      <c r="C267">
        <v>13</v>
      </c>
      <c r="D267">
        <v>25</v>
      </c>
      <c r="E267">
        <v>25</v>
      </c>
      <c r="F267">
        <v>4198.3999999999996</v>
      </c>
      <c r="G267">
        <v>0.80163999999999991</v>
      </c>
      <c r="H267">
        <f>G267-(U$2+R$261)</f>
        <v>-2.5510980000000001</v>
      </c>
      <c r="K267" t="s">
        <v>383</v>
      </c>
      <c r="L267" t="s">
        <v>504</v>
      </c>
      <c r="M267">
        <v>18</v>
      </c>
      <c r="N267">
        <v>150</v>
      </c>
      <c r="O267">
        <v>25</v>
      </c>
      <c r="P267">
        <v>4851.2</v>
      </c>
      <c r="R267">
        <v>0.86691999999999991</v>
      </c>
    </row>
    <row r="268" spans="1:18" x14ac:dyDescent="0.25">
      <c r="A268" t="s">
        <v>314</v>
      </c>
      <c r="B268" t="s">
        <v>505</v>
      </c>
      <c r="C268">
        <v>14</v>
      </c>
      <c r="D268">
        <v>25</v>
      </c>
      <c r="E268">
        <v>25</v>
      </c>
      <c r="F268">
        <v>30614</v>
      </c>
      <c r="G268">
        <v>3.4432000000000005</v>
      </c>
      <c r="H268">
        <f>G268-(U$2+R$261)</f>
        <v>9.0462000000000486E-2</v>
      </c>
      <c r="K268" t="s">
        <v>413</v>
      </c>
      <c r="L268" t="s">
        <v>506</v>
      </c>
      <c r="M268">
        <v>18</v>
      </c>
      <c r="N268">
        <v>25</v>
      </c>
      <c r="O268">
        <v>25</v>
      </c>
      <c r="P268">
        <v>5358.4</v>
      </c>
      <c r="R268">
        <v>1.7718719999999999</v>
      </c>
    </row>
    <row r="269" spans="1:18" x14ac:dyDescent="0.25">
      <c r="A269" t="s">
        <v>315</v>
      </c>
      <c r="B269" t="s">
        <v>505</v>
      </c>
      <c r="C269">
        <v>15</v>
      </c>
      <c r="D269">
        <v>25</v>
      </c>
      <c r="E269">
        <v>25</v>
      </c>
      <c r="F269">
        <v>71949.8</v>
      </c>
      <c r="G269">
        <v>7.5767800000000012</v>
      </c>
      <c r="H269">
        <f>G269-(U$2+R$261)</f>
        <v>4.2240420000000007</v>
      </c>
      <c r="K269" t="s">
        <v>419</v>
      </c>
      <c r="L269" t="s">
        <v>506</v>
      </c>
      <c r="M269">
        <v>18</v>
      </c>
      <c r="N269">
        <v>50</v>
      </c>
      <c r="O269">
        <v>25</v>
      </c>
      <c r="P269">
        <v>2881</v>
      </c>
      <c r="R269">
        <v>1.57368</v>
      </c>
    </row>
    <row r="270" spans="1:18" x14ac:dyDescent="0.25">
      <c r="A270" t="s">
        <v>316</v>
      </c>
      <c r="B270" t="s">
        <v>505</v>
      </c>
      <c r="C270">
        <v>16</v>
      </c>
      <c r="D270">
        <v>25</v>
      </c>
      <c r="E270">
        <v>25</v>
      </c>
      <c r="F270">
        <v>267845.3</v>
      </c>
      <c r="G270">
        <v>27.166329999999999</v>
      </c>
      <c r="H270">
        <f>G270-(U$2+R$261)</f>
        <v>23.813592</v>
      </c>
      <c r="K270" t="s">
        <v>425</v>
      </c>
      <c r="L270" t="s">
        <v>506</v>
      </c>
      <c r="M270">
        <v>18</v>
      </c>
      <c r="N270">
        <v>150</v>
      </c>
      <c r="O270">
        <v>25</v>
      </c>
      <c r="P270">
        <v>8207.6</v>
      </c>
      <c r="R270">
        <v>1.999808</v>
      </c>
    </row>
    <row r="271" spans="1:18" x14ac:dyDescent="0.25">
      <c r="A271" t="s">
        <v>317</v>
      </c>
      <c r="B271" t="s">
        <v>505</v>
      </c>
      <c r="C271">
        <v>17</v>
      </c>
      <c r="D271">
        <v>25</v>
      </c>
      <c r="E271">
        <v>25</v>
      </c>
      <c r="F271">
        <v>65078.7</v>
      </c>
      <c r="G271">
        <v>6.8896699999999997</v>
      </c>
      <c r="H271">
        <f>G271-(U$2+R$261)</f>
        <v>3.5369319999999997</v>
      </c>
      <c r="K271" t="s">
        <v>431</v>
      </c>
      <c r="L271" t="s">
        <v>506</v>
      </c>
      <c r="M271">
        <v>18</v>
      </c>
      <c r="N271">
        <v>100</v>
      </c>
      <c r="O271">
        <v>25</v>
      </c>
      <c r="P271">
        <v>4528</v>
      </c>
      <c r="R271">
        <v>1.7054399999999998</v>
      </c>
    </row>
    <row r="272" spans="1:18" x14ac:dyDescent="0.25">
      <c r="A272" t="s">
        <v>318</v>
      </c>
      <c r="B272" t="s">
        <v>505</v>
      </c>
      <c r="C272">
        <v>13</v>
      </c>
      <c r="D272">
        <v>50</v>
      </c>
      <c r="E272">
        <v>25</v>
      </c>
      <c r="F272">
        <v>17892</v>
      </c>
      <c r="G272">
        <v>2.1710000000000003</v>
      </c>
      <c r="H272">
        <f>G272-(U$2+R$262)</f>
        <v>-1.0230980000000001</v>
      </c>
      <c r="K272" t="s">
        <v>461</v>
      </c>
      <c r="L272" t="s">
        <v>214</v>
      </c>
      <c r="M272">
        <v>18</v>
      </c>
      <c r="N272">
        <v>25</v>
      </c>
      <c r="O272">
        <v>25</v>
      </c>
      <c r="P272">
        <v>2471.4</v>
      </c>
      <c r="R272">
        <v>1.5409120000000001</v>
      </c>
    </row>
    <row r="273" spans="1:18" x14ac:dyDescent="0.25">
      <c r="A273" t="s">
        <v>319</v>
      </c>
      <c r="B273" t="s">
        <v>505</v>
      </c>
      <c r="C273">
        <v>14</v>
      </c>
      <c r="D273">
        <v>50</v>
      </c>
      <c r="E273">
        <v>25</v>
      </c>
      <c r="F273">
        <v>5387.1</v>
      </c>
      <c r="G273">
        <v>0.92050999999999994</v>
      </c>
      <c r="H273">
        <f>G273-(U$2+R$262)</f>
        <v>-2.2735880000000002</v>
      </c>
      <c r="K273" t="s">
        <v>467</v>
      </c>
      <c r="L273" t="s">
        <v>214</v>
      </c>
      <c r="M273">
        <v>18</v>
      </c>
      <c r="N273">
        <v>50</v>
      </c>
      <c r="O273">
        <v>25</v>
      </c>
      <c r="P273">
        <v>4991.1000000000004</v>
      </c>
      <c r="R273">
        <v>1.742488</v>
      </c>
    </row>
    <row r="274" spans="1:18" x14ac:dyDescent="0.25">
      <c r="A274" t="s">
        <v>320</v>
      </c>
      <c r="B274" t="s">
        <v>505</v>
      </c>
      <c r="C274">
        <v>15</v>
      </c>
      <c r="D274">
        <v>50</v>
      </c>
      <c r="E274">
        <v>25</v>
      </c>
      <c r="F274">
        <v>70680.899999999994</v>
      </c>
      <c r="G274">
        <v>7.4498899999999999</v>
      </c>
      <c r="H274">
        <f>G274-(U$2+R$262)</f>
        <v>4.2557919999999996</v>
      </c>
      <c r="K274" t="s">
        <v>473</v>
      </c>
      <c r="L274" t="s">
        <v>214</v>
      </c>
      <c r="M274">
        <v>18</v>
      </c>
      <c r="N274">
        <v>100</v>
      </c>
      <c r="O274">
        <v>25</v>
      </c>
      <c r="P274">
        <v>3645.2</v>
      </c>
      <c r="R274">
        <v>1.6348159999999998</v>
      </c>
    </row>
    <row r="275" spans="1:18" x14ac:dyDescent="0.25">
      <c r="A275" t="s">
        <v>321</v>
      </c>
      <c r="B275" t="s">
        <v>505</v>
      </c>
      <c r="C275">
        <v>16</v>
      </c>
      <c r="D275">
        <v>50</v>
      </c>
      <c r="E275">
        <v>25</v>
      </c>
      <c r="F275">
        <v>119813.7</v>
      </c>
      <c r="G275">
        <v>12.36317</v>
      </c>
      <c r="H275">
        <f>G275-(U$2+R$262)</f>
        <v>9.1690719999999999</v>
      </c>
      <c r="K275" t="s">
        <v>479</v>
      </c>
      <c r="L275" t="s">
        <v>214</v>
      </c>
      <c r="M275">
        <v>18</v>
      </c>
      <c r="N275">
        <v>150</v>
      </c>
      <c r="O275">
        <v>25</v>
      </c>
      <c r="P275">
        <v>25680.5</v>
      </c>
      <c r="R275">
        <v>3.39764</v>
      </c>
    </row>
    <row r="276" spans="1:18" x14ac:dyDescent="0.25">
      <c r="A276" t="s">
        <v>322</v>
      </c>
      <c r="B276" t="s">
        <v>505</v>
      </c>
      <c r="C276">
        <v>17</v>
      </c>
      <c r="D276">
        <v>50</v>
      </c>
      <c r="E276">
        <v>25</v>
      </c>
      <c r="F276">
        <v>41375.300000000003</v>
      </c>
      <c r="G276">
        <v>4.519330000000001</v>
      </c>
      <c r="H276">
        <f>G276-(U$2+R$262)</f>
        <v>1.3252320000000006</v>
      </c>
    </row>
    <row r="277" spans="1:18" x14ac:dyDescent="0.25">
      <c r="A277" t="s">
        <v>323</v>
      </c>
      <c r="B277" t="s">
        <v>505</v>
      </c>
      <c r="C277">
        <v>15</v>
      </c>
      <c r="D277">
        <v>150</v>
      </c>
      <c r="E277">
        <v>25</v>
      </c>
      <c r="F277">
        <v>175535.4</v>
      </c>
      <c r="G277">
        <v>17.93534</v>
      </c>
      <c r="H277">
        <f>G277-(U$2+R$263)</f>
        <v>14.698032</v>
      </c>
    </row>
    <row r="278" spans="1:18" x14ac:dyDescent="0.25">
      <c r="A278" t="s">
        <v>324</v>
      </c>
      <c r="B278" t="s">
        <v>505</v>
      </c>
      <c r="C278">
        <v>14</v>
      </c>
      <c r="D278">
        <v>150</v>
      </c>
      <c r="E278">
        <v>25</v>
      </c>
      <c r="F278">
        <v>20503.599999999999</v>
      </c>
      <c r="G278">
        <v>2.4321600000000001</v>
      </c>
      <c r="H278">
        <f>G278-(U$2+R$263)</f>
        <v>-0.80514799999999997</v>
      </c>
    </row>
    <row r="279" spans="1:18" x14ac:dyDescent="0.25">
      <c r="A279" t="s">
        <v>325</v>
      </c>
      <c r="B279" t="s">
        <v>505</v>
      </c>
      <c r="C279">
        <v>13</v>
      </c>
      <c r="D279">
        <v>150</v>
      </c>
      <c r="E279">
        <v>25</v>
      </c>
      <c r="F279">
        <v>90690.9</v>
      </c>
      <c r="G279">
        <v>9.4508899999999993</v>
      </c>
      <c r="H279">
        <f>G279-(U$2+R$263)</f>
        <v>6.2135819999999988</v>
      </c>
    </row>
    <row r="280" spans="1:18" x14ac:dyDescent="0.25">
      <c r="A280" t="s">
        <v>326</v>
      </c>
      <c r="B280" t="s">
        <v>505</v>
      </c>
      <c r="C280">
        <v>13</v>
      </c>
      <c r="D280">
        <v>100</v>
      </c>
      <c r="E280">
        <v>25</v>
      </c>
      <c r="F280">
        <v>1458.3</v>
      </c>
      <c r="G280">
        <v>0.52763000000000004</v>
      </c>
      <c r="H280">
        <f>G280-(U$2+R$263)</f>
        <v>-2.7096780000000003</v>
      </c>
    </row>
    <row r="281" spans="1:18" x14ac:dyDescent="0.25">
      <c r="A281" t="s">
        <v>327</v>
      </c>
      <c r="B281" t="s">
        <v>505</v>
      </c>
      <c r="C281">
        <v>14</v>
      </c>
      <c r="D281">
        <v>100</v>
      </c>
      <c r="E281">
        <v>25</v>
      </c>
      <c r="F281">
        <v>173989.5</v>
      </c>
      <c r="G281">
        <v>17.780749999999998</v>
      </c>
      <c r="H281">
        <f>G281-(U$2+R$263)</f>
        <v>14.543441999999997</v>
      </c>
    </row>
    <row r="282" spans="1:18" x14ac:dyDescent="0.25">
      <c r="A282" t="s">
        <v>328</v>
      </c>
      <c r="B282" t="s">
        <v>505</v>
      </c>
      <c r="C282">
        <v>15</v>
      </c>
      <c r="D282">
        <v>100</v>
      </c>
      <c r="E282">
        <v>25</v>
      </c>
      <c r="F282">
        <v>236228.2</v>
      </c>
      <c r="G282">
        <v>24.004619999999999</v>
      </c>
      <c r="H282">
        <f>G282-(U$2+R$263)</f>
        <v>20.767312</v>
      </c>
    </row>
    <row r="283" spans="1:18" x14ac:dyDescent="0.25">
      <c r="A283" t="s">
        <v>329</v>
      </c>
      <c r="B283" t="s">
        <v>505</v>
      </c>
      <c r="C283">
        <v>16</v>
      </c>
      <c r="D283">
        <v>100</v>
      </c>
      <c r="E283">
        <v>25</v>
      </c>
      <c r="F283">
        <v>210290</v>
      </c>
      <c r="G283">
        <v>21.410799999999998</v>
      </c>
      <c r="H283">
        <f>G283-(U$2+R$263)</f>
        <v>18.173492</v>
      </c>
    </row>
    <row r="284" spans="1:18" x14ac:dyDescent="0.25">
      <c r="A284" t="s">
        <v>330</v>
      </c>
      <c r="B284" t="s">
        <v>505</v>
      </c>
      <c r="C284">
        <v>17</v>
      </c>
      <c r="D284">
        <v>100</v>
      </c>
      <c r="E284">
        <v>25</v>
      </c>
      <c r="F284">
        <v>210706.6</v>
      </c>
      <c r="G284">
        <v>21.452459999999999</v>
      </c>
      <c r="H284">
        <f>G284-(U$2+R$263)</f>
        <v>18.215152</v>
      </c>
    </row>
    <row r="285" spans="1:18" x14ac:dyDescent="0.25">
      <c r="A285" t="s">
        <v>331</v>
      </c>
      <c r="B285" t="s">
        <v>505</v>
      </c>
      <c r="C285">
        <v>15</v>
      </c>
      <c r="D285">
        <v>150</v>
      </c>
      <c r="E285">
        <v>25</v>
      </c>
      <c r="F285">
        <v>44051.7</v>
      </c>
      <c r="G285">
        <v>4.7869700000000002</v>
      </c>
      <c r="H285">
        <f>G285-(U$2+R$263)</f>
        <v>1.5496620000000001</v>
      </c>
    </row>
    <row r="286" spans="1:18" x14ac:dyDescent="0.25">
      <c r="A286" t="s">
        <v>332</v>
      </c>
      <c r="B286" t="s">
        <v>505</v>
      </c>
      <c r="C286">
        <v>16</v>
      </c>
      <c r="D286">
        <v>150</v>
      </c>
      <c r="E286">
        <v>25</v>
      </c>
      <c r="F286">
        <v>8238.2000000000007</v>
      </c>
      <c r="G286">
        <v>1.2056200000000001</v>
      </c>
      <c r="H286">
        <f>G286-(U$2+R$263)</f>
        <v>-2.0316879999999999</v>
      </c>
    </row>
    <row r="287" spans="1:18" x14ac:dyDescent="0.25">
      <c r="A287" t="s">
        <v>333</v>
      </c>
      <c r="B287" t="s">
        <v>505</v>
      </c>
      <c r="C287">
        <v>17</v>
      </c>
      <c r="D287">
        <v>150</v>
      </c>
      <c r="E287">
        <v>25</v>
      </c>
      <c r="F287">
        <v>224501.7</v>
      </c>
      <c r="G287">
        <v>22.831970000000002</v>
      </c>
      <c r="H287">
        <f>G287-(U$2+R$263)</f>
        <v>19.594662000000003</v>
      </c>
    </row>
    <row r="288" spans="1:18" x14ac:dyDescent="0.25">
      <c r="A288" t="s">
        <v>334</v>
      </c>
      <c r="B288" t="s">
        <v>504</v>
      </c>
      <c r="C288">
        <v>13</v>
      </c>
      <c r="D288">
        <v>25</v>
      </c>
      <c r="E288">
        <v>25</v>
      </c>
      <c r="F288">
        <v>34906.199999999997</v>
      </c>
      <c r="G288">
        <v>3.87242</v>
      </c>
      <c r="H288">
        <f>G288-(U$2+R$264)</f>
        <v>0.75678199999999984</v>
      </c>
    </row>
    <row r="289" spans="1:8" x14ac:dyDescent="0.25">
      <c r="A289" t="s">
        <v>335</v>
      </c>
      <c r="B289" t="s">
        <v>504</v>
      </c>
      <c r="C289">
        <v>14</v>
      </c>
      <c r="D289">
        <v>25</v>
      </c>
      <c r="E289">
        <v>25</v>
      </c>
      <c r="F289">
        <v>15657.4</v>
      </c>
      <c r="G289">
        <v>1.94754</v>
      </c>
      <c r="H289">
        <f>G289-(U$2+R$264)</f>
        <v>-1.1680980000000001</v>
      </c>
    </row>
    <row r="290" spans="1:8" x14ac:dyDescent="0.25">
      <c r="A290" t="s">
        <v>360</v>
      </c>
      <c r="B290" t="s">
        <v>504</v>
      </c>
      <c r="C290">
        <v>15</v>
      </c>
      <c r="D290">
        <v>25</v>
      </c>
      <c r="E290">
        <v>25</v>
      </c>
      <c r="F290">
        <v>19675.3</v>
      </c>
      <c r="G290">
        <v>2.3493300000000001</v>
      </c>
      <c r="H290">
        <f>G290-(U$2+R$264)</f>
        <v>-0.76630799999999999</v>
      </c>
    </row>
    <row r="291" spans="1:8" x14ac:dyDescent="0.25">
      <c r="A291" t="s">
        <v>361</v>
      </c>
      <c r="B291" t="s">
        <v>504</v>
      </c>
      <c r="C291">
        <v>16</v>
      </c>
      <c r="D291">
        <v>25</v>
      </c>
      <c r="E291">
        <v>25</v>
      </c>
      <c r="F291">
        <v>7553.8</v>
      </c>
      <c r="G291">
        <v>1.1371800000000001</v>
      </c>
      <c r="H291">
        <f>G291-(U$2+R$264)</f>
        <v>-1.978458</v>
      </c>
    </row>
    <row r="292" spans="1:8" x14ac:dyDescent="0.25">
      <c r="A292" t="s">
        <v>362</v>
      </c>
      <c r="B292" t="s">
        <v>504</v>
      </c>
      <c r="C292">
        <v>17</v>
      </c>
      <c r="D292">
        <v>25</v>
      </c>
      <c r="E292">
        <v>25</v>
      </c>
      <c r="F292">
        <v>79383.8</v>
      </c>
      <c r="G292">
        <v>8.3201800000000006</v>
      </c>
      <c r="H292">
        <f>G292-(U$2+R$264)</f>
        <v>5.204542</v>
      </c>
    </row>
    <row r="293" spans="1:8" x14ac:dyDescent="0.25">
      <c r="A293" t="s">
        <v>363</v>
      </c>
      <c r="B293" t="s">
        <v>504</v>
      </c>
      <c r="C293">
        <v>18</v>
      </c>
      <c r="D293">
        <v>100</v>
      </c>
      <c r="E293">
        <v>25</v>
      </c>
      <c r="F293">
        <v>1226.3</v>
      </c>
      <c r="G293">
        <v>1.7720499999999999</v>
      </c>
      <c r="H293">
        <f>G293-(U$2+R$266)</f>
        <v>-2.443308</v>
      </c>
    </row>
    <row r="294" spans="1:8" x14ac:dyDescent="0.25">
      <c r="A294" t="s">
        <v>364</v>
      </c>
      <c r="B294" t="s">
        <v>504</v>
      </c>
      <c r="C294">
        <v>13</v>
      </c>
      <c r="D294">
        <v>50</v>
      </c>
      <c r="E294">
        <v>25</v>
      </c>
      <c r="F294">
        <v>212422.9</v>
      </c>
      <c r="G294">
        <v>21.624089999999999</v>
      </c>
      <c r="H294">
        <f>G294-(U$2+R$265)</f>
        <v>17.136471999999998</v>
      </c>
    </row>
    <row r="295" spans="1:8" x14ac:dyDescent="0.25">
      <c r="A295" t="s">
        <v>365</v>
      </c>
      <c r="B295" t="s">
        <v>504</v>
      </c>
      <c r="C295">
        <v>14</v>
      </c>
      <c r="D295">
        <v>50</v>
      </c>
      <c r="E295">
        <v>25</v>
      </c>
      <c r="F295">
        <v>29112.6</v>
      </c>
      <c r="G295">
        <v>3.2930600000000001</v>
      </c>
      <c r="H295">
        <f>G295-(U$2+R$265)</f>
        <v>-1.1945579999999993</v>
      </c>
    </row>
    <row r="296" spans="1:8" x14ac:dyDescent="0.25">
      <c r="A296" t="s">
        <v>366</v>
      </c>
      <c r="B296" t="s">
        <v>504</v>
      </c>
      <c r="C296">
        <v>15</v>
      </c>
      <c r="D296">
        <v>50</v>
      </c>
      <c r="E296">
        <v>25</v>
      </c>
      <c r="F296">
        <v>17482.400000000001</v>
      </c>
      <c r="G296">
        <v>2.1300400000000002</v>
      </c>
      <c r="H296">
        <f>G296-(U$2+R$265)</f>
        <v>-2.3575779999999993</v>
      </c>
    </row>
    <row r="297" spans="1:8" x14ac:dyDescent="0.25">
      <c r="A297" t="s">
        <v>367</v>
      </c>
      <c r="B297" t="s">
        <v>504</v>
      </c>
      <c r="C297">
        <v>16</v>
      </c>
      <c r="D297">
        <v>50</v>
      </c>
      <c r="E297">
        <v>25</v>
      </c>
      <c r="F297">
        <v>23221.1</v>
      </c>
      <c r="G297">
        <v>2.70391</v>
      </c>
      <c r="H297">
        <f>G297-(U$2+R$265)</f>
        <v>-1.7837079999999994</v>
      </c>
    </row>
    <row r="298" spans="1:8" x14ac:dyDescent="0.25">
      <c r="A298" t="s">
        <v>368</v>
      </c>
      <c r="B298" t="s">
        <v>504</v>
      </c>
      <c r="C298">
        <v>17</v>
      </c>
      <c r="D298">
        <v>50</v>
      </c>
      <c r="E298">
        <v>25</v>
      </c>
      <c r="F298">
        <v>2958.7</v>
      </c>
      <c r="G298">
        <v>0.67766999999999999</v>
      </c>
      <c r="H298">
        <f>G298-(U$2+R$265)</f>
        <v>-3.8099479999999994</v>
      </c>
    </row>
    <row r="299" spans="1:8" x14ac:dyDescent="0.25">
      <c r="A299" t="s">
        <v>369</v>
      </c>
      <c r="B299" t="s">
        <v>506</v>
      </c>
      <c r="C299">
        <v>18</v>
      </c>
      <c r="D299">
        <v>25</v>
      </c>
      <c r="E299">
        <v>25</v>
      </c>
      <c r="F299">
        <v>5358.4</v>
      </c>
      <c r="G299">
        <v>1.7718719999999999</v>
      </c>
      <c r="H299">
        <f>G299-(U$2+R$268)</f>
        <v>-2.443308</v>
      </c>
    </row>
    <row r="300" spans="1:8" x14ac:dyDescent="0.25">
      <c r="A300" t="s">
        <v>370</v>
      </c>
      <c r="B300" t="s">
        <v>504</v>
      </c>
      <c r="C300">
        <v>13</v>
      </c>
      <c r="D300">
        <v>100</v>
      </c>
      <c r="E300">
        <v>25</v>
      </c>
      <c r="F300">
        <v>28565.599999999999</v>
      </c>
      <c r="G300">
        <v>3.2383600000000001</v>
      </c>
      <c r="H300">
        <f>G300-(U$2+R$266)</f>
        <v>-0.97699800000000003</v>
      </c>
    </row>
    <row r="301" spans="1:8" x14ac:dyDescent="0.25">
      <c r="A301" t="s">
        <v>371</v>
      </c>
      <c r="B301" t="s">
        <v>504</v>
      </c>
      <c r="C301">
        <v>14</v>
      </c>
      <c r="D301">
        <v>100</v>
      </c>
      <c r="E301">
        <v>25</v>
      </c>
      <c r="F301">
        <v>21038.799999999999</v>
      </c>
      <c r="G301">
        <v>2.4856800000000003</v>
      </c>
      <c r="H301">
        <f>G301-(U$2+R$266)</f>
        <v>-1.7296779999999998</v>
      </c>
    </row>
    <row r="302" spans="1:8" x14ac:dyDescent="0.25">
      <c r="A302" t="s">
        <v>372</v>
      </c>
      <c r="B302" t="s">
        <v>504</v>
      </c>
      <c r="C302">
        <v>15</v>
      </c>
      <c r="D302">
        <v>100</v>
      </c>
      <c r="E302">
        <v>25</v>
      </c>
      <c r="F302">
        <v>19058.2</v>
      </c>
      <c r="G302">
        <v>2.28762</v>
      </c>
      <c r="H302">
        <f>G302-(U$2+R$266)</f>
        <v>-1.9277380000000002</v>
      </c>
    </row>
    <row r="303" spans="1:8" x14ac:dyDescent="0.25">
      <c r="A303" t="s">
        <v>373</v>
      </c>
      <c r="B303" t="s">
        <v>504</v>
      </c>
      <c r="C303">
        <v>16</v>
      </c>
      <c r="D303">
        <v>100</v>
      </c>
      <c r="E303">
        <v>25</v>
      </c>
      <c r="F303">
        <v>3586.8</v>
      </c>
      <c r="G303">
        <v>10.013530000000001</v>
      </c>
      <c r="H303">
        <f>G303-(U$2+R$266)</f>
        <v>5.798172000000001</v>
      </c>
    </row>
    <row r="304" spans="1:8" x14ac:dyDescent="0.25">
      <c r="A304" t="s">
        <v>374</v>
      </c>
      <c r="B304" t="s">
        <v>504</v>
      </c>
      <c r="C304">
        <v>17</v>
      </c>
      <c r="D304">
        <v>100</v>
      </c>
      <c r="E304">
        <v>25</v>
      </c>
      <c r="F304">
        <v>96317.3</v>
      </c>
      <c r="G304">
        <v>0.50442999999999993</v>
      </c>
      <c r="H304">
        <f>G304-(U$2+R$266)</f>
        <v>-3.710928</v>
      </c>
    </row>
    <row r="305" spans="1:8" x14ac:dyDescent="0.25">
      <c r="A305" t="s">
        <v>375</v>
      </c>
      <c r="B305" t="s">
        <v>214</v>
      </c>
      <c r="C305">
        <v>18</v>
      </c>
      <c r="D305">
        <v>50</v>
      </c>
      <c r="E305">
        <v>25</v>
      </c>
      <c r="F305">
        <v>4991.1000000000004</v>
      </c>
      <c r="G305">
        <v>1.742488</v>
      </c>
      <c r="H305">
        <f>G305-(U$2+R$273)</f>
        <v>-2.443308</v>
      </c>
    </row>
    <row r="306" spans="1:8" x14ac:dyDescent="0.25">
      <c r="A306" t="s">
        <v>376</v>
      </c>
      <c r="B306" t="s">
        <v>504</v>
      </c>
      <c r="C306">
        <v>13</v>
      </c>
      <c r="D306">
        <v>150</v>
      </c>
      <c r="E306">
        <v>25</v>
      </c>
      <c r="F306">
        <v>13902.5</v>
      </c>
      <c r="G306">
        <v>0.74048000000000003</v>
      </c>
      <c r="H306">
        <f>G306-(U$2+R$267)</f>
        <v>-2.5697479999999997</v>
      </c>
    </row>
    <row r="307" spans="1:8" x14ac:dyDescent="0.25">
      <c r="A307" t="s">
        <v>377</v>
      </c>
      <c r="B307" t="s">
        <v>504</v>
      </c>
      <c r="C307">
        <v>14</v>
      </c>
      <c r="D307">
        <v>150</v>
      </c>
      <c r="E307">
        <v>25</v>
      </c>
      <c r="F307">
        <v>3586.8</v>
      </c>
      <c r="G307">
        <v>2.4880800000000001</v>
      </c>
      <c r="H307">
        <f>G307-(U$2+R$267)</f>
        <v>-0.82214799999999988</v>
      </c>
    </row>
    <row r="308" spans="1:8" x14ac:dyDescent="0.25">
      <c r="A308" t="s">
        <v>378</v>
      </c>
      <c r="B308" t="s">
        <v>504</v>
      </c>
      <c r="C308">
        <v>15</v>
      </c>
      <c r="D308">
        <v>150</v>
      </c>
      <c r="E308">
        <v>25</v>
      </c>
      <c r="F308">
        <v>21062.799999999999</v>
      </c>
      <c r="G308">
        <v>1.8043499999999999</v>
      </c>
      <c r="H308">
        <f>G308-(U$2+R$267)</f>
        <v>-1.505878</v>
      </c>
    </row>
    <row r="309" spans="1:8" x14ac:dyDescent="0.25">
      <c r="A309" t="s">
        <v>379</v>
      </c>
      <c r="B309" t="s">
        <v>504</v>
      </c>
      <c r="C309">
        <v>16</v>
      </c>
      <c r="D309">
        <v>150</v>
      </c>
      <c r="E309">
        <v>25</v>
      </c>
      <c r="F309">
        <v>14225.5</v>
      </c>
      <c r="G309">
        <v>1.8043499999999999</v>
      </c>
      <c r="H309">
        <f>G309-(U$2+R$267)</f>
        <v>-1.505878</v>
      </c>
    </row>
    <row r="310" spans="1:8" x14ac:dyDescent="0.25">
      <c r="A310" t="s">
        <v>380</v>
      </c>
      <c r="B310" t="s">
        <v>504</v>
      </c>
      <c r="C310">
        <v>17</v>
      </c>
      <c r="D310">
        <v>150</v>
      </c>
      <c r="E310">
        <v>25</v>
      </c>
      <c r="F310">
        <v>29564.799999999999</v>
      </c>
      <c r="G310">
        <v>3.3382800000000001</v>
      </c>
      <c r="H310">
        <f>G310-(U$2+R$267)</f>
        <v>2.8052000000000188E-2</v>
      </c>
    </row>
    <row r="311" spans="1:8" x14ac:dyDescent="0.25">
      <c r="A311" t="s">
        <v>381</v>
      </c>
      <c r="B311" t="s">
        <v>506</v>
      </c>
      <c r="C311">
        <v>13</v>
      </c>
      <c r="D311">
        <v>25</v>
      </c>
      <c r="E311">
        <v>25</v>
      </c>
      <c r="F311">
        <v>2779407</v>
      </c>
      <c r="G311">
        <v>223.69576000000001</v>
      </c>
      <c r="H311">
        <f>G311-(U$2+R$268)</f>
        <v>219.48058</v>
      </c>
    </row>
    <row r="312" spans="1:8" x14ac:dyDescent="0.25">
      <c r="A312" t="s">
        <v>382</v>
      </c>
      <c r="B312" t="s">
        <v>506</v>
      </c>
      <c r="C312">
        <v>14</v>
      </c>
      <c r="D312">
        <v>25</v>
      </c>
      <c r="E312">
        <v>25</v>
      </c>
      <c r="F312">
        <v>21414573.899999999</v>
      </c>
      <c r="G312">
        <v>1714.509112</v>
      </c>
      <c r="H312">
        <f>G312-(U$2+R$268)</f>
        <v>1710.293932</v>
      </c>
    </row>
    <row r="313" spans="1:8" x14ac:dyDescent="0.25">
      <c r="A313" t="s">
        <v>383</v>
      </c>
      <c r="B313" t="s">
        <v>506</v>
      </c>
      <c r="C313">
        <v>15</v>
      </c>
      <c r="D313">
        <v>25</v>
      </c>
      <c r="E313">
        <v>25</v>
      </c>
      <c r="F313">
        <v>232377.3</v>
      </c>
      <c r="G313">
        <v>19.933384</v>
      </c>
      <c r="H313">
        <f>G313-(U$2+R$268)</f>
        <v>15.718204</v>
      </c>
    </row>
    <row r="314" spans="1:8" x14ac:dyDescent="0.25">
      <c r="A314" t="s">
        <v>408</v>
      </c>
      <c r="B314" t="s">
        <v>506</v>
      </c>
      <c r="C314">
        <v>16</v>
      </c>
      <c r="D314">
        <v>25</v>
      </c>
      <c r="E314">
        <v>25</v>
      </c>
      <c r="F314">
        <v>46690.5</v>
      </c>
      <c r="G314">
        <v>5.0784400000000005</v>
      </c>
      <c r="H314">
        <f>G314-(U$2+R$268)</f>
        <v>0.86326000000000036</v>
      </c>
    </row>
    <row r="315" spans="1:8" x14ac:dyDescent="0.25">
      <c r="A315" t="s">
        <v>409</v>
      </c>
      <c r="B315" t="s">
        <v>506</v>
      </c>
      <c r="C315">
        <v>17</v>
      </c>
      <c r="D315">
        <v>25</v>
      </c>
      <c r="E315">
        <v>25</v>
      </c>
      <c r="F315">
        <v>9327.5</v>
      </c>
      <c r="G315">
        <v>2.0893999999999999</v>
      </c>
      <c r="H315">
        <f>G315-(U$2+R$268)</f>
        <v>-2.1257800000000002</v>
      </c>
    </row>
    <row r="316" spans="1:8" x14ac:dyDescent="0.25">
      <c r="A316" t="s">
        <v>410</v>
      </c>
      <c r="B316" t="s">
        <v>506</v>
      </c>
      <c r="C316">
        <v>18</v>
      </c>
      <c r="D316">
        <v>100</v>
      </c>
      <c r="E316">
        <v>25</v>
      </c>
      <c r="F316">
        <v>4528</v>
      </c>
      <c r="G316">
        <v>1.7054399999999998</v>
      </c>
      <c r="H316">
        <f>G316-(U$2+R$271)</f>
        <v>-2.4433079999999996</v>
      </c>
    </row>
    <row r="317" spans="1:8" x14ac:dyDescent="0.25">
      <c r="A317" t="s">
        <v>411</v>
      </c>
      <c r="B317" t="s">
        <v>506</v>
      </c>
      <c r="C317">
        <v>13</v>
      </c>
      <c r="D317">
        <v>50</v>
      </c>
      <c r="E317">
        <v>25</v>
      </c>
      <c r="F317">
        <v>210454.3</v>
      </c>
      <c r="G317">
        <v>18.179544</v>
      </c>
      <c r="H317">
        <f>G317-(U$2+R$269)</f>
        <v>14.162556</v>
      </c>
    </row>
    <row r="318" spans="1:8" x14ac:dyDescent="0.25">
      <c r="A318" t="s">
        <v>412</v>
      </c>
      <c r="B318" t="s">
        <v>506</v>
      </c>
      <c r="C318">
        <v>14</v>
      </c>
      <c r="D318">
        <v>50</v>
      </c>
      <c r="E318">
        <v>25</v>
      </c>
      <c r="F318">
        <v>17963</v>
      </c>
      <c r="G318">
        <v>2.78024</v>
      </c>
      <c r="H318">
        <f>G318-(U$2+R$269)</f>
        <v>-1.2367479999999995</v>
      </c>
    </row>
    <row r="319" spans="1:8" x14ac:dyDescent="0.25">
      <c r="A319" t="s">
        <v>413</v>
      </c>
      <c r="B319" t="s">
        <v>506</v>
      </c>
      <c r="C319">
        <v>15</v>
      </c>
      <c r="D319">
        <v>50</v>
      </c>
      <c r="E319">
        <v>25</v>
      </c>
      <c r="F319">
        <v>10010.9</v>
      </c>
      <c r="G319">
        <v>2.144072</v>
      </c>
      <c r="H319">
        <f>G319-(U$2+R$269)</f>
        <v>-1.8729159999999996</v>
      </c>
    </row>
    <row r="320" spans="1:8" x14ac:dyDescent="0.25">
      <c r="A320" t="s">
        <v>414</v>
      </c>
      <c r="B320" t="s">
        <v>506</v>
      </c>
      <c r="C320">
        <v>16</v>
      </c>
      <c r="D320">
        <v>50</v>
      </c>
      <c r="E320">
        <v>25</v>
      </c>
      <c r="F320">
        <v>49981.1</v>
      </c>
      <c r="G320">
        <v>5.3416879999999995</v>
      </c>
      <c r="H320">
        <f>G320-(U$2+R$269)</f>
        <v>1.3247</v>
      </c>
    </row>
    <row r="321" spans="1:8" x14ac:dyDescent="0.25">
      <c r="A321" t="s">
        <v>415</v>
      </c>
      <c r="B321" t="s">
        <v>506</v>
      </c>
      <c r="C321">
        <v>17</v>
      </c>
      <c r="D321">
        <v>50</v>
      </c>
      <c r="E321">
        <v>25</v>
      </c>
      <c r="F321">
        <v>9412.4</v>
      </c>
      <c r="G321">
        <v>2.0961919999999998</v>
      </c>
      <c r="H321">
        <f>G321-(U$2+R$269)</f>
        <v>-1.9207959999999997</v>
      </c>
    </row>
    <row r="322" spans="1:8" x14ac:dyDescent="0.25">
      <c r="A322" t="s">
        <v>416</v>
      </c>
      <c r="B322" t="s">
        <v>214</v>
      </c>
      <c r="C322">
        <v>18</v>
      </c>
      <c r="D322">
        <v>100</v>
      </c>
      <c r="E322">
        <v>25</v>
      </c>
      <c r="F322">
        <v>3645.2</v>
      </c>
      <c r="G322">
        <v>1.6348159999999998</v>
      </c>
      <c r="H322">
        <f>G322-(U$2+R$274)</f>
        <v>-2.443308</v>
      </c>
    </row>
    <row r="323" spans="1:8" x14ac:dyDescent="0.25">
      <c r="A323" t="s">
        <v>417</v>
      </c>
      <c r="B323" t="s">
        <v>506</v>
      </c>
      <c r="C323">
        <v>13</v>
      </c>
      <c r="D323">
        <v>100</v>
      </c>
      <c r="E323">
        <v>25</v>
      </c>
      <c r="F323">
        <v>25554.2</v>
      </c>
      <c r="G323">
        <v>3.3875360000000003</v>
      </c>
      <c r="H323">
        <f>G323-(U$2+R$271)</f>
        <v>-0.76121199999999911</v>
      </c>
    </row>
    <row r="324" spans="1:8" x14ac:dyDescent="0.25">
      <c r="A324" t="s">
        <v>418</v>
      </c>
      <c r="B324" t="s">
        <v>506</v>
      </c>
      <c r="C324">
        <v>14</v>
      </c>
      <c r="D324">
        <v>100</v>
      </c>
      <c r="E324">
        <v>25</v>
      </c>
      <c r="F324">
        <v>9834.6</v>
      </c>
      <c r="G324">
        <v>2.1299679999999999</v>
      </c>
      <c r="H324">
        <f>G324-(U$2+R$271)</f>
        <v>-2.0187799999999996</v>
      </c>
    </row>
    <row r="325" spans="1:8" x14ac:dyDescent="0.25">
      <c r="A325" t="s">
        <v>419</v>
      </c>
      <c r="B325" t="s">
        <v>506</v>
      </c>
      <c r="C325">
        <v>15</v>
      </c>
      <c r="D325">
        <v>150</v>
      </c>
      <c r="E325">
        <v>25</v>
      </c>
      <c r="F325">
        <v>1634813.2</v>
      </c>
      <c r="G325">
        <v>132.12825599999999</v>
      </c>
      <c r="H325">
        <f>G325-(U$2+R$270)</f>
        <v>127.68513999999999</v>
      </c>
    </row>
    <row r="326" spans="1:8" x14ac:dyDescent="0.25">
      <c r="A326" t="s">
        <v>420</v>
      </c>
      <c r="B326" t="s">
        <v>506</v>
      </c>
      <c r="C326">
        <v>16</v>
      </c>
      <c r="D326">
        <v>150</v>
      </c>
      <c r="E326">
        <v>25</v>
      </c>
      <c r="F326">
        <v>42696</v>
      </c>
      <c r="G326">
        <v>4.7588800000000004</v>
      </c>
      <c r="H326">
        <f>G326-(U$2+R$270)</f>
        <v>0.3157640000000006</v>
      </c>
    </row>
    <row r="327" spans="1:8" x14ac:dyDescent="0.25">
      <c r="A327" t="s">
        <v>421</v>
      </c>
      <c r="B327" t="s">
        <v>506</v>
      </c>
      <c r="C327">
        <v>17</v>
      </c>
      <c r="D327">
        <v>150</v>
      </c>
      <c r="E327">
        <v>25</v>
      </c>
      <c r="F327">
        <v>117141.9</v>
      </c>
      <c r="G327">
        <v>10.714551999999999</v>
      </c>
      <c r="H327">
        <f>G327-(U$2+R$270)</f>
        <v>6.2714359999999996</v>
      </c>
    </row>
    <row r="328" spans="1:8" x14ac:dyDescent="0.25">
      <c r="A328" t="s">
        <v>422</v>
      </c>
      <c r="B328" t="s">
        <v>506</v>
      </c>
      <c r="C328">
        <v>18</v>
      </c>
      <c r="D328">
        <v>50</v>
      </c>
      <c r="E328">
        <v>25</v>
      </c>
      <c r="F328">
        <v>2881</v>
      </c>
      <c r="G328">
        <v>1.57368</v>
      </c>
      <c r="H328">
        <f>G328-(U$2+R$269)</f>
        <v>-2.4433079999999996</v>
      </c>
    </row>
    <row r="329" spans="1:8" x14ac:dyDescent="0.25">
      <c r="A329" t="s">
        <v>423</v>
      </c>
      <c r="B329" t="s">
        <v>506</v>
      </c>
      <c r="C329">
        <v>15</v>
      </c>
      <c r="D329">
        <v>150</v>
      </c>
      <c r="E329">
        <v>25</v>
      </c>
      <c r="F329">
        <v>315165.8</v>
      </c>
      <c r="G329">
        <v>26.556464000000002</v>
      </c>
      <c r="H329">
        <f>G329-(U$2+R$270)</f>
        <v>22.113348000000002</v>
      </c>
    </row>
    <row r="330" spans="1:8" x14ac:dyDescent="0.25">
      <c r="A330" t="s">
        <v>424</v>
      </c>
      <c r="B330" t="s">
        <v>506</v>
      </c>
      <c r="C330">
        <v>14</v>
      </c>
      <c r="D330">
        <v>150</v>
      </c>
      <c r="E330">
        <v>25</v>
      </c>
      <c r="F330">
        <v>21788.6</v>
      </c>
      <c r="G330">
        <v>3.0862879999999997</v>
      </c>
      <c r="H330">
        <f>G330-(U$2+R$270)</f>
        <v>-1.3568280000000001</v>
      </c>
    </row>
    <row r="331" spans="1:8" x14ac:dyDescent="0.25">
      <c r="A331" t="s">
        <v>425</v>
      </c>
      <c r="B331" t="s">
        <v>506</v>
      </c>
      <c r="C331">
        <v>15</v>
      </c>
      <c r="D331">
        <v>100</v>
      </c>
      <c r="E331">
        <v>25</v>
      </c>
      <c r="F331">
        <v>219407.7</v>
      </c>
      <c r="G331">
        <v>18.895816000000003</v>
      </c>
      <c r="H331">
        <f>G331-(U$2+R$271)</f>
        <v>14.747068000000004</v>
      </c>
    </row>
    <row r="332" spans="1:8" x14ac:dyDescent="0.25">
      <c r="A332" t="s">
        <v>426</v>
      </c>
      <c r="B332" t="s">
        <v>506</v>
      </c>
      <c r="C332">
        <v>16</v>
      </c>
      <c r="D332">
        <v>100</v>
      </c>
      <c r="E332">
        <v>25</v>
      </c>
      <c r="F332">
        <v>56506.6</v>
      </c>
      <c r="G332">
        <v>5.8637280000000001</v>
      </c>
      <c r="H332">
        <f>G332-(U$2+R$271)</f>
        <v>1.7149800000000006</v>
      </c>
    </row>
    <row r="333" spans="1:8" x14ac:dyDescent="0.25">
      <c r="A333" t="s">
        <v>427</v>
      </c>
      <c r="B333" t="s">
        <v>506</v>
      </c>
      <c r="C333">
        <v>17</v>
      </c>
      <c r="D333">
        <v>100</v>
      </c>
      <c r="E333">
        <v>25</v>
      </c>
      <c r="F333">
        <v>5685.3</v>
      </c>
      <c r="G333">
        <v>1.7980240000000001</v>
      </c>
      <c r="H333">
        <f>G333-(U$2+R$271)</f>
        <v>-2.3507239999999996</v>
      </c>
    </row>
    <row r="334" spans="1:8" x14ac:dyDescent="0.25">
      <c r="A334" t="s">
        <v>428</v>
      </c>
      <c r="B334" t="s">
        <v>214</v>
      </c>
      <c r="C334">
        <v>18</v>
      </c>
      <c r="D334">
        <v>25</v>
      </c>
      <c r="E334">
        <v>25</v>
      </c>
      <c r="F334">
        <v>2471.4</v>
      </c>
      <c r="G334">
        <v>1.5409120000000001</v>
      </c>
      <c r="H334">
        <f>G334-(U$2+R$272)</f>
        <v>-2.443308</v>
      </c>
    </row>
    <row r="335" spans="1:8" x14ac:dyDescent="0.25">
      <c r="A335" t="s">
        <v>429</v>
      </c>
      <c r="B335" t="s">
        <v>214</v>
      </c>
      <c r="C335">
        <v>13</v>
      </c>
      <c r="D335">
        <v>25</v>
      </c>
      <c r="E335">
        <v>25</v>
      </c>
      <c r="F335">
        <v>79685.399999999994</v>
      </c>
      <c r="G335">
        <v>7.7180320000000009</v>
      </c>
      <c r="H335">
        <f>G335-(U$2+R$272)</f>
        <v>3.7338120000000008</v>
      </c>
    </row>
    <row r="336" spans="1:8" x14ac:dyDescent="0.25">
      <c r="A336" t="s">
        <v>430</v>
      </c>
      <c r="B336" t="s">
        <v>214</v>
      </c>
      <c r="C336">
        <v>14</v>
      </c>
      <c r="D336">
        <v>25</v>
      </c>
      <c r="E336">
        <v>25</v>
      </c>
      <c r="F336">
        <v>3206.6</v>
      </c>
      <c r="G336">
        <v>1.599728</v>
      </c>
      <c r="H336">
        <f>G336-(U$2+R$272)</f>
        <v>-2.3844919999999998</v>
      </c>
    </row>
    <row r="337" spans="1:8" x14ac:dyDescent="0.25">
      <c r="A337" t="s">
        <v>431</v>
      </c>
      <c r="B337" t="s">
        <v>214</v>
      </c>
      <c r="C337">
        <v>15</v>
      </c>
      <c r="D337">
        <v>25</v>
      </c>
      <c r="E337">
        <v>25</v>
      </c>
      <c r="F337">
        <v>34841.199999999997</v>
      </c>
      <c r="G337">
        <v>4.1304959999999999</v>
      </c>
      <c r="H337">
        <f>G337-(U$2+R$272)</f>
        <v>0.14627599999999985</v>
      </c>
    </row>
    <row r="338" spans="1:8" x14ac:dyDescent="0.25">
      <c r="A338" t="s">
        <v>456</v>
      </c>
      <c r="B338" t="s">
        <v>214</v>
      </c>
      <c r="C338">
        <v>16</v>
      </c>
      <c r="D338">
        <v>25</v>
      </c>
      <c r="E338">
        <v>25</v>
      </c>
      <c r="F338">
        <v>11167.5</v>
      </c>
      <c r="G338">
        <v>2.2366000000000001</v>
      </c>
      <c r="H338">
        <f>G338-(U$2+R$272)</f>
        <v>-1.74762</v>
      </c>
    </row>
    <row r="339" spans="1:8" x14ac:dyDescent="0.25">
      <c r="A339" t="s">
        <v>457</v>
      </c>
      <c r="B339" t="s">
        <v>214</v>
      </c>
      <c r="C339">
        <v>17</v>
      </c>
      <c r="D339">
        <v>25</v>
      </c>
      <c r="E339">
        <v>25</v>
      </c>
      <c r="F339">
        <v>14580.5</v>
      </c>
      <c r="G339">
        <v>2.5096400000000001</v>
      </c>
      <c r="H339">
        <f>G339-(U$2+R$272)</f>
        <v>-1.47458</v>
      </c>
    </row>
    <row r="340" spans="1:8" x14ac:dyDescent="0.25">
      <c r="A340" t="s">
        <v>458</v>
      </c>
      <c r="B340" t="s">
        <v>214</v>
      </c>
      <c r="C340">
        <v>13</v>
      </c>
      <c r="D340">
        <v>50</v>
      </c>
      <c r="E340">
        <v>25</v>
      </c>
      <c r="F340">
        <v>32384.1</v>
      </c>
      <c r="G340">
        <v>3.9339279999999999</v>
      </c>
      <c r="H340">
        <f>G340-(U$2+R$273)</f>
        <v>-0.25186799999999998</v>
      </c>
    </row>
    <row r="341" spans="1:8" x14ac:dyDescent="0.25">
      <c r="A341" t="s">
        <v>459</v>
      </c>
      <c r="B341" t="s">
        <v>214</v>
      </c>
      <c r="C341">
        <v>14</v>
      </c>
      <c r="D341">
        <v>50</v>
      </c>
      <c r="E341">
        <v>25</v>
      </c>
      <c r="F341">
        <v>17291</v>
      </c>
      <c r="G341">
        <v>2.72648</v>
      </c>
      <c r="H341">
        <f>G341-(U$2+R$273)</f>
        <v>-1.4593159999999998</v>
      </c>
    </row>
    <row r="342" spans="1:8" x14ac:dyDescent="0.25">
      <c r="A342" t="s">
        <v>460</v>
      </c>
      <c r="B342" t="s">
        <v>214</v>
      </c>
      <c r="C342">
        <v>15</v>
      </c>
      <c r="D342">
        <v>50</v>
      </c>
      <c r="E342">
        <v>25</v>
      </c>
      <c r="F342">
        <v>23597.200000000001</v>
      </c>
      <c r="G342">
        <v>3.2309760000000001</v>
      </c>
      <c r="H342">
        <f>G342-(U$2+R$273)</f>
        <v>-0.95481999999999978</v>
      </c>
    </row>
    <row r="343" spans="1:8" x14ac:dyDescent="0.25">
      <c r="A343" t="s">
        <v>461</v>
      </c>
      <c r="B343" t="s">
        <v>214</v>
      </c>
      <c r="C343">
        <v>16</v>
      </c>
      <c r="D343">
        <v>50</v>
      </c>
      <c r="E343">
        <v>25</v>
      </c>
      <c r="F343">
        <v>6247.6</v>
      </c>
      <c r="G343">
        <v>1.843008</v>
      </c>
      <c r="H343">
        <f>G343-(U$2+R$273)</f>
        <v>-2.3427879999999996</v>
      </c>
    </row>
    <row r="344" spans="1:8" x14ac:dyDescent="0.25">
      <c r="A344" t="s">
        <v>462</v>
      </c>
      <c r="B344" t="s">
        <v>214</v>
      </c>
      <c r="C344">
        <v>17</v>
      </c>
      <c r="D344">
        <v>50</v>
      </c>
      <c r="E344">
        <v>25</v>
      </c>
      <c r="F344">
        <v>24988</v>
      </c>
      <c r="G344">
        <v>3.3422400000000003</v>
      </c>
      <c r="H344">
        <f>G344-(U$2+R$273)</f>
        <v>-0.84355599999999953</v>
      </c>
    </row>
    <row r="345" spans="1:8" x14ac:dyDescent="0.25">
      <c r="A345" t="s">
        <v>463</v>
      </c>
      <c r="B345" t="s">
        <v>214</v>
      </c>
      <c r="C345">
        <v>13</v>
      </c>
      <c r="D345">
        <v>100</v>
      </c>
      <c r="E345">
        <v>25</v>
      </c>
      <c r="F345">
        <v>31170.7</v>
      </c>
      <c r="G345">
        <v>3.836856</v>
      </c>
      <c r="H345">
        <f>G345-(U$2+R$274)</f>
        <v>-0.24126799999999982</v>
      </c>
    </row>
    <row r="346" spans="1:8" x14ac:dyDescent="0.25">
      <c r="A346" t="s">
        <v>464</v>
      </c>
      <c r="B346" t="s">
        <v>214</v>
      </c>
      <c r="C346">
        <v>14</v>
      </c>
      <c r="D346">
        <v>100</v>
      </c>
      <c r="E346">
        <v>25</v>
      </c>
      <c r="F346">
        <v>5947.9</v>
      </c>
      <c r="G346">
        <v>1.819032</v>
      </c>
      <c r="H346">
        <f>G346-(U$2+R$274)</f>
        <v>-2.2590919999999999</v>
      </c>
    </row>
    <row r="347" spans="1:8" x14ac:dyDescent="0.25">
      <c r="A347" t="s">
        <v>465</v>
      </c>
      <c r="B347" t="s">
        <v>214</v>
      </c>
      <c r="C347">
        <v>15</v>
      </c>
      <c r="D347">
        <v>100</v>
      </c>
      <c r="E347">
        <v>25</v>
      </c>
      <c r="F347">
        <v>3909.5</v>
      </c>
      <c r="G347">
        <v>1.6559599999999999</v>
      </c>
      <c r="H347">
        <f>G347-(U$2+R$274)</f>
        <v>-2.422164</v>
      </c>
    </row>
    <row r="348" spans="1:8" x14ac:dyDescent="0.25">
      <c r="A348" t="s">
        <v>466</v>
      </c>
      <c r="B348" t="s">
        <v>214</v>
      </c>
      <c r="C348">
        <v>16</v>
      </c>
      <c r="D348">
        <v>100</v>
      </c>
      <c r="E348">
        <v>25</v>
      </c>
      <c r="F348">
        <v>48930.8</v>
      </c>
      <c r="G348">
        <v>5.2576640000000001</v>
      </c>
      <c r="H348">
        <f>G348-(U$2+R$274)</f>
        <v>1.1795400000000003</v>
      </c>
    </row>
    <row r="349" spans="1:8" x14ac:dyDescent="0.25">
      <c r="A349" t="s">
        <v>467</v>
      </c>
      <c r="B349" t="s">
        <v>214</v>
      </c>
      <c r="C349">
        <v>17</v>
      </c>
      <c r="D349">
        <v>100</v>
      </c>
      <c r="E349">
        <v>25</v>
      </c>
      <c r="F349">
        <v>17998.900000000001</v>
      </c>
      <c r="G349">
        <v>2.783112</v>
      </c>
      <c r="H349">
        <f>G349-(U$2+R$274)</f>
        <v>-1.2950119999999998</v>
      </c>
    </row>
    <row r="350" spans="1:8" x14ac:dyDescent="0.25">
      <c r="A350" t="s">
        <v>468</v>
      </c>
      <c r="B350" t="s">
        <v>214</v>
      </c>
      <c r="C350">
        <v>13</v>
      </c>
      <c r="D350">
        <v>150</v>
      </c>
      <c r="E350">
        <v>25</v>
      </c>
      <c r="F350">
        <v>13341.4</v>
      </c>
      <c r="G350">
        <v>2.4105119999999998</v>
      </c>
      <c r="H350">
        <f>G350-(U$2+R$275)</f>
        <v>-3.4304360000000003</v>
      </c>
    </row>
    <row r="351" spans="1:8" x14ac:dyDescent="0.25">
      <c r="A351" t="s">
        <v>469</v>
      </c>
      <c r="B351" t="s">
        <v>214</v>
      </c>
      <c r="C351">
        <v>14</v>
      </c>
      <c r="D351">
        <v>150</v>
      </c>
      <c r="E351">
        <v>25</v>
      </c>
      <c r="F351">
        <v>38183.9</v>
      </c>
      <c r="G351">
        <v>4.3979119999999998</v>
      </c>
      <c r="H351">
        <f>G351-(U$2+R$275)</f>
        <v>-1.4430360000000002</v>
      </c>
    </row>
    <row r="352" spans="1:8" x14ac:dyDescent="0.25">
      <c r="A352" t="s">
        <v>470</v>
      </c>
      <c r="B352" t="s">
        <v>214</v>
      </c>
      <c r="C352">
        <v>15</v>
      </c>
      <c r="D352">
        <v>150</v>
      </c>
      <c r="E352">
        <v>25</v>
      </c>
      <c r="F352">
        <v>19691.5</v>
      </c>
      <c r="G352">
        <v>2.91852</v>
      </c>
      <c r="H352">
        <f>G352-(U$2+R$275)</f>
        <v>-2.922428</v>
      </c>
    </row>
    <row r="353" spans="1:8" x14ac:dyDescent="0.25">
      <c r="A353" t="s">
        <v>471</v>
      </c>
      <c r="B353" t="s">
        <v>214</v>
      </c>
      <c r="C353">
        <v>16</v>
      </c>
      <c r="D353">
        <v>150</v>
      </c>
      <c r="E353">
        <v>25</v>
      </c>
      <c r="F353">
        <v>11692.2</v>
      </c>
      <c r="G353">
        <v>2.2785760000000002</v>
      </c>
      <c r="H353">
        <f>G353-(U$2+R$275)</f>
        <v>-3.5623719999999999</v>
      </c>
    </row>
    <row r="354" spans="1:8" x14ac:dyDescent="0.25">
      <c r="A354" t="s">
        <v>472</v>
      </c>
      <c r="B354" t="s">
        <v>214</v>
      </c>
      <c r="C354">
        <v>17</v>
      </c>
      <c r="D354">
        <v>150</v>
      </c>
      <c r="E354">
        <v>25</v>
      </c>
      <c r="F354">
        <v>34171.9</v>
      </c>
      <c r="G354">
        <v>4.0769520000000004</v>
      </c>
      <c r="H354">
        <f>G354-(U$2+R$275)</f>
        <v>-1.7639959999999997</v>
      </c>
    </row>
    <row r="355" spans="1:8" x14ac:dyDescent="0.25">
      <c r="A355" t="s">
        <v>473</v>
      </c>
      <c r="B355" t="s">
        <v>505</v>
      </c>
      <c r="C355">
        <v>18</v>
      </c>
      <c r="D355">
        <v>25</v>
      </c>
      <c r="E355">
        <v>25</v>
      </c>
      <c r="F355">
        <v>5276.3</v>
      </c>
      <c r="G355">
        <v>0.90942999999999996</v>
      </c>
      <c r="H355">
        <f>G355-(U$2+R$261)</f>
        <v>-2.443308</v>
      </c>
    </row>
    <row r="356" spans="1:8" x14ac:dyDescent="0.25">
      <c r="A356" t="s">
        <v>474</v>
      </c>
      <c r="B356" t="s">
        <v>504</v>
      </c>
      <c r="C356">
        <v>18</v>
      </c>
      <c r="D356">
        <v>150</v>
      </c>
      <c r="E356">
        <v>25</v>
      </c>
      <c r="F356">
        <v>4851.2</v>
      </c>
      <c r="G356">
        <v>0.86691999999999991</v>
      </c>
      <c r="H356">
        <f>G356-(U$2+R$267)</f>
        <v>-2.443308</v>
      </c>
    </row>
    <row r="357" spans="1:8" x14ac:dyDescent="0.25">
      <c r="A357" t="s">
        <v>475</v>
      </c>
      <c r="B357" t="s">
        <v>505</v>
      </c>
      <c r="C357">
        <v>18</v>
      </c>
      <c r="D357">
        <v>150</v>
      </c>
      <c r="E357">
        <v>25</v>
      </c>
      <c r="F357">
        <v>4122</v>
      </c>
      <c r="G357">
        <v>0.79400000000000004</v>
      </c>
      <c r="H357">
        <f>G357-(U$2+R$263)</f>
        <v>-2.443308</v>
      </c>
    </row>
    <row r="358" spans="1:8" x14ac:dyDescent="0.25">
      <c r="A358" t="s">
        <v>476</v>
      </c>
      <c r="B358" t="s">
        <v>505</v>
      </c>
      <c r="C358">
        <v>18</v>
      </c>
      <c r="D358">
        <v>50</v>
      </c>
      <c r="E358">
        <v>25</v>
      </c>
      <c r="F358">
        <v>3689.9</v>
      </c>
      <c r="G358">
        <v>0.75079000000000007</v>
      </c>
      <c r="H358">
        <f>G358-(U$2+R$262)</f>
        <v>-2.443308</v>
      </c>
    </row>
    <row r="359" spans="1:8" x14ac:dyDescent="0.25">
      <c r="A359" t="s">
        <v>477</v>
      </c>
      <c r="B359" t="s">
        <v>504</v>
      </c>
      <c r="C359">
        <v>18</v>
      </c>
      <c r="D359">
        <v>25</v>
      </c>
      <c r="E359">
        <v>25</v>
      </c>
      <c r="F359">
        <v>2905.3</v>
      </c>
      <c r="G359">
        <v>0.67232999999999998</v>
      </c>
      <c r="H359">
        <f>G359-(U$2+R$264)</f>
        <v>-2.443308</v>
      </c>
    </row>
    <row r="360" spans="1:8" x14ac:dyDescent="0.25">
      <c r="A360" t="s">
        <v>478</v>
      </c>
      <c r="B360" t="s">
        <v>507</v>
      </c>
      <c r="C360">
        <v>18</v>
      </c>
      <c r="D360">
        <v>50</v>
      </c>
      <c r="E360">
        <v>25</v>
      </c>
      <c r="F360">
        <v>2182.1999999999998</v>
      </c>
      <c r="G360">
        <v>0.60002</v>
      </c>
      <c r="H360">
        <f>G360-(U$2+R$258)</f>
        <v>-2.443308</v>
      </c>
    </row>
    <row r="361" spans="1:8" x14ac:dyDescent="0.25">
      <c r="A361" t="s">
        <v>479</v>
      </c>
      <c r="B361" t="s">
        <v>507</v>
      </c>
      <c r="C361">
        <v>18</v>
      </c>
      <c r="D361">
        <v>100</v>
      </c>
      <c r="E361">
        <v>25</v>
      </c>
      <c r="F361">
        <v>1535.3</v>
      </c>
      <c r="G361">
        <v>0.53532999999999997</v>
      </c>
      <c r="H361">
        <f>G361-(U$2+R$259)</f>
        <v>-2.443308</v>
      </c>
    </row>
    <row r="362" spans="1:8" x14ac:dyDescent="0.25">
      <c r="A362" t="s">
        <v>236</v>
      </c>
      <c r="B362" t="s">
        <v>214</v>
      </c>
      <c r="C362">
        <v>24</v>
      </c>
      <c r="D362">
        <v>50</v>
      </c>
      <c r="E362">
        <v>35</v>
      </c>
      <c r="F362">
        <v>47367.1</v>
      </c>
      <c r="G362">
        <v>5.132568</v>
      </c>
      <c r="H362">
        <f>G362-(U$2+R$406)</f>
        <v>-2.443308</v>
      </c>
    </row>
    <row r="363" spans="1:8" x14ac:dyDescent="0.25">
      <c r="A363" t="s">
        <v>237</v>
      </c>
      <c r="B363" t="s">
        <v>505</v>
      </c>
      <c r="C363">
        <v>24</v>
      </c>
      <c r="D363">
        <v>150</v>
      </c>
      <c r="E363">
        <v>35</v>
      </c>
      <c r="F363">
        <v>47181.2</v>
      </c>
      <c r="G363">
        <v>5.09992</v>
      </c>
      <c r="H363">
        <f>G363-(U$2+R$396)</f>
        <v>-2.443308</v>
      </c>
    </row>
    <row r="364" spans="1:8" x14ac:dyDescent="0.25">
      <c r="A364" t="s">
        <v>238</v>
      </c>
      <c r="B364" t="s">
        <v>214</v>
      </c>
      <c r="C364">
        <v>24</v>
      </c>
      <c r="D364">
        <v>100</v>
      </c>
      <c r="E364">
        <v>35</v>
      </c>
      <c r="F364">
        <v>35506.800000000003</v>
      </c>
      <c r="G364">
        <v>4.1837440000000008</v>
      </c>
      <c r="H364">
        <f>G364-(U$2+R$407)</f>
        <v>-2.443308</v>
      </c>
    </row>
    <row r="365" spans="1:8" x14ac:dyDescent="0.25">
      <c r="A365" t="s">
        <v>239</v>
      </c>
      <c r="B365" t="s">
        <v>214</v>
      </c>
      <c r="C365">
        <v>24</v>
      </c>
      <c r="D365">
        <v>25</v>
      </c>
      <c r="E365">
        <v>35</v>
      </c>
      <c r="F365">
        <v>26441.7</v>
      </c>
      <c r="G365">
        <v>3.4585360000000001</v>
      </c>
      <c r="H365">
        <f>G365-(U$2+R$405)</f>
        <v>-2.4433080000000005</v>
      </c>
    </row>
    <row r="366" spans="1:8" x14ac:dyDescent="0.25">
      <c r="A366" t="s">
        <v>240</v>
      </c>
      <c r="B366" t="s">
        <v>506</v>
      </c>
      <c r="C366">
        <v>24</v>
      </c>
      <c r="D366">
        <v>100</v>
      </c>
      <c r="E366">
        <v>35</v>
      </c>
      <c r="F366">
        <v>23253.3</v>
      </c>
      <c r="G366">
        <v>3.2034640000000003</v>
      </c>
      <c r="H366">
        <f>G366-(U$2+R$404)</f>
        <v>-2.443308</v>
      </c>
    </row>
    <row r="367" spans="1:8" x14ac:dyDescent="0.25">
      <c r="A367" t="s">
        <v>241</v>
      </c>
      <c r="B367" t="s">
        <v>506</v>
      </c>
      <c r="C367">
        <v>24</v>
      </c>
      <c r="D367">
        <v>150</v>
      </c>
      <c r="E367">
        <v>35</v>
      </c>
      <c r="F367">
        <v>11210.3</v>
      </c>
      <c r="G367">
        <v>2.240024</v>
      </c>
      <c r="H367">
        <f>G367-(U$2+R$403)</f>
        <v>-2.443308</v>
      </c>
    </row>
    <row r="368" spans="1:8" x14ac:dyDescent="0.25">
      <c r="A368" t="s">
        <v>242</v>
      </c>
      <c r="B368" t="s">
        <v>506</v>
      </c>
      <c r="C368">
        <v>24</v>
      </c>
      <c r="D368">
        <v>25</v>
      </c>
      <c r="E368">
        <v>35</v>
      </c>
      <c r="F368">
        <v>8528.9</v>
      </c>
      <c r="G368">
        <v>2.025512</v>
      </c>
      <c r="H368">
        <f>G368-(U$2+R$401)</f>
        <v>-2.443308</v>
      </c>
    </row>
    <row r="369" spans="1:8" x14ac:dyDescent="0.25">
      <c r="A369" t="s">
        <v>243</v>
      </c>
      <c r="B369" t="s">
        <v>506</v>
      </c>
      <c r="C369">
        <v>24</v>
      </c>
      <c r="D369">
        <v>50</v>
      </c>
      <c r="E369">
        <v>35</v>
      </c>
      <c r="F369">
        <v>7782.9</v>
      </c>
      <c r="G369">
        <v>1.965832</v>
      </c>
      <c r="H369">
        <f>G369-(U$2+R$402)</f>
        <v>-2.443308</v>
      </c>
    </row>
    <row r="370" spans="1:8" x14ac:dyDescent="0.25">
      <c r="A370" t="s">
        <v>244</v>
      </c>
      <c r="B370" t="s">
        <v>504</v>
      </c>
      <c r="C370">
        <v>24</v>
      </c>
      <c r="D370">
        <v>50</v>
      </c>
      <c r="E370">
        <v>35</v>
      </c>
      <c r="F370">
        <v>7089.6</v>
      </c>
      <c r="G370">
        <v>1.9103680000000001</v>
      </c>
      <c r="H370">
        <f>G370-(U$2+R$398)</f>
        <v>-2.443308</v>
      </c>
    </row>
    <row r="371" spans="1:8" x14ac:dyDescent="0.25">
      <c r="A371" t="s">
        <v>245</v>
      </c>
      <c r="B371" t="s">
        <v>214</v>
      </c>
      <c r="C371">
        <v>24</v>
      </c>
      <c r="D371">
        <v>150</v>
      </c>
      <c r="E371">
        <v>35</v>
      </c>
      <c r="F371">
        <v>5970.5</v>
      </c>
      <c r="G371">
        <v>1.82084</v>
      </c>
      <c r="H371">
        <f>G371-(U$2+R$408)</f>
        <v>-2.4433080000000005</v>
      </c>
    </row>
    <row r="372" spans="1:8" x14ac:dyDescent="0.25">
      <c r="A372" t="s">
        <v>246</v>
      </c>
      <c r="B372" t="s">
        <v>507</v>
      </c>
      <c r="C372">
        <v>24</v>
      </c>
      <c r="D372">
        <v>150</v>
      </c>
      <c r="E372">
        <v>35</v>
      </c>
      <c r="F372">
        <v>13604.4</v>
      </c>
      <c r="G372">
        <v>1.74224</v>
      </c>
      <c r="H372">
        <f>G372-(U$2+R$392)</f>
        <v>-2.443308</v>
      </c>
    </row>
    <row r="373" spans="1:8" x14ac:dyDescent="0.25">
      <c r="A373" t="s">
        <v>247</v>
      </c>
      <c r="B373" t="s">
        <v>504</v>
      </c>
      <c r="C373">
        <v>24</v>
      </c>
      <c r="D373">
        <v>100</v>
      </c>
      <c r="E373">
        <v>35</v>
      </c>
      <c r="F373">
        <v>1382.7</v>
      </c>
      <c r="G373">
        <v>1.453816</v>
      </c>
      <c r="H373">
        <f>G373-(U$2+R$399)</f>
        <v>-2.443308</v>
      </c>
    </row>
    <row r="374" spans="1:8" x14ac:dyDescent="0.25">
      <c r="A374" t="s">
        <v>248</v>
      </c>
      <c r="B374" t="s">
        <v>504</v>
      </c>
      <c r="C374">
        <v>24</v>
      </c>
      <c r="D374">
        <v>150</v>
      </c>
      <c r="E374">
        <v>35</v>
      </c>
      <c r="F374">
        <v>1045.9000000000001</v>
      </c>
      <c r="G374">
        <v>1.4268719999999999</v>
      </c>
      <c r="H374">
        <f>G374-(U$2+R$400)</f>
        <v>-2.443308</v>
      </c>
    </row>
    <row r="375" spans="1:8" x14ac:dyDescent="0.25">
      <c r="A375" t="s">
        <v>249</v>
      </c>
      <c r="B375" t="s">
        <v>505</v>
      </c>
      <c r="C375">
        <v>24</v>
      </c>
      <c r="D375">
        <v>50</v>
      </c>
      <c r="E375">
        <v>35</v>
      </c>
      <c r="F375">
        <v>9829.4</v>
      </c>
      <c r="G375">
        <v>1.3647400000000001</v>
      </c>
      <c r="H375">
        <f>G375-(U$2+R$394)</f>
        <v>-2.443308</v>
      </c>
    </row>
    <row r="376" spans="1:8" x14ac:dyDescent="0.25">
      <c r="A376" t="s">
        <v>250</v>
      </c>
      <c r="B376" t="s">
        <v>507</v>
      </c>
      <c r="C376">
        <v>24</v>
      </c>
      <c r="D376">
        <v>100</v>
      </c>
      <c r="E376">
        <v>35</v>
      </c>
      <c r="F376">
        <v>9174.7000000000007</v>
      </c>
      <c r="G376">
        <v>1.2992700000000001</v>
      </c>
      <c r="H376">
        <f>G376-(U$2+R$391)</f>
        <v>-2.443308</v>
      </c>
    </row>
    <row r="377" spans="1:8" x14ac:dyDescent="0.25">
      <c r="A377" t="s">
        <v>251</v>
      </c>
      <c r="B377" t="s">
        <v>507</v>
      </c>
      <c r="C377">
        <v>19</v>
      </c>
      <c r="D377">
        <v>25</v>
      </c>
      <c r="E377">
        <v>35</v>
      </c>
      <c r="F377">
        <v>24222.1</v>
      </c>
      <c r="G377">
        <v>2.8040099999999999</v>
      </c>
      <c r="H377">
        <f>G377-(U$2+R$389)</f>
        <v>-0.44434800000000019</v>
      </c>
    </row>
    <row r="378" spans="1:8" x14ac:dyDescent="0.25">
      <c r="A378" t="s">
        <v>252</v>
      </c>
      <c r="B378" t="s">
        <v>507</v>
      </c>
      <c r="C378">
        <v>20</v>
      </c>
      <c r="D378">
        <v>25</v>
      </c>
      <c r="E378">
        <v>35</v>
      </c>
      <c r="F378">
        <v>352792.6</v>
      </c>
      <c r="G378">
        <v>35.661059999999999</v>
      </c>
      <c r="H378">
        <f>G378-(U$2+R$389)</f>
        <v>32.412701999999996</v>
      </c>
    </row>
    <row r="379" spans="1:8" x14ac:dyDescent="0.25">
      <c r="A379" t="s">
        <v>253</v>
      </c>
      <c r="B379" t="s">
        <v>507</v>
      </c>
      <c r="C379">
        <v>21</v>
      </c>
      <c r="D379">
        <v>25</v>
      </c>
      <c r="E379">
        <v>35</v>
      </c>
      <c r="F379">
        <v>37936</v>
      </c>
      <c r="G379">
        <v>4.1753999999999998</v>
      </c>
      <c r="H379">
        <f>G379-(U$2+R$389)</f>
        <v>0.9270419999999997</v>
      </c>
    </row>
    <row r="380" spans="1:8" x14ac:dyDescent="0.25">
      <c r="A380" t="s">
        <v>254</v>
      </c>
      <c r="B380" t="s">
        <v>507</v>
      </c>
      <c r="C380">
        <v>22</v>
      </c>
      <c r="D380">
        <v>25</v>
      </c>
      <c r="E380">
        <v>35</v>
      </c>
      <c r="F380">
        <v>31111.8</v>
      </c>
      <c r="G380">
        <v>3.4929800000000002</v>
      </c>
      <c r="H380">
        <f>G380-(U$2+R$389)</f>
        <v>0.24462200000000012</v>
      </c>
    </row>
    <row r="381" spans="1:8" x14ac:dyDescent="0.25">
      <c r="A381" t="s">
        <v>255</v>
      </c>
      <c r="B381" t="s">
        <v>507</v>
      </c>
      <c r="C381">
        <v>23</v>
      </c>
      <c r="D381">
        <v>25</v>
      </c>
      <c r="E381">
        <v>35</v>
      </c>
      <c r="F381">
        <v>11017.5</v>
      </c>
      <c r="G381">
        <v>1.4835499999999999</v>
      </c>
      <c r="H381">
        <f>G381-(U$2+R$389)</f>
        <v>-1.7648080000000002</v>
      </c>
    </row>
    <row r="382" spans="1:8" x14ac:dyDescent="0.25">
      <c r="A382" t="s">
        <v>256</v>
      </c>
      <c r="B382" t="s">
        <v>504</v>
      </c>
      <c r="C382">
        <v>24</v>
      </c>
      <c r="D382">
        <v>25</v>
      </c>
      <c r="E382">
        <v>35</v>
      </c>
      <c r="F382">
        <v>6832.5</v>
      </c>
      <c r="G382">
        <v>1.0650500000000001</v>
      </c>
      <c r="H382">
        <f>G382-(U$2+R$397)</f>
        <v>-2.443308</v>
      </c>
    </row>
    <row r="383" spans="1:8" x14ac:dyDescent="0.25">
      <c r="A383" t="s">
        <v>257</v>
      </c>
      <c r="B383" t="s">
        <v>507</v>
      </c>
      <c r="C383">
        <v>19</v>
      </c>
      <c r="D383">
        <v>50</v>
      </c>
      <c r="E383">
        <v>35</v>
      </c>
      <c r="F383">
        <v>0</v>
      </c>
      <c r="G383">
        <v>0.38179999999999997</v>
      </c>
      <c r="H383">
        <f>G383-(U$2+R$390)</f>
        <v>-2.7778779999999998</v>
      </c>
    </row>
    <row r="384" spans="1:8" x14ac:dyDescent="0.25">
      <c r="A384" t="s">
        <v>258</v>
      </c>
      <c r="B384" t="s">
        <v>507</v>
      </c>
      <c r="C384">
        <v>20</v>
      </c>
      <c r="D384">
        <v>50</v>
      </c>
      <c r="E384">
        <v>35</v>
      </c>
      <c r="F384">
        <v>25647.5</v>
      </c>
      <c r="G384">
        <v>2.9465500000000002</v>
      </c>
      <c r="H384">
        <f>G384-(U$2+R$390)</f>
        <v>-0.21312799999999976</v>
      </c>
    </row>
    <row r="385" spans="1:18" x14ac:dyDescent="0.25">
      <c r="A385" t="s">
        <v>259</v>
      </c>
      <c r="B385" t="s">
        <v>507</v>
      </c>
      <c r="C385">
        <v>21</v>
      </c>
      <c r="D385">
        <v>50</v>
      </c>
      <c r="E385">
        <v>35</v>
      </c>
      <c r="F385">
        <v>15008.2</v>
      </c>
      <c r="G385">
        <v>1.88262</v>
      </c>
      <c r="H385">
        <f>G385-(U$2+R$390)</f>
        <v>-1.277058</v>
      </c>
    </row>
    <row r="386" spans="1:18" x14ac:dyDescent="0.25">
      <c r="A386" t="s">
        <v>336</v>
      </c>
      <c r="B386" t="s">
        <v>507</v>
      </c>
      <c r="C386">
        <v>22</v>
      </c>
      <c r="D386">
        <v>50</v>
      </c>
      <c r="E386">
        <v>35</v>
      </c>
      <c r="F386">
        <v>157364</v>
      </c>
      <c r="G386">
        <v>16.118200000000002</v>
      </c>
      <c r="H386">
        <f>G386-(U$2+R$390)</f>
        <v>12.958522000000002</v>
      </c>
    </row>
    <row r="387" spans="1:18" x14ac:dyDescent="0.25">
      <c r="A387" t="s">
        <v>337</v>
      </c>
      <c r="B387" t="s">
        <v>507</v>
      </c>
      <c r="C387">
        <v>23</v>
      </c>
      <c r="D387">
        <v>50</v>
      </c>
      <c r="E387">
        <v>35</v>
      </c>
      <c r="F387">
        <v>7057.4</v>
      </c>
      <c r="G387">
        <v>1.08754</v>
      </c>
      <c r="H387">
        <f>G387-(U$2+R$390)</f>
        <v>-2.0721379999999998</v>
      </c>
    </row>
    <row r="388" spans="1:18" x14ac:dyDescent="0.25">
      <c r="A388" t="s">
        <v>338</v>
      </c>
      <c r="B388" t="s">
        <v>505</v>
      </c>
      <c r="C388">
        <v>24</v>
      </c>
      <c r="D388">
        <v>100</v>
      </c>
      <c r="E388">
        <v>35</v>
      </c>
      <c r="F388">
        <v>5838.2</v>
      </c>
      <c r="G388">
        <v>0.96561999999999992</v>
      </c>
      <c r="H388">
        <f>G388-(U$2+R$395)</f>
        <v>-2.443308</v>
      </c>
    </row>
    <row r="389" spans="1:18" x14ac:dyDescent="0.25">
      <c r="A389" t="s">
        <v>339</v>
      </c>
      <c r="B389" t="s">
        <v>507</v>
      </c>
      <c r="C389">
        <v>19</v>
      </c>
      <c r="D389">
        <v>100</v>
      </c>
      <c r="E389">
        <v>35</v>
      </c>
      <c r="F389">
        <v>14649.8</v>
      </c>
      <c r="G389">
        <v>1.8467799999999999</v>
      </c>
      <c r="H389">
        <f>G389-(U$2+R$391)</f>
        <v>-1.8957980000000001</v>
      </c>
      <c r="K389" t="s">
        <v>241</v>
      </c>
      <c r="L389" t="s">
        <v>507</v>
      </c>
      <c r="M389">
        <v>24</v>
      </c>
      <c r="N389">
        <v>25</v>
      </c>
      <c r="O389">
        <v>35</v>
      </c>
      <c r="P389">
        <v>4232.5</v>
      </c>
      <c r="R389">
        <v>0.80505000000000004</v>
      </c>
    </row>
    <row r="390" spans="1:18" x14ac:dyDescent="0.25">
      <c r="A390" t="s">
        <v>340</v>
      </c>
      <c r="B390" t="s">
        <v>507</v>
      </c>
      <c r="C390">
        <v>20</v>
      </c>
      <c r="D390">
        <v>100</v>
      </c>
      <c r="E390">
        <v>35</v>
      </c>
      <c r="F390">
        <v>19373.5</v>
      </c>
      <c r="G390">
        <v>2.31915</v>
      </c>
      <c r="H390">
        <f>G390-(U$2+R$391)</f>
        <v>-1.4234279999999999</v>
      </c>
      <c r="K390" t="s">
        <v>247</v>
      </c>
      <c r="L390" t="s">
        <v>507</v>
      </c>
      <c r="M390">
        <v>24</v>
      </c>
      <c r="N390">
        <v>50</v>
      </c>
      <c r="O390">
        <v>35</v>
      </c>
      <c r="P390">
        <v>3345.7</v>
      </c>
      <c r="R390">
        <v>0.71636999999999995</v>
      </c>
    </row>
    <row r="391" spans="1:18" x14ac:dyDescent="0.25">
      <c r="A391" t="s">
        <v>341</v>
      </c>
      <c r="B391" t="s">
        <v>507</v>
      </c>
      <c r="C391">
        <v>21</v>
      </c>
      <c r="D391">
        <v>100</v>
      </c>
      <c r="E391">
        <v>35</v>
      </c>
      <c r="F391">
        <v>80548</v>
      </c>
      <c r="G391">
        <v>8.4366000000000003</v>
      </c>
      <c r="H391">
        <f>G391-(U$2+R$391)</f>
        <v>4.6940220000000004</v>
      </c>
      <c r="K391" t="s">
        <v>253</v>
      </c>
      <c r="L391" t="s">
        <v>507</v>
      </c>
      <c r="M391">
        <v>24</v>
      </c>
      <c r="N391">
        <v>100</v>
      </c>
      <c r="O391">
        <v>35</v>
      </c>
      <c r="P391">
        <v>9174.7000000000007</v>
      </c>
      <c r="R391">
        <v>1.2992700000000001</v>
      </c>
    </row>
    <row r="392" spans="1:18" x14ac:dyDescent="0.25">
      <c r="A392" t="s">
        <v>342</v>
      </c>
      <c r="B392" t="s">
        <v>507</v>
      </c>
      <c r="C392">
        <v>22</v>
      </c>
      <c r="D392">
        <v>100</v>
      </c>
      <c r="E392">
        <v>35</v>
      </c>
      <c r="F392">
        <v>17714.8</v>
      </c>
      <c r="G392">
        <v>2.1532800000000001</v>
      </c>
      <c r="H392">
        <f>G392-(U$2+R$391)</f>
        <v>-1.5892979999999999</v>
      </c>
      <c r="K392" t="s">
        <v>259</v>
      </c>
      <c r="L392" t="s">
        <v>507</v>
      </c>
      <c r="M392">
        <v>24</v>
      </c>
      <c r="N392">
        <v>150</v>
      </c>
      <c r="O392">
        <v>35</v>
      </c>
      <c r="P392">
        <v>13604.4</v>
      </c>
      <c r="R392">
        <v>1.74224</v>
      </c>
    </row>
    <row r="393" spans="1:18" x14ac:dyDescent="0.25">
      <c r="A393" t="s">
        <v>343</v>
      </c>
      <c r="B393" t="s">
        <v>507</v>
      </c>
      <c r="C393">
        <v>23</v>
      </c>
      <c r="D393">
        <v>100</v>
      </c>
      <c r="E393">
        <v>35</v>
      </c>
      <c r="F393">
        <v>32421.200000000001</v>
      </c>
      <c r="G393">
        <v>3.6239200000000005</v>
      </c>
      <c r="H393">
        <f>G393-(U$2+R$391)</f>
        <v>-0.11865799999999949</v>
      </c>
      <c r="K393" t="s">
        <v>341</v>
      </c>
      <c r="L393" t="s">
        <v>505</v>
      </c>
      <c r="M393">
        <v>24</v>
      </c>
      <c r="N393">
        <v>25</v>
      </c>
      <c r="O393">
        <v>35</v>
      </c>
      <c r="P393">
        <v>4193.5</v>
      </c>
      <c r="R393">
        <v>0.80115000000000003</v>
      </c>
    </row>
    <row r="394" spans="1:18" x14ac:dyDescent="0.25">
      <c r="A394" t="s">
        <v>344</v>
      </c>
      <c r="B394" t="s">
        <v>507</v>
      </c>
      <c r="C394">
        <v>19</v>
      </c>
      <c r="D394">
        <v>150</v>
      </c>
      <c r="E394">
        <v>35</v>
      </c>
      <c r="F394">
        <v>32448.799999999999</v>
      </c>
      <c r="G394">
        <v>3.6266800000000003</v>
      </c>
      <c r="H394">
        <f>G394-(U$2+R$392)</f>
        <v>-0.55886799999999948</v>
      </c>
      <c r="K394" t="s">
        <v>347</v>
      </c>
      <c r="L394" t="s">
        <v>505</v>
      </c>
      <c r="M394">
        <v>24</v>
      </c>
      <c r="N394">
        <v>50</v>
      </c>
      <c r="O394">
        <v>35</v>
      </c>
      <c r="P394">
        <v>9829.4</v>
      </c>
      <c r="R394">
        <v>1.3647400000000001</v>
      </c>
    </row>
    <row r="395" spans="1:18" x14ac:dyDescent="0.25">
      <c r="A395" t="s">
        <v>345</v>
      </c>
      <c r="B395" t="s">
        <v>507</v>
      </c>
      <c r="C395">
        <v>20</v>
      </c>
      <c r="D395">
        <v>150</v>
      </c>
      <c r="E395">
        <v>35</v>
      </c>
      <c r="F395">
        <v>33813.1</v>
      </c>
      <c r="G395">
        <v>3.7631100000000002</v>
      </c>
      <c r="H395">
        <f>G395-(U$2+R$392)</f>
        <v>-0.42243799999999965</v>
      </c>
      <c r="K395" t="s">
        <v>353</v>
      </c>
      <c r="L395" t="s">
        <v>505</v>
      </c>
      <c r="M395">
        <v>24</v>
      </c>
      <c r="N395">
        <v>100</v>
      </c>
      <c r="O395">
        <v>35</v>
      </c>
      <c r="P395">
        <v>5838.2</v>
      </c>
      <c r="R395">
        <v>0.96561999999999992</v>
      </c>
    </row>
    <row r="396" spans="1:18" x14ac:dyDescent="0.25">
      <c r="A396" t="s">
        <v>346</v>
      </c>
      <c r="B396" t="s">
        <v>507</v>
      </c>
      <c r="C396">
        <v>21</v>
      </c>
      <c r="D396">
        <v>150</v>
      </c>
      <c r="E396">
        <v>35</v>
      </c>
      <c r="F396">
        <v>93845.6</v>
      </c>
      <c r="G396">
        <v>9.7663600000000006</v>
      </c>
      <c r="H396">
        <f>G396-(U$2+R$392)</f>
        <v>5.5808120000000008</v>
      </c>
      <c r="K396" t="s">
        <v>359</v>
      </c>
      <c r="L396" t="s">
        <v>505</v>
      </c>
      <c r="M396">
        <v>24</v>
      </c>
      <c r="N396">
        <v>150</v>
      </c>
      <c r="O396">
        <v>35</v>
      </c>
      <c r="P396">
        <v>47181.2</v>
      </c>
      <c r="R396">
        <v>5.09992</v>
      </c>
    </row>
    <row r="397" spans="1:18" x14ac:dyDescent="0.25">
      <c r="A397" t="s">
        <v>347</v>
      </c>
      <c r="B397" t="s">
        <v>507</v>
      </c>
      <c r="C397">
        <v>22</v>
      </c>
      <c r="D397">
        <v>150</v>
      </c>
      <c r="E397">
        <v>35</v>
      </c>
      <c r="F397">
        <v>20508.400000000001</v>
      </c>
      <c r="G397">
        <v>2.4326400000000006</v>
      </c>
      <c r="H397">
        <f>G397-(U$2+R$392)</f>
        <v>-1.7529079999999992</v>
      </c>
      <c r="K397" t="s">
        <v>389</v>
      </c>
      <c r="L397" t="s">
        <v>504</v>
      </c>
      <c r="M397">
        <v>24</v>
      </c>
      <c r="N397">
        <v>25</v>
      </c>
      <c r="O397">
        <v>35</v>
      </c>
      <c r="P397">
        <v>6832.5</v>
      </c>
      <c r="R397">
        <v>1.0650500000000001</v>
      </c>
    </row>
    <row r="398" spans="1:18" x14ac:dyDescent="0.25">
      <c r="A398" t="s">
        <v>348</v>
      </c>
      <c r="B398" t="s">
        <v>507</v>
      </c>
      <c r="C398">
        <v>23</v>
      </c>
      <c r="D398">
        <v>150</v>
      </c>
      <c r="E398">
        <v>35</v>
      </c>
      <c r="F398">
        <v>74901.100000000006</v>
      </c>
      <c r="G398">
        <v>7.8719100000000015</v>
      </c>
      <c r="H398">
        <f>G398-(U$2+R$392)</f>
        <v>3.6863620000000017</v>
      </c>
      <c r="K398" t="s">
        <v>395</v>
      </c>
      <c r="L398" t="s">
        <v>504</v>
      </c>
      <c r="M398">
        <v>24</v>
      </c>
      <c r="N398">
        <v>50</v>
      </c>
      <c r="O398">
        <v>35</v>
      </c>
      <c r="P398">
        <v>7089.6</v>
      </c>
      <c r="R398">
        <v>1.9103680000000001</v>
      </c>
    </row>
    <row r="399" spans="1:18" x14ac:dyDescent="0.25">
      <c r="A399" t="s">
        <v>349</v>
      </c>
      <c r="B399" t="s">
        <v>505</v>
      </c>
      <c r="C399">
        <v>19</v>
      </c>
      <c r="D399">
        <v>25</v>
      </c>
      <c r="E399">
        <v>35</v>
      </c>
      <c r="F399">
        <v>38033.4</v>
      </c>
      <c r="G399">
        <v>4.1851400000000005</v>
      </c>
      <c r="H399">
        <f>G399-(U$2+R$393)</f>
        <v>0.94068200000000068</v>
      </c>
      <c r="K399" t="s">
        <v>401</v>
      </c>
      <c r="L399" t="s">
        <v>504</v>
      </c>
      <c r="M399">
        <v>24</v>
      </c>
      <c r="N399">
        <v>100</v>
      </c>
      <c r="O399">
        <v>35</v>
      </c>
      <c r="P399">
        <v>1382.7</v>
      </c>
      <c r="R399">
        <v>1.453816</v>
      </c>
    </row>
    <row r="400" spans="1:18" x14ac:dyDescent="0.25">
      <c r="A400" t="s">
        <v>350</v>
      </c>
      <c r="B400" t="s">
        <v>505</v>
      </c>
      <c r="C400">
        <v>20</v>
      </c>
      <c r="D400">
        <v>25</v>
      </c>
      <c r="E400">
        <v>35</v>
      </c>
      <c r="F400">
        <v>7076.5</v>
      </c>
      <c r="G400">
        <v>1.08945</v>
      </c>
      <c r="H400">
        <f>G400-(U$2+R$393)</f>
        <v>-2.1550079999999996</v>
      </c>
      <c r="K400" t="s">
        <v>407</v>
      </c>
      <c r="L400" t="s">
        <v>504</v>
      </c>
      <c r="M400">
        <v>24</v>
      </c>
      <c r="N400">
        <v>150</v>
      </c>
      <c r="O400">
        <v>35</v>
      </c>
      <c r="P400">
        <v>1045.9000000000001</v>
      </c>
      <c r="R400">
        <v>1.4268719999999999</v>
      </c>
    </row>
    <row r="401" spans="1:18" x14ac:dyDescent="0.25">
      <c r="A401" t="s">
        <v>351</v>
      </c>
      <c r="B401" t="s">
        <v>505</v>
      </c>
      <c r="C401">
        <v>21</v>
      </c>
      <c r="D401">
        <v>25</v>
      </c>
      <c r="E401">
        <v>35</v>
      </c>
      <c r="F401">
        <v>130932.8</v>
      </c>
      <c r="G401">
        <v>13.475080000000002</v>
      </c>
      <c r="H401">
        <f>G401-(U$2+R$393)</f>
        <v>10.230622000000002</v>
      </c>
      <c r="K401" t="s">
        <v>437</v>
      </c>
      <c r="L401" t="s">
        <v>506</v>
      </c>
      <c r="M401">
        <v>24</v>
      </c>
      <c r="N401">
        <v>25</v>
      </c>
      <c r="O401">
        <v>35</v>
      </c>
      <c r="P401">
        <v>8528.9</v>
      </c>
      <c r="R401">
        <v>2.025512</v>
      </c>
    </row>
    <row r="402" spans="1:18" x14ac:dyDescent="0.25">
      <c r="A402" t="s">
        <v>352</v>
      </c>
      <c r="B402" t="s">
        <v>505</v>
      </c>
      <c r="C402">
        <v>22</v>
      </c>
      <c r="D402">
        <v>25</v>
      </c>
      <c r="E402">
        <v>35</v>
      </c>
      <c r="F402">
        <v>451841.9</v>
      </c>
      <c r="G402">
        <v>45.565989999999999</v>
      </c>
      <c r="H402">
        <f>G402-(U$2+R$393)</f>
        <v>42.321531999999998</v>
      </c>
      <c r="K402" t="s">
        <v>443</v>
      </c>
      <c r="L402" t="s">
        <v>506</v>
      </c>
      <c r="M402">
        <v>24</v>
      </c>
      <c r="N402">
        <v>50</v>
      </c>
      <c r="O402">
        <v>35</v>
      </c>
      <c r="P402">
        <v>7782.9</v>
      </c>
      <c r="R402">
        <v>1.965832</v>
      </c>
    </row>
    <row r="403" spans="1:18" x14ac:dyDescent="0.25">
      <c r="A403" t="s">
        <v>353</v>
      </c>
      <c r="B403" t="s">
        <v>505</v>
      </c>
      <c r="C403">
        <v>23</v>
      </c>
      <c r="D403">
        <v>25</v>
      </c>
      <c r="E403">
        <v>35</v>
      </c>
      <c r="F403">
        <v>14911.6</v>
      </c>
      <c r="G403">
        <v>1.87296</v>
      </c>
      <c r="H403">
        <f>G403-(U$2+R$393)</f>
        <v>-1.3714979999999999</v>
      </c>
      <c r="K403" t="s">
        <v>449</v>
      </c>
      <c r="L403" t="s">
        <v>506</v>
      </c>
      <c r="M403">
        <v>24</v>
      </c>
      <c r="N403">
        <v>150</v>
      </c>
      <c r="O403">
        <v>35</v>
      </c>
      <c r="P403">
        <v>11210.3</v>
      </c>
      <c r="R403">
        <v>2.240024</v>
      </c>
    </row>
    <row r="404" spans="1:18" x14ac:dyDescent="0.25">
      <c r="A404" t="s">
        <v>354</v>
      </c>
      <c r="B404" t="s">
        <v>507</v>
      </c>
      <c r="C404">
        <v>24</v>
      </c>
      <c r="D404">
        <v>25</v>
      </c>
      <c r="E404">
        <v>35</v>
      </c>
      <c r="F404">
        <v>4232.5</v>
      </c>
      <c r="G404">
        <v>0.80505000000000004</v>
      </c>
      <c r="H404">
        <f>G404-(U$2+R$389)</f>
        <v>-2.443308</v>
      </c>
      <c r="K404" t="s">
        <v>455</v>
      </c>
      <c r="L404" t="s">
        <v>506</v>
      </c>
      <c r="M404">
        <v>24</v>
      </c>
      <c r="N404">
        <v>100</v>
      </c>
      <c r="O404">
        <v>35</v>
      </c>
      <c r="P404">
        <v>23253.3</v>
      </c>
      <c r="R404">
        <v>3.2034640000000003</v>
      </c>
    </row>
    <row r="405" spans="1:18" x14ac:dyDescent="0.25">
      <c r="A405" t="s">
        <v>355</v>
      </c>
      <c r="B405" t="s">
        <v>505</v>
      </c>
      <c r="C405">
        <v>19</v>
      </c>
      <c r="D405">
        <v>50</v>
      </c>
      <c r="E405">
        <v>35</v>
      </c>
      <c r="F405">
        <v>740068.2</v>
      </c>
      <c r="G405">
        <v>74.388620000000003</v>
      </c>
      <c r="H405">
        <f>G405-(U$2+R$394)</f>
        <v>70.580572000000004</v>
      </c>
      <c r="K405" t="s">
        <v>485</v>
      </c>
      <c r="L405" t="s">
        <v>214</v>
      </c>
      <c r="M405">
        <v>24</v>
      </c>
      <c r="N405">
        <v>25</v>
      </c>
      <c r="O405">
        <v>35</v>
      </c>
      <c r="P405">
        <v>26441.7</v>
      </c>
      <c r="R405">
        <v>3.4585360000000001</v>
      </c>
    </row>
    <row r="406" spans="1:18" x14ac:dyDescent="0.25">
      <c r="A406" t="s">
        <v>356</v>
      </c>
      <c r="B406" t="s">
        <v>505</v>
      </c>
      <c r="C406">
        <v>20</v>
      </c>
      <c r="D406">
        <v>50</v>
      </c>
      <c r="E406">
        <v>35</v>
      </c>
      <c r="F406">
        <v>159783.79999999999</v>
      </c>
      <c r="G406">
        <v>16.36018</v>
      </c>
      <c r="H406">
        <f>G406-(U$2+R$394)</f>
        <v>12.552132</v>
      </c>
      <c r="K406" t="s">
        <v>491</v>
      </c>
      <c r="L406" t="s">
        <v>214</v>
      </c>
      <c r="M406">
        <v>24</v>
      </c>
      <c r="N406">
        <v>50</v>
      </c>
      <c r="O406">
        <v>35</v>
      </c>
      <c r="P406">
        <v>47367.1</v>
      </c>
      <c r="R406">
        <v>5.132568</v>
      </c>
    </row>
    <row r="407" spans="1:18" x14ac:dyDescent="0.25">
      <c r="A407" t="s">
        <v>357</v>
      </c>
      <c r="B407" t="s">
        <v>505</v>
      </c>
      <c r="C407">
        <v>21</v>
      </c>
      <c r="D407">
        <v>50</v>
      </c>
      <c r="E407">
        <v>35</v>
      </c>
      <c r="F407">
        <v>11494.2</v>
      </c>
      <c r="G407">
        <v>1.53122</v>
      </c>
      <c r="H407">
        <f>G407-(U$2+R$394)</f>
        <v>-2.2768280000000001</v>
      </c>
      <c r="K407" t="s">
        <v>497</v>
      </c>
      <c r="L407" t="s">
        <v>214</v>
      </c>
      <c r="M407">
        <v>24</v>
      </c>
      <c r="N407">
        <v>100</v>
      </c>
      <c r="O407">
        <v>35</v>
      </c>
      <c r="P407">
        <v>35506.800000000003</v>
      </c>
      <c r="R407">
        <v>4.1837440000000008</v>
      </c>
    </row>
    <row r="408" spans="1:18" x14ac:dyDescent="0.25">
      <c r="A408" t="s">
        <v>358</v>
      </c>
      <c r="B408" t="s">
        <v>505</v>
      </c>
      <c r="C408">
        <v>22</v>
      </c>
      <c r="D408">
        <v>50</v>
      </c>
      <c r="E408">
        <v>35</v>
      </c>
      <c r="F408">
        <v>195686.5</v>
      </c>
      <c r="G408">
        <v>19.95045</v>
      </c>
      <c r="H408">
        <f>G408-(U$2+R$394)</f>
        <v>16.142402000000001</v>
      </c>
      <c r="K408" t="s">
        <v>503</v>
      </c>
      <c r="L408" t="s">
        <v>214</v>
      </c>
      <c r="M408">
        <v>24</v>
      </c>
      <c r="N408">
        <v>150</v>
      </c>
      <c r="O408">
        <v>35</v>
      </c>
      <c r="P408">
        <v>5970.5</v>
      </c>
      <c r="R408">
        <v>1.82084</v>
      </c>
    </row>
    <row r="409" spans="1:18" x14ac:dyDescent="0.25">
      <c r="A409" t="s">
        <v>359</v>
      </c>
      <c r="B409" t="s">
        <v>505</v>
      </c>
      <c r="C409">
        <v>23</v>
      </c>
      <c r="D409">
        <v>50</v>
      </c>
      <c r="E409">
        <v>35</v>
      </c>
      <c r="F409">
        <v>488207.1</v>
      </c>
      <c r="G409">
        <v>49.202509999999997</v>
      </c>
      <c r="H409">
        <f>G409-(U$2+R$394)</f>
        <v>45.394461999999997</v>
      </c>
    </row>
    <row r="410" spans="1:18" x14ac:dyDescent="0.25">
      <c r="A410" t="s">
        <v>384</v>
      </c>
      <c r="B410" t="s">
        <v>505</v>
      </c>
      <c r="C410">
        <v>24</v>
      </c>
      <c r="D410">
        <v>25</v>
      </c>
      <c r="E410">
        <v>35</v>
      </c>
      <c r="F410">
        <v>4193.5</v>
      </c>
      <c r="G410">
        <v>0.80115000000000003</v>
      </c>
      <c r="H410">
        <f>G410-(U$2+R$393)</f>
        <v>-2.443308</v>
      </c>
    </row>
    <row r="411" spans="1:18" x14ac:dyDescent="0.25">
      <c r="A411" t="s">
        <v>385</v>
      </c>
      <c r="B411" t="s">
        <v>505</v>
      </c>
      <c r="C411">
        <v>19</v>
      </c>
      <c r="D411">
        <v>100</v>
      </c>
      <c r="E411">
        <v>35</v>
      </c>
      <c r="F411">
        <v>19857.400000000001</v>
      </c>
      <c r="G411">
        <v>2.3675400000000004</v>
      </c>
      <c r="H411">
        <f>G411-(U$2+R$395)</f>
        <v>-1.0413879999999995</v>
      </c>
    </row>
    <row r="412" spans="1:18" x14ac:dyDescent="0.25">
      <c r="A412" t="s">
        <v>386</v>
      </c>
      <c r="B412" t="s">
        <v>505</v>
      </c>
      <c r="C412">
        <v>20</v>
      </c>
      <c r="D412">
        <v>100</v>
      </c>
      <c r="E412">
        <v>35</v>
      </c>
      <c r="F412">
        <v>88846.3</v>
      </c>
      <c r="G412">
        <v>9.2664300000000015</v>
      </c>
      <c r="H412">
        <f>G412-(U$2+R$395)</f>
        <v>5.857502000000002</v>
      </c>
    </row>
    <row r="413" spans="1:18" x14ac:dyDescent="0.25">
      <c r="A413" t="s">
        <v>387</v>
      </c>
      <c r="B413" t="s">
        <v>505</v>
      </c>
      <c r="C413">
        <v>21</v>
      </c>
      <c r="D413">
        <v>100</v>
      </c>
      <c r="E413">
        <v>35</v>
      </c>
      <c r="F413">
        <v>99534.6</v>
      </c>
      <c r="G413">
        <v>10.335260000000002</v>
      </c>
      <c r="H413">
        <f>G413-(U$2+R$395)</f>
        <v>6.9263320000000022</v>
      </c>
    </row>
    <row r="414" spans="1:18" x14ac:dyDescent="0.25">
      <c r="A414" t="s">
        <v>388</v>
      </c>
      <c r="B414" t="s">
        <v>505</v>
      </c>
      <c r="C414">
        <v>22</v>
      </c>
      <c r="D414">
        <v>100</v>
      </c>
      <c r="E414">
        <v>35</v>
      </c>
      <c r="F414">
        <v>293343.7</v>
      </c>
      <c r="G414">
        <v>29.716170000000002</v>
      </c>
      <c r="H414">
        <f>G414-(U$2+R$395)</f>
        <v>26.307242000000002</v>
      </c>
    </row>
    <row r="415" spans="1:18" x14ac:dyDescent="0.25">
      <c r="A415" t="s">
        <v>389</v>
      </c>
      <c r="B415" t="s">
        <v>505</v>
      </c>
      <c r="C415">
        <v>23</v>
      </c>
      <c r="D415">
        <v>100</v>
      </c>
      <c r="E415">
        <v>35</v>
      </c>
      <c r="F415">
        <v>38834</v>
      </c>
      <c r="G415">
        <v>4.2652000000000001</v>
      </c>
      <c r="H415">
        <f>G415-(U$2+R$395)</f>
        <v>0.85627200000000014</v>
      </c>
    </row>
    <row r="416" spans="1:18" x14ac:dyDescent="0.25">
      <c r="A416" t="s">
        <v>390</v>
      </c>
      <c r="B416" t="s">
        <v>505</v>
      </c>
      <c r="C416">
        <v>19</v>
      </c>
      <c r="D416">
        <v>150</v>
      </c>
      <c r="E416">
        <v>35</v>
      </c>
      <c r="F416">
        <v>15783.6</v>
      </c>
      <c r="G416">
        <v>1.9601600000000001</v>
      </c>
      <c r="H416">
        <f>G416-(U$2+R$396)</f>
        <v>-5.5830679999999999</v>
      </c>
    </row>
    <row r="417" spans="1:8" x14ac:dyDescent="0.25">
      <c r="A417" t="s">
        <v>391</v>
      </c>
      <c r="B417" t="s">
        <v>505</v>
      </c>
      <c r="C417">
        <v>20</v>
      </c>
      <c r="D417">
        <v>150</v>
      </c>
      <c r="E417">
        <v>35</v>
      </c>
      <c r="F417">
        <v>109863.2</v>
      </c>
      <c r="G417">
        <v>11.368120000000001</v>
      </c>
      <c r="H417">
        <f>G417-(U$2+R$396)</f>
        <v>3.8248920000000011</v>
      </c>
    </row>
    <row r="418" spans="1:8" x14ac:dyDescent="0.25">
      <c r="A418" t="s">
        <v>392</v>
      </c>
      <c r="B418" t="s">
        <v>505</v>
      </c>
      <c r="C418">
        <v>21</v>
      </c>
      <c r="D418">
        <v>150</v>
      </c>
      <c r="E418">
        <v>35</v>
      </c>
      <c r="F418">
        <v>43733.2</v>
      </c>
      <c r="G418">
        <v>4.7551199999999998</v>
      </c>
      <c r="H418">
        <f>G418-(U$2+R$396)</f>
        <v>-2.7881080000000003</v>
      </c>
    </row>
    <row r="419" spans="1:8" x14ac:dyDescent="0.25">
      <c r="A419" t="s">
        <v>393</v>
      </c>
      <c r="B419" t="s">
        <v>505</v>
      </c>
      <c r="C419">
        <v>22</v>
      </c>
      <c r="D419">
        <v>150</v>
      </c>
      <c r="E419">
        <v>35</v>
      </c>
      <c r="F419">
        <v>238956.6</v>
      </c>
      <c r="G419">
        <v>24.277460000000001</v>
      </c>
      <c r="H419">
        <f>G419-(U$2+R$396)</f>
        <v>16.734232000000002</v>
      </c>
    </row>
    <row r="420" spans="1:8" x14ac:dyDescent="0.25">
      <c r="A420" t="s">
        <v>394</v>
      </c>
      <c r="B420" t="s">
        <v>505</v>
      </c>
      <c r="C420">
        <v>23</v>
      </c>
      <c r="D420">
        <v>150</v>
      </c>
      <c r="E420">
        <v>35</v>
      </c>
      <c r="F420">
        <v>388488.8</v>
      </c>
      <c r="G420">
        <v>39.23068</v>
      </c>
      <c r="H420">
        <f>G420-(U$2+R$396)</f>
        <v>31.687452</v>
      </c>
    </row>
    <row r="421" spans="1:8" x14ac:dyDescent="0.25">
      <c r="A421" t="s">
        <v>395</v>
      </c>
      <c r="B421" t="s">
        <v>504</v>
      </c>
      <c r="C421">
        <v>19</v>
      </c>
      <c r="D421">
        <v>25</v>
      </c>
      <c r="E421">
        <v>35</v>
      </c>
      <c r="F421">
        <v>18354.3</v>
      </c>
      <c r="G421">
        <v>2.2172300000000003</v>
      </c>
      <c r="H421">
        <f>G421-(U$2+R$397)</f>
        <v>-1.2911280000000001</v>
      </c>
    </row>
    <row r="422" spans="1:8" x14ac:dyDescent="0.25">
      <c r="A422" t="s">
        <v>396</v>
      </c>
      <c r="B422" t="s">
        <v>504</v>
      </c>
      <c r="C422">
        <v>20</v>
      </c>
      <c r="D422">
        <v>25</v>
      </c>
      <c r="E422">
        <v>35</v>
      </c>
      <c r="F422">
        <v>20946.7</v>
      </c>
      <c r="G422">
        <v>2.4764700000000004</v>
      </c>
      <c r="H422">
        <f>G422-(U$2+R$397)</f>
        <v>-1.0318879999999999</v>
      </c>
    </row>
    <row r="423" spans="1:8" x14ac:dyDescent="0.25">
      <c r="A423" t="s">
        <v>397</v>
      </c>
      <c r="B423" t="s">
        <v>504</v>
      </c>
      <c r="C423">
        <v>21</v>
      </c>
      <c r="D423">
        <v>25</v>
      </c>
      <c r="E423">
        <v>35</v>
      </c>
      <c r="F423">
        <v>2380.5</v>
      </c>
      <c r="G423">
        <v>0.61985000000000001</v>
      </c>
      <c r="H423">
        <f>G423-(U$2+R$397)</f>
        <v>-2.8885080000000003</v>
      </c>
    </row>
    <row r="424" spans="1:8" x14ac:dyDescent="0.25">
      <c r="A424" t="s">
        <v>398</v>
      </c>
      <c r="B424" t="s">
        <v>504</v>
      </c>
      <c r="C424">
        <v>22</v>
      </c>
      <c r="D424">
        <v>25</v>
      </c>
      <c r="E424">
        <v>35</v>
      </c>
      <c r="F424">
        <v>9477.1</v>
      </c>
      <c r="G424">
        <v>1.32951</v>
      </c>
      <c r="H424">
        <f>G424-(U$2+R$397)</f>
        <v>-2.1788480000000003</v>
      </c>
    </row>
    <row r="425" spans="1:8" x14ac:dyDescent="0.25">
      <c r="A425" t="s">
        <v>399</v>
      </c>
      <c r="B425" t="s">
        <v>504</v>
      </c>
      <c r="C425">
        <v>23</v>
      </c>
      <c r="D425">
        <v>25</v>
      </c>
      <c r="E425">
        <v>35</v>
      </c>
      <c r="F425">
        <v>40367.599999999999</v>
      </c>
      <c r="G425">
        <v>4.4185600000000003</v>
      </c>
      <c r="H425">
        <f>G425-(U$2+R$397)</f>
        <v>0.91020199999999996</v>
      </c>
    </row>
    <row r="426" spans="1:8" x14ac:dyDescent="0.25">
      <c r="A426" t="s">
        <v>400</v>
      </c>
      <c r="B426" t="s">
        <v>504</v>
      </c>
      <c r="C426">
        <v>19</v>
      </c>
      <c r="D426">
        <v>50</v>
      </c>
      <c r="E426">
        <v>35</v>
      </c>
      <c r="F426">
        <v>24007.5</v>
      </c>
      <c r="G426">
        <v>2.7825500000000001</v>
      </c>
      <c r="H426">
        <f>G426-(U$2+R$398)</f>
        <v>-1.571126</v>
      </c>
    </row>
    <row r="427" spans="1:8" x14ac:dyDescent="0.25">
      <c r="A427" t="s">
        <v>401</v>
      </c>
      <c r="B427" t="s">
        <v>504</v>
      </c>
      <c r="C427">
        <v>20</v>
      </c>
      <c r="D427">
        <v>50</v>
      </c>
      <c r="E427">
        <v>35</v>
      </c>
      <c r="F427">
        <v>19702.5</v>
      </c>
      <c r="G427">
        <v>2.3520500000000002</v>
      </c>
      <c r="H427">
        <f>G427-(U$2+R$398)</f>
        <v>-2.0016259999999999</v>
      </c>
    </row>
    <row r="428" spans="1:8" x14ac:dyDescent="0.25">
      <c r="A428" t="s">
        <v>402</v>
      </c>
      <c r="B428" t="s">
        <v>504</v>
      </c>
      <c r="C428">
        <v>21</v>
      </c>
      <c r="D428">
        <v>50</v>
      </c>
      <c r="E428">
        <v>35</v>
      </c>
      <c r="F428">
        <v>32470.400000000001</v>
      </c>
      <c r="G428">
        <v>3.6288400000000003</v>
      </c>
      <c r="H428">
        <f>G428-(U$2+R$398)</f>
        <v>-0.72483599999999981</v>
      </c>
    </row>
    <row r="429" spans="1:8" x14ac:dyDescent="0.25">
      <c r="A429" t="s">
        <v>403</v>
      </c>
      <c r="B429" t="s">
        <v>504</v>
      </c>
      <c r="C429">
        <v>22</v>
      </c>
      <c r="D429">
        <v>50</v>
      </c>
      <c r="E429">
        <v>35</v>
      </c>
      <c r="F429">
        <v>29870.1</v>
      </c>
      <c r="G429">
        <v>3.3688100000000003</v>
      </c>
      <c r="H429">
        <f>G429-(U$2+R$398)</f>
        <v>-0.9848659999999998</v>
      </c>
    </row>
    <row r="430" spans="1:8" x14ac:dyDescent="0.25">
      <c r="A430" t="s">
        <v>404</v>
      </c>
      <c r="B430" t="s">
        <v>504</v>
      </c>
      <c r="C430">
        <v>23</v>
      </c>
      <c r="D430">
        <v>50</v>
      </c>
      <c r="E430">
        <v>35</v>
      </c>
      <c r="F430">
        <v>16246.5</v>
      </c>
      <c r="G430">
        <v>2.0064500000000001</v>
      </c>
      <c r="H430">
        <f>G430-(U$2+R$398)</f>
        <v>-2.347226</v>
      </c>
    </row>
    <row r="431" spans="1:8" x14ac:dyDescent="0.25">
      <c r="A431" t="s">
        <v>405</v>
      </c>
      <c r="B431" t="s">
        <v>507</v>
      </c>
      <c r="C431">
        <v>24</v>
      </c>
      <c r="D431">
        <v>50</v>
      </c>
      <c r="E431">
        <v>35</v>
      </c>
      <c r="F431">
        <v>3345.7</v>
      </c>
      <c r="G431">
        <v>0.71636999999999995</v>
      </c>
      <c r="H431">
        <f>G431-(U$2+R$390)</f>
        <v>-2.443308</v>
      </c>
    </row>
    <row r="432" spans="1:8" x14ac:dyDescent="0.25">
      <c r="A432" t="s">
        <v>406</v>
      </c>
      <c r="B432" t="s">
        <v>504</v>
      </c>
      <c r="C432">
        <v>19</v>
      </c>
      <c r="D432">
        <v>100</v>
      </c>
      <c r="E432">
        <v>35</v>
      </c>
      <c r="F432">
        <v>15208</v>
      </c>
      <c r="G432">
        <v>2.5598400000000003</v>
      </c>
      <c r="H432">
        <f>G432-(U$2+R$399)</f>
        <v>-1.3372839999999995</v>
      </c>
    </row>
    <row r="433" spans="1:8" x14ac:dyDescent="0.25">
      <c r="A433" t="s">
        <v>407</v>
      </c>
      <c r="B433" t="s">
        <v>504</v>
      </c>
      <c r="C433">
        <v>20</v>
      </c>
      <c r="D433">
        <v>100</v>
      </c>
      <c r="E433">
        <v>35</v>
      </c>
      <c r="F433">
        <v>34946.5</v>
      </c>
      <c r="G433">
        <v>4.1389200000000006</v>
      </c>
      <c r="H433">
        <f>G433-(U$2+R$399)</f>
        <v>0.24179600000000079</v>
      </c>
    </row>
    <row r="434" spans="1:8" x14ac:dyDescent="0.25">
      <c r="A434" t="s">
        <v>432</v>
      </c>
      <c r="B434" t="s">
        <v>504</v>
      </c>
      <c r="C434">
        <v>21</v>
      </c>
      <c r="D434">
        <v>100</v>
      </c>
      <c r="E434">
        <v>35</v>
      </c>
      <c r="F434">
        <v>9254.6</v>
      </c>
      <c r="G434">
        <v>2.0835680000000001</v>
      </c>
      <c r="H434">
        <f>G434-(U$2+R$399)</f>
        <v>-1.8135559999999997</v>
      </c>
    </row>
    <row r="435" spans="1:8" x14ac:dyDescent="0.25">
      <c r="A435" t="s">
        <v>433</v>
      </c>
      <c r="B435" t="s">
        <v>504</v>
      </c>
      <c r="C435">
        <v>22</v>
      </c>
      <c r="D435">
        <v>100</v>
      </c>
      <c r="E435">
        <v>35</v>
      </c>
      <c r="F435">
        <v>32296.3</v>
      </c>
      <c r="G435">
        <v>3.926904</v>
      </c>
      <c r="H435">
        <f>G435-(U$2+R$399)</f>
        <v>2.978000000000014E-2</v>
      </c>
    </row>
    <row r="436" spans="1:8" x14ac:dyDescent="0.25">
      <c r="A436" t="s">
        <v>434</v>
      </c>
      <c r="B436" t="s">
        <v>504</v>
      </c>
      <c r="C436">
        <v>23</v>
      </c>
      <c r="D436">
        <v>100</v>
      </c>
      <c r="E436">
        <v>35</v>
      </c>
      <c r="F436">
        <v>10562.9</v>
      </c>
      <c r="G436">
        <v>2.1882320000000002</v>
      </c>
      <c r="H436">
        <f>G436-(U$2+R$399)</f>
        <v>-1.7088919999999996</v>
      </c>
    </row>
    <row r="437" spans="1:8" x14ac:dyDescent="0.25">
      <c r="A437" t="s">
        <v>435</v>
      </c>
      <c r="B437" t="s">
        <v>504</v>
      </c>
      <c r="C437">
        <v>19</v>
      </c>
      <c r="D437">
        <v>150</v>
      </c>
      <c r="E437">
        <v>35</v>
      </c>
      <c r="F437">
        <v>2086.5</v>
      </c>
      <c r="G437">
        <v>1.5101199999999999</v>
      </c>
      <c r="H437">
        <f>G437-(U$2+R$400)</f>
        <v>-2.3600599999999998</v>
      </c>
    </row>
    <row r="438" spans="1:8" x14ac:dyDescent="0.25">
      <c r="A438" t="s">
        <v>436</v>
      </c>
      <c r="B438" t="s">
        <v>504</v>
      </c>
      <c r="C438">
        <v>20</v>
      </c>
      <c r="D438">
        <v>150</v>
      </c>
      <c r="E438">
        <v>35</v>
      </c>
      <c r="F438">
        <v>26853.200000000001</v>
      </c>
      <c r="G438">
        <v>3.4914560000000003</v>
      </c>
      <c r="H438">
        <f>G438-(U$2+R$400)</f>
        <v>-0.37872399999999962</v>
      </c>
    </row>
    <row r="439" spans="1:8" x14ac:dyDescent="0.25">
      <c r="A439" t="s">
        <v>437</v>
      </c>
      <c r="B439" t="s">
        <v>504</v>
      </c>
      <c r="C439">
        <v>21</v>
      </c>
      <c r="D439">
        <v>150</v>
      </c>
      <c r="E439">
        <v>35</v>
      </c>
      <c r="F439">
        <v>7971.4</v>
      </c>
      <c r="G439">
        <v>1.980912</v>
      </c>
      <c r="H439">
        <f>G439-(U$2+R$400)</f>
        <v>-1.8892679999999999</v>
      </c>
    </row>
    <row r="440" spans="1:8" x14ac:dyDescent="0.25">
      <c r="A440" t="s">
        <v>438</v>
      </c>
      <c r="B440" t="s">
        <v>504</v>
      </c>
      <c r="C440">
        <v>22</v>
      </c>
      <c r="D440">
        <v>150</v>
      </c>
      <c r="E440">
        <v>35</v>
      </c>
      <c r="F440">
        <v>21977.9</v>
      </c>
      <c r="G440">
        <v>3.101432</v>
      </c>
      <c r="H440">
        <f>G440-(U$2+R$400)</f>
        <v>-0.76874799999999999</v>
      </c>
    </row>
    <row r="441" spans="1:8" x14ac:dyDescent="0.25">
      <c r="A441" t="s">
        <v>439</v>
      </c>
      <c r="B441" t="s">
        <v>504</v>
      </c>
      <c r="C441">
        <v>23</v>
      </c>
      <c r="D441">
        <v>150</v>
      </c>
      <c r="E441">
        <v>35</v>
      </c>
      <c r="F441">
        <v>29268.6</v>
      </c>
      <c r="G441">
        <v>3.684688</v>
      </c>
      <c r="H441">
        <f>G441-(U$2+R$400)</f>
        <v>-0.18549199999999999</v>
      </c>
    </row>
    <row r="442" spans="1:8" x14ac:dyDescent="0.25">
      <c r="A442" t="s">
        <v>440</v>
      </c>
      <c r="B442" t="s">
        <v>506</v>
      </c>
      <c r="C442">
        <v>19</v>
      </c>
      <c r="D442">
        <v>25</v>
      </c>
      <c r="E442">
        <v>35</v>
      </c>
      <c r="F442">
        <v>233552.8</v>
      </c>
      <c r="G442">
        <v>20.027424</v>
      </c>
      <c r="H442">
        <f>G442-(U$2+R$401)</f>
        <v>15.558603999999999</v>
      </c>
    </row>
    <row r="443" spans="1:8" x14ac:dyDescent="0.25">
      <c r="A443" t="s">
        <v>441</v>
      </c>
      <c r="B443" t="s">
        <v>506</v>
      </c>
      <c r="C443">
        <v>20</v>
      </c>
      <c r="D443">
        <v>25</v>
      </c>
      <c r="E443">
        <v>35</v>
      </c>
      <c r="F443">
        <v>23734</v>
      </c>
      <c r="G443">
        <v>3.2419200000000004</v>
      </c>
      <c r="H443">
        <f>G443-(U$2+R$401)</f>
        <v>-1.2268999999999997</v>
      </c>
    </row>
    <row r="444" spans="1:8" x14ac:dyDescent="0.25">
      <c r="A444" t="s">
        <v>442</v>
      </c>
      <c r="B444" t="s">
        <v>506</v>
      </c>
      <c r="C444">
        <v>21</v>
      </c>
      <c r="D444">
        <v>25</v>
      </c>
      <c r="E444">
        <v>35</v>
      </c>
      <c r="F444">
        <v>30701.599999999999</v>
      </c>
      <c r="G444">
        <v>3.799328</v>
      </c>
      <c r="H444">
        <f>G444-(U$2+R$401)</f>
        <v>-0.66949199999999998</v>
      </c>
    </row>
    <row r="445" spans="1:8" x14ac:dyDescent="0.25">
      <c r="A445" t="s">
        <v>443</v>
      </c>
      <c r="B445" t="s">
        <v>506</v>
      </c>
      <c r="C445">
        <v>22</v>
      </c>
      <c r="D445">
        <v>25</v>
      </c>
      <c r="E445">
        <v>35</v>
      </c>
      <c r="F445">
        <v>47161.5</v>
      </c>
      <c r="G445">
        <v>5.1161200000000004</v>
      </c>
      <c r="H445">
        <f>G445-(U$2+R$401)</f>
        <v>0.64730000000000043</v>
      </c>
    </row>
    <row r="446" spans="1:8" x14ac:dyDescent="0.25">
      <c r="A446" t="s">
        <v>444</v>
      </c>
      <c r="B446" t="s">
        <v>506</v>
      </c>
      <c r="C446">
        <v>23</v>
      </c>
      <c r="D446">
        <v>25</v>
      </c>
      <c r="E446">
        <v>35</v>
      </c>
      <c r="F446">
        <v>21020</v>
      </c>
      <c r="G446">
        <v>3.0247999999999999</v>
      </c>
      <c r="H446">
        <f>G446-(U$2+R$401)</f>
        <v>-1.4440200000000001</v>
      </c>
    </row>
    <row r="447" spans="1:8" x14ac:dyDescent="0.25">
      <c r="A447" t="s">
        <v>445</v>
      </c>
      <c r="B447" t="s">
        <v>506</v>
      </c>
      <c r="C447">
        <v>19</v>
      </c>
      <c r="D447">
        <v>50</v>
      </c>
      <c r="E447">
        <v>35</v>
      </c>
      <c r="F447">
        <v>23349.3</v>
      </c>
      <c r="G447">
        <v>3.211144</v>
      </c>
      <c r="H447">
        <f>G447-(U$2+R$402)</f>
        <v>-1.1979959999999998</v>
      </c>
    </row>
    <row r="448" spans="1:8" x14ac:dyDescent="0.25">
      <c r="A448" t="s">
        <v>446</v>
      </c>
      <c r="B448" t="s">
        <v>506</v>
      </c>
      <c r="C448">
        <v>20</v>
      </c>
      <c r="D448">
        <v>50</v>
      </c>
      <c r="E448">
        <v>35</v>
      </c>
      <c r="F448">
        <v>1603584.7</v>
      </c>
      <c r="G448">
        <v>129.629976</v>
      </c>
      <c r="H448">
        <f>G448-(U$2+R$402)</f>
        <v>125.22083600000001</v>
      </c>
    </row>
    <row r="449" spans="1:8" x14ac:dyDescent="0.25">
      <c r="A449" t="s">
        <v>447</v>
      </c>
      <c r="B449" t="s">
        <v>506</v>
      </c>
      <c r="C449">
        <v>21</v>
      </c>
      <c r="D449">
        <v>50</v>
      </c>
      <c r="E449">
        <v>35</v>
      </c>
      <c r="F449">
        <v>60699.1</v>
      </c>
      <c r="G449">
        <v>6.199128</v>
      </c>
      <c r="H449">
        <f>G449-(U$2+R$402)</f>
        <v>1.7899880000000001</v>
      </c>
    </row>
    <row r="450" spans="1:8" x14ac:dyDescent="0.25">
      <c r="A450" t="s">
        <v>448</v>
      </c>
      <c r="B450" t="s">
        <v>506</v>
      </c>
      <c r="C450">
        <v>22</v>
      </c>
      <c r="D450">
        <v>50</v>
      </c>
      <c r="E450">
        <v>35</v>
      </c>
      <c r="F450">
        <v>1723545.5</v>
      </c>
      <c r="G450">
        <v>139.22684000000001</v>
      </c>
      <c r="H450">
        <f>G450-(U$2+R$402)</f>
        <v>134.8177</v>
      </c>
    </row>
    <row r="451" spans="1:8" x14ac:dyDescent="0.25">
      <c r="A451" t="s">
        <v>449</v>
      </c>
      <c r="B451" t="s">
        <v>506</v>
      </c>
      <c r="C451">
        <v>23</v>
      </c>
      <c r="D451">
        <v>50</v>
      </c>
      <c r="E451">
        <v>35</v>
      </c>
      <c r="F451">
        <v>384453.4</v>
      </c>
      <c r="G451">
        <v>32.099472000000006</v>
      </c>
      <c r="H451">
        <f>G451-(U$2+R$402)</f>
        <v>27.690332000000005</v>
      </c>
    </row>
    <row r="452" spans="1:8" x14ac:dyDescent="0.25">
      <c r="A452" t="s">
        <v>450</v>
      </c>
      <c r="B452" t="s">
        <v>506</v>
      </c>
      <c r="C452">
        <v>19</v>
      </c>
      <c r="D452">
        <v>100</v>
      </c>
      <c r="E452">
        <v>35</v>
      </c>
      <c r="F452">
        <v>39123.300000000003</v>
      </c>
      <c r="G452">
        <v>4.4730640000000008</v>
      </c>
      <c r="H452">
        <f>G452-(U$2+R$404)</f>
        <v>-1.1737079999999995</v>
      </c>
    </row>
    <row r="453" spans="1:8" x14ac:dyDescent="0.25">
      <c r="A453" t="s">
        <v>451</v>
      </c>
      <c r="B453" t="s">
        <v>506</v>
      </c>
      <c r="C453">
        <v>20</v>
      </c>
      <c r="D453">
        <v>100</v>
      </c>
      <c r="E453">
        <v>35</v>
      </c>
      <c r="F453">
        <v>17493.3</v>
      </c>
      <c r="G453">
        <v>2.742664</v>
      </c>
      <c r="H453">
        <f>G453-(U$2+R$404)</f>
        <v>-2.9041080000000004</v>
      </c>
    </row>
    <row r="454" spans="1:8" x14ac:dyDescent="0.25">
      <c r="A454" t="s">
        <v>452</v>
      </c>
      <c r="B454" t="s">
        <v>506</v>
      </c>
      <c r="C454">
        <v>21</v>
      </c>
      <c r="D454">
        <v>150</v>
      </c>
      <c r="E454">
        <v>35</v>
      </c>
      <c r="F454">
        <v>27591.4</v>
      </c>
      <c r="G454">
        <v>3.5505120000000003</v>
      </c>
      <c r="H454">
        <f>G454-(U$2+R$403)</f>
        <v>-1.1328199999999997</v>
      </c>
    </row>
    <row r="455" spans="1:8" x14ac:dyDescent="0.25">
      <c r="A455" t="s">
        <v>453</v>
      </c>
      <c r="B455" t="s">
        <v>506</v>
      </c>
      <c r="C455">
        <v>22</v>
      </c>
      <c r="D455">
        <v>150</v>
      </c>
      <c r="E455">
        <v>35</v>
      </c>
      <c r="F455">
        <v>17767.900000000001</v>
      </c>
      <c r="G455">
        <v>2.7646320000000002</v>
      </c>
      <c r="H455">
        <f>G455-(U$2+R$403)</f>
        <v>-1.9186999999999999</v>
      </c>
    </row>
    <row r="456" spans="1:8" x14ac:dyDescent="0.25">
      <c r="A456" t="s">
        <v>454</v>
      </c>
      <c r="B456" t="s">
        <v>506</v>
      </c>
      <c r="C456">
        <v>23</v>
      </c>
      <c r="D456">
        <v>150</v>
      </c>
      <c r="E456">
        <v>35</v>
      </c>
      <c r="F456">
        <v>7447.2</v>
      </c>
      <c r="G456">
        <v>1.938976</v>
      </c>
      <c r="H456">
        <f>G456-(U$2+R$403)</f>
        <v>-2.7443559999999998</v>
      </c>
    </row>
    <row r="457" spans="1:8" x14ac:dyDescent="0.25">
      <c r="A457" t="s">
        <v>455</v>
      </c>
      <c r="B457" t="s">
        <v>506</v>
      </c>
      <c r="C457">
        <v>19</v>
      </c>
      <c r="D457">
        <v>150</v>
      </c>
      <c r="E457">
        <v>35</v>
      </c>
      <c r="F457">
        <v>21958.2</v>
      </c>
      <c r="G457">
        <v>3.0998559999999999</v>
      </c>
      <c r="H457">
        <f>G457-(U$2+R$403)</f>
        <v>-1.5834760000000001</v>
      </c>
    </row>
    <row r="458" spans="1:8" x14ac:dyDescent="0.25">
      <c r="A458" t="s">
        <v>480</v>
      </c>
      <c r="B458" t="s">
        <v>506</v>
      </c>
      <c r="C458">
        <v>20</v>
      </c>
      <c r="D458">
        <v>150</v>
      </c>
      <c r="E458">
        <v>35</v>
      </c>
      <c r="F458">
        <v>18286.7</v>
      </c>
      <c r="G458">
        <v>2.8061360000000004</v>
      </c>
      <c r="H458">
        <f>G458-(U$2+R$403)</f>
        <v>-1.8771959999999996</v>
      </c>
    </row>
    <row r="459" spans="1:8" x14ac:dyDescent="0.25">
      <c r="A459" t="s">
        <v>481</v>
      </c>
      <c r="B459" t="s">
        <v>506</v>
      </c>
      <c r="C459">
        <v>21</v>
      </c>
      <c r="D459">
        <v>100</v>
      </c>
      <c r="E459">
        <v>35</v>
      </c>
      <c r="F459">
        <v>3297798.8</v>
      </c>
      <c r="G459">
        <v>265.16710400000005</v>
      </c>
      <c r="H459">
        <f>G459-(U$2+R$404)</f>
        <v>259.52033200000005</v>
      </c>
    </row>
    <row r="460" spans="1:8" x14ac:dyDescent="0.25">
      <c r="A460" t="s">
        <v>482</v>
      </c>
      <c r="B460" t="s">
        <v>506</v>
      </c>
      <c r="C460">
        <v>22</v>
      </c>
      <c r="D460">
        <v>100</v>
      </c>
      <c r="E460">
        <v>35</v>
      </c>
      <c r="F460">
        <v>31164</v>
      </c>
      <c r="G460">
        <v>3.8363200000000002</v>
      </c>
      <c r="H460">
        <f>G460-(U$2+R$404)</f>
        <v>-1.8104520000000002</v>
      </c>
    </row>
    <row r="461" spans="1:8" x14ac:dyDescent="0.25">
      <c r="A461" t="s">
        <v>483</v>
      </c>
      <c r="B461" t="s">
        <v>506</v>
      </c>
      <c r="C461">
        <v>23</v>
      </c>
      <c r="D461">
        <v>100</v>
      </c>
      <c r="E461">
        <v>35</v>
      </c>
      <c r="F461">
        <v>47523.6</v>
      </c>
      <c r="G461">
        <v>5.1450880000000003</v>
      </c>
      <c r="H461">
        <f>G461-(U$2+R$404)</f>
        <v>-0.50168400000000002</v>
      </c>
    </row>
    <row r="462" spans="1:8" x14ac:dyDescent="0.25">
      <c r="A462" t="s">
        <v>484</v>
      </c>
      <c r="B462" t="s">
        <v>214</v>
      </c>
      <c r="C462">
        <v>19</v>
      </c>
      <c r="D462">
        <v>25</v>
      </c>
      <c r="E462">
        <v>35</v>
      </c>
      <c r="F462">
        <v>75659.3</v>
      </c>
      <c r="G462">
        <v>7.3959440000000001</v>
      </c>
      <c r="H462">
        <f>G462-(U$2+R$405)</f>
        <v>1.4940999999999995</v>
      </c>
    </row>
    <row r="463" spans="1:8" x14ac:dyDescent="0.25">
      <c r="A463" t="s">
        <v>485</v>
      </c>
      <c r="B463" t="s">
        <v>214</v>
      </c>
      <c r="C463">
        <v>20</v>
      </c>
      <c r="D463">
        <v>25</v>
      </c>
      <c r="E463">
        <v>35</v>
      </c>
      <c r="F463">
        <v>25399.200000000001</v>
      </c>
      <c r="G463">
        <v>3.3751360000000004</v>
      </c>
      <c r="H463">
        <f>G463-(U$2+R$405)</f>
        <v>-2.5267080000000002</v>
      </c>
    </row>
    <row r="464" spans="1:8" x14ac:dyDescent="0.25">
      <c r="A464" t="s">
        <v>486</v>
      </c>
      <c r="B464" t="s">
        <v>214</v>
      </c>
      <c r="C464">
        <v>21</v>
      </c>
      <c r="D464">
        <v>25</v>
      </c>
      <c r="E464">
        <v>35</v>
      </c>
      <c r="F464">
        <v>72445.2</v>
      </c>
      <c r="G464">
        <v>7.1388160000000003</v>
      </c>
      <c r="H464">
        <f>G464-(U$2+R$405)</f>
        <v>1.2369719999999997</v>
      </c>
    </row>
    <row r="465" spans="1:8" x14ac:dyDescent="0.25">
      <c r="A465" t="s">
        <v>487</v>
      </c>
      <c r="B465" t="s">
        <v>214</v>
      </c>
      <c r="C465">
        <v>22</v>
      </c>
      <c r="D465">
        <v>25</v>
      </c>
      <c r="E465">
        <v>35</v>
      </c>
      <c r="F465">
        <v>7622.3</v>
      </c>
      <c r="G465">
        <v>1.9529840000000001</v>
      </c>
      <c r="H465">
        <f>G465-(U$2+R$405)</f>
        <v>-3.9488600000000007</v>
      </c>
    </row>
    <row r="466" spans="1:8" x14ac:dyDescent="0.25">
      <c r="A466" t="s">
        <v>488</v>
      </c>
      <c r="B466" t="s">
        <v>214</v>
      </c>
      <c r="C466">
        <v>23</v>
      </c>
      <c r="D466">
        <v>25</v>
      </c>
      <c r="E466">
        <v>35</v>
      </c>
      <c r="F466">
        <v>125190.7</v>
      </c>
      <c r="G466">
        <v>11.358456</v>
      </c>
      <c r="H466">
        <f>G466-(U$2+R$405)</f>
        <v>5.4566119999999998</v>
      </c>
    </row>
    <row r="467" spans="1:8" x14ac:dyDescent="0.25">
      <c r="A467" t="s">
        <v>489</v>
      </c>
      <c r="B467" t="s">
        <v>214</v>
      </c>
      <c r="C467">
        <v>19</v>
      </c>
      <c r="D467">
        <v>50</v>
      </c>
      <c r="E467">
        <v>35</v>
      </c>
      <c r="F467">
        <v>152325.79999999999</v>
      </c>
      <c r="G467">
        <v>13.529264</v>
      </c>
      <c r="H467">
        <f>G467-(U$2+R$406)</f>
        <v>5.9533879999999995</v>
      </c>
    </row>
    <row r="468" spans="1:8" x14ac:dyDescent="0.25">
      <c r="A468" t="s">
        <v>490</v>
      </c>
      <c r="B468" t="s">
        <v>214</v>
      </c>
      <c r="C468">
        <v>20</v>
      </c>
      <c r="D468">
        <v>50</v>
      </c>
      <c r="E468">
        <v>35</v>
      </c>
      <c r="F468">
        <v>23789</v>
      </c>
      <c r="G468">
        <v>3.2463199999999999</v>
      </c>
      <c r="H468">
        <f>G468-(U$2+R$406)</f>
        <v>-4.3295560000000002</v>
      </c>
    </row>
    <row r="469" spans="1:8" x14ac:dyDescent="0.25">
      <c r="A469" t="s">
        <v>491</v>
      </c>
      <c r="B469" t="s">
        <v>214</v>
      </c>
      <c r="C469">
        <v>21</v>
      </c>
      <c r="D469">
        <v>50</v>
      </c>
      <c r="E469">
        <v>35</v>
      </c>
      <c r="F469">
        <v>6265.4</v>
      </c>
      <c r="G469">
        <v>1.8444319999999998</v>
      </c>
      <c r="H469">
        <f>G469-(U$2+R$406)</f>
        <v>-5.7314439999999998</v>
      </c>
    </row>
    <row r="470" spans="1:8" x14ac:dyDescent="0.25">
      <c r="A470" t="s">
        <v>492</v>
      </c>
      <c r="B470" t="s">
        <v>214</v>
      </c>
      <c r="C470">
        <v>22</v>
      </c>
      <c r="D470">
        <v>50</v>
      </c>
      <c r="E470">
        <v>35</v>
      </c>
      <c r="F470">
        <v>46739.6</v>
      </c>
      <c r="G470">
        <v>5.0823680000000007</v>
      </c>
      <c r="H470">
        <f>G470-(U$2+R$406)</f>
        <v>-2.4935079999999994</v>
      </c>
    </row>
    <row r="471" spans="1:8" x14ac:dyDescent="0.25">
      <c r="A471" t="s">
        <v>493</v>
      </c>
      <c r="B471" t="s">
        <v>214</v>
      </c>
      <c r="C471">
        <v>23</v>
      </c>
      <c r="D471">
        <v>50</v>
      </c>
      <c r="E471">
        <v>35</v>
      </c>
      <c r="F471">
        <v>3261</v>
      </c>
      <c r="G471">
        <v>1.60408</v>
      </c>
      <c r="H471">
        <f>G471-(U$2+R$406)</f>
        <v>-5.9717960000000003</v>
      </c>
    </row>
    <row r="472" spans="1:8" x14ac:dyDescent="0.25">
      <c r="A472" t="s">
        <v>494</v>
      </c>
      <c r="B472" t="s">
        <v>214</v>
      </c>
      <c r="C472">
        <v>19</v>
      </c>
      <c r="D472">
        <v>100</v>
      </c>
      <c r="E472">
        <v>35</v>
      </c>
      <c r="F472">
        <v>104353.2</v>
      </c>
      <c r="G472">
        <v>9.6914560000000005</v>
      </c>
      <c r="H472">
        <f>G472-(U$2+R$407)</f>
        <v>3.0644039999999997</v>
      </c>
    </row>
    <row r="473" spans="1:8" x14ac:dyDescent="0.25">
      <c r="A473" t="s">
        <v>495</v>
      </c>
      <c r="B473" t="s">
        <v>214</v>
      </c>
      <c r="C473">
        <v>20</v>
      </c>
      <c r="D473">
        <v>100</v>
      </c>
      <c r="E473">
        <v>35</v>
      </c>
      <c r="F473">
        <v>77767.600000000006</v>
      </c>
      <c r="G473">
        <v>7.5646080000000016</v>
      </c>
      <c r="H473">
        <f>G473-(U$2+R$407)</f>
        <v>0.93755600000000072</v>
      </c>
    </row>
    <row r="474" spans="1:8" x14ac:dyDescent="0.25">
      <c r="A474" t="s">
        <v>496</v>
      </c>
      <c r="B474" t="s">
        <v>214</v>
      </c>
      <c r="C474">
        <v>21</v>
      </c>
      <c r="D474">
        <v>100</v>
      </c>
      <c r="E474">
        <v>35</v>
      </c>
      <c r="F474">
        <v>2176.8000000000002</v>
      </c>
      <c r="G474">
        <v>1.517344</v>
      </c>
      <c r="H474">
        <f>G474-(U$2+R$407)</f>
        <v>-5.1097080000000012</v>
      </c>
    </row>
    <row r="475" spans="1:8" x14ac:dyDescent="0.25">
      <c r="A475" t="s">
        <v>497</v>
      </c>
      <c r="B475" t="s">
        <v>214</v>
      </c>
      <c r="C475">
        <v>22</v>
      </c>
      <c r="D475">
        <v>100</v>
      </c>
      <c r="E475">
        <v>35</v>
      </c>
      <c r="F475">
        <v>77117.8</v>
      </c>
      <c r="G475">
        <v>7.5126240000000006</v>
      </c>
      <c r="H475">
        <f>G475-(U$2+R$407)</f>
        <v>0.8855719999999998</v>
      </c>
    </row>
    <row r="476" spans="1:8" x14ac:dyDescent="0.25">
      <c r="A476" t="s">
        <v>498</v>
      </c>
      <c r="B476" t="s">
        <v>214</v>
      </c>
      <c r="C476">
        <v>23</v>
      </c>
      <c r="D476">
        <v>100</v>
      </c>
      <c r="E476">
        <v>35</v>
      </c>
      <c r="F476">
        <v>69883.8</v>
      </c>
      <c r="G476">
        <v>6.9339040000000001</v>
      </c>
      <c r="H476">
        <f>G476-(U$2+R$407)</f>
        <v>0.30685199999999924</v>
      </c>
    </row>
    <row r="477" spans="1:8" x14ac:dyDescent="0.25">
      <c r="A477" t="s">
        <v>499</v>
      </c>
      <c r="B477" t="s">
        <v>214</v>
      </c>
      <c r="C477">
        <v>19</v>
      </c>
      <c r="D477">
        <v>150</v>
      </c>
      <c r="E477">
        <v>35</v>
      </c>
      <c r="F477">
        <v>120177.7</v>
      </c>
      <c r="G477">
        <v>10.957416</v>
      </c>
      <c r="H477">
        <f>G477-(U$2+R$408)</f>
        <v>6.6932679999999998</v>
      </c>
    </row>
    <row r="478" spans="1:8" x14ac:dyDescent="0.25">
      <c r="A478" t="s">
        <v>500</v>
      </c>
      <c r="B478" t="s">
        <v>214</v>
      </c>
      <c r="C478">
        <v>20</v>
      </c>
      <c r="D478">
        <v>150</v>
      </c>
      <c r="E478">
        <v>35</v>
      </c>
      <c r="F478">
        <v>92163.5</v>
      </c>
      <c r="G478">
        <v>8.7162800000000011</v>
      </c>
      <c r="H478">
        <f>G478-(U$2+R$408)</f>
        <v>4.4521320000000006</v>
      </c>
    </row>
    <row r="479" spans="1:8" x14ac:dyDescent="0.25">
      <c r="A479" t="s">
        <v>501</v>
      </c>
      <c r="B479" t="s">
        <v>214</v>
      </c>
      <c r="C479">
        <v>21</v>
      </c>
      <c r="D479">
        <v>150</v>
      </c>
      <c r="E479">
        <v>35</v>
      </c>
      <c r="F479">
        <v>139152.20000000001</v>
      </c>
      <c r="G479">
        <v>12.475376000000001</v>
      </c>
      <c r="H479">
        <f>G479-(U$2+R$408)</f>
        <v>8.2112280000000002</v>
      </c>
    </row>
    <row r="480" spans="1:8" x14ac:dyDescent="0.25">
      <c r="A480" t="s">
        <v>502</v>
      </c>
      <c r="B480" t="s">
        <v>214</v>
      </c>
      <c r="C480">
        <v>22</v>
      </c>
      <c r="D480">
        <v>150</v>
      </c>
      <c r="E480">
        <v>35</v>
      </c>
      <c r="F480">
        <v>32134.2</v>
      </c>
      <c r="G480">
        <v>3.9139360000000001</v>
      </c>
      <c r="H480">
        <f>G480-(U$2+R$408)</f>
        <v>-0.35021200000000041</v>
      </c>
    </row>
    <row r="481" spans="1:8" x14ac:dyDescent="0.25">
      <c r="A481" t="s">
        <v>503</v>
      </c>
      <c r="B481" t="s">
        <v>214</v>
      </c>
      <c r="C481">
        <v>23</v>
      </c>
      <c r="D481">
        <v>150</v>
      </c>
      <c r="E481">
        <v>35</v>
      </c>
      <c r="F481">
        <v>19217.400000000001</v>
      </c>
      <c r="G481">
        <v>2.880592</v>
      </c>
      <c r="H481">
        <f>G481-(U$2+R$408)</f>
        <v>-1.3835560000000005</v>
      </c>
    </row>
  </sheetData>
  <autoFilter ref="B1:H481" xr:uid="{19FDBC26-2889-4EAA-A77C-1B443E4E38EC}">
    <sortState ref="B2:H481">
      <sortCondition ref="E1:E48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9FE6-11C1-4460-A687-C02ABD404841}">
  <dimension ref="A1:G481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1</v>
      </c>
      <c r="B1" t="s">
        <v>530</v>
      </c>
      <c r="C1" t="s">
        <v>216</v>
      </c>
      <c r="D1" t="s">
        <v>217</v>
      </c>
      <c r="E1" t="s">
        <v>2</v>
      </c>
      <c r="F1" t="s">
        <v>3</v>
      </c>
      <c r="G1" t="s">
        <v>514</v>
      </c>
    </row>
    <row r="2" spans="1:7" x14ac:dyDescent="0.25">
      <c r="A2" t="s">
        <v>214</v>
      </c>
      <c r="B2">
        <v>1</v>
      </c>
      <c r="C2">
        <v>25</v>
      </c>
      <c r="D2">
        <v>5</v>
      </c>
      <c r="E2">
        <v>5917.5</v>
      </c>
      <c r="F2">
        <v>2.2536</v>
      </c>
      <c r="G2">
        <v>-2.35406</v>
      </c>
    </row>
    <row r="3" spans="1:7" x14ac:dyDescent="0.25">
      <c r="A3" t="s">
        <v>214</v>
      </c>
      <c r="B3">
        <v>2</v>
      </c>
      <c r="C3">
        <v>25</v>
      </c>
      <c r="D3">
        <v>5</v>
      </c>
      <c r="E3">
        <v>0</v>
      </c>
      <c r="F3">
        <v>1.7802</v>
      </c>
      <c r="G3">
        <v>-2.8274600000000003</v>
      </c>
    </row>
    <row r="4" spans="1:7" x14ac:dyDescent="0.25">
      <c r="A4" t="s">
        <v>214</v>
      </c>
      <c r="B4">
        <v>3</v>
      </c>
      <c r="C4">
        <v>25</v>
      </c>
      <c r="D4">
        <v>5</v>
      </c>
      <c r="E4">
        <v>1938.1</v>
      </c>
      <c r="F4">
        <v>1.9352480000000001</v>
      </c>
      <c r="G4">
        <v>-2.672412</v>
      </c>
    </row>
    <row r="5" spans="1:7" x14ac:dyDescent="0.25">
      <c r="A5" t="s">
        <v>214</v>
      </c>
      <c r="B5">
        <v>4</v>
      </c>
      <c r="C5">
        <v>25</v>
      </c>
      <c r="D5">
        <v>5</v>
      </c>
      <c r="E5">
        <v>25724.5</v>
      </c>
      <c r="F5">
        <v>3.8381600000000002</v>
      </c>
      <c r="G5">
        <v>-0.76949999999999985</v>
      </c>
    </row>
    <row r="6" spans="1:7" x14ac:dyDescent="0.25">
      <c r="A6" t="s">
        <v>214</v>
      </c>
      <c r="B6">
        <v>5</v>
      </c>
      <c r="C6">
        <v>25</v>
      </c>
      <c r="D6">
        <v>5</v>
      </c>
      <c r="E6">
        <v>3068.1</v>
      </c>
      <c r="F6">
        <v>2.0256479999999999</v>
      </c>
      <c r="G6">
        <v>-2.5820120000000002</v>
      </c>
    </row>
    <row r="7" spans="1:7" x14ac:dyDescent="0.25">
      <c r="A7" t="s">
        <v>214</v>
      </c>
      <c r="B7">
        <v>6</v>
      </c>
      <c r="C7">
        <v>25</v>
      </c>
      <c r="D7">
        <v>5</v>
      </c>
      <c r="E7">
        <v>1296.7</v>
      </c>
      <c r="F7">
        <v>1.8839360000000001</v>
      </c>
      <c r="G7">
        <v>-2.7237239999999998</v>
      </c>
    </row>
    <row r="8" spans="1:7" x14ac:dyDescent="0.25">
      <c r="A8" t="s">
        <v>214</v>
      </c>
      <c r="B8">
        <v>1</v>
      </c>
      <c r="C8">
        <v>50</v>
      </c>
      <c r="D8">
        <v>5</v>
      </c>
      <c r="E8">
        <v>1082.5</v>
      </c>
      <c r="F8">
        <v>1.8668</v>
      </c>
      <c r="G8">
        <v>-2.8309799999999998</v>
      </c>
    </row>
    <row r="9" spans="1:7" x14ac:dyDescent="0.25">
      <c r="A9" t="s">
        <v>214</v>
      </c>
      <c r="B9">
        <v>2</v>
      </c>
      <c r="C9">
        <v>50</v>
      </c>
      <c r="D9">
        <v>5</v>
      </c>
      <c r="E9">
        <v>0</v>
      </c>
      <c r="F9">
        <v>1.7802</v>
      </c>
      <c r="G9">
        <v>-2.9175800000000001</v>
      </c>
    </row>
    <row r="10" spans="1:7" x14ac:dyDescent="0.25">
      <c r="A10" t="s">
        <v>214</v>
      </c>
      <c r="B10">
        <v>3</v>
      </c>
      <c r="C10">
        <v>50</v>
      </c>
      <c r="D10">
        <v>5</v>
      </c>
      <c r="E10">
        <v>2687.7</v>
      </c>
      <c r="F10">
        <v>1.9952160000000001</v>
      </c>
      <c r="G10">
        <v>-2.7025639999999997</v>
      </c>
    </row>
    <row r="11" spans="1:7" x14ac:dyDescent="0.25">
      <c r="A11" t="s">
        <v>214</v>
      </c>
      <c r="B11">
        <v>4</v>
      </c>
      <c r="C11">
        <v>50</v>
      </c>
      <c r="D11">
        <v>5</v>
      </c>
      <c r="E11">
        <v>0</v>
      </c>
      <c r="F11">
        <v>1.7802</v>
      </c>
      <c r="G11">
        <v>-2.9175800000000001</v>
      </c>
    </row>
    <row r="12" spans="1:7" x14ac:dyDescent="0.25">
      <c r="A12" t="s">
        <v>214</v>
      </c>
      <c r="B12">
        <v>5</v>
      </c>
      <c r="C12">
        <v>50</v>
      </c>
      <c r="D12">
        <v>5</v>
      </c>
      <c r="E12">
        <v>1491.6</v>
      </c>
      <c r="F12">
        <v>1.8995280000000001</v>
      </c>
      <c r="G12">
        <v>-2.7982519999999997</v>
      </c>
    </row>
    <row r="13" spans="1:7" x14ac:dyDescent="0.25">
      <c r="A13" t="s">
        <v>214</v>
      </c>
      <c r="B13">
        <v>6</v>
      </c>
      <c r="C13">
        <v>50</v>
      </c>
      <c r="D13">
        <v>5</v>
      </c>
      <c r="E13">
        <v>2423.1999999999998</v>
      </c>
      <c r="F13">
        <v>1.974056</v>
      </c>
      <c r="G13">
        <v>-2.7237239999999998</v>
      </c>
    </row>
    <row r="14" spans="1:7" x14ac:dyDescent="0.25">
      <c r="A14" t="s">
        <v>214</v>
      </c>
      <c r="B14">
        <v>1</v>
      </c>
      <c r="C14">
        <v>100</v>
      </c>
      <c r="D14">
        <v>5</v>
      </c>
      <c r="E14">
        <v>8971</v>
      </c>
      <c r="F14">
        <v>2.4978800000000003</v>
      </c>
      <c r="G14">
        <v>-2.0060439999999993</v>
      </c>
    </row>
    <row r="15" spans="1:7" x14ac:dyDescent="0.25">
      <c r="A15" t="s">
        <v>214</v>
      </c>
      <c r="B15">
        <v>2</v>
      </c>
      <c r="C15">
        <v>100</v>
      </c>
      <c r="D15">
        <v>5</v>
      </c>
      <c r="E15">
        <v>10848.9</v>
      </c>
      <c r="F15">
        <v>2.6481120000000002</v>
      </c>
      <c r="G15">
        <v>-1.8558119999999994</v>
      </c>
    </row>
    <row r="16" spans="1:7" x14ac:dyDescent="0.25">
      <c r="A16" t="s">
        <v>214</v>
      </c>
      <c r="B16">
        <v>3</v>
      </c>
      <c r="C16">
        <v>100</v>
      </c>
      <c r="D16">
        <v>5</v>
      </c>
      <c r="E16">
        <v>8581.5</v>
      </c>
      <c r="F16">
        <v>2.46672</v>
      </c>
      <c r="G16">
        <v>-2.0372039999999996</v>
      </c>
    </row>
    <row r="17" spans="1:7" x14ac:dyDescent="0.25">
      <c r="A17" t="s">
        <v>214</v>
      </c>
      <c r="B17">
        <v>4</v>
      </c>
      <c r="C17">
        <v>100</v>
      </c>
      <c r="D17">
        <v>5</v>
      </c>
      <c r="E17">
        <v>1517.4</v>
      </c>
      <c r="F17">
        <v>1.9015919999999999</v>
      </c>
      <c r="G17">
        <v>-2.6023319999999996</v>
      </c>
    </row>
    <row r="18" spans="1:7" x14ac:dyDescent="0.25">
      <c r="A18" t="s">
        <v>214</v>
      </c>
      <c r="B18">
        <v>5</v>
      </c>
      <c r="C18">
        <v>100</v>
      </c>
      <c r="D18">
        <v>5</v>
      </c>
      <c r="E18">
        <v>5884</v>
      </c>
      <c r="F18">
        <v>2.2509199999999998</v>
      </c>
      <c r="G18">
        <v>-2.2530039999999998</v>
      </c>
    </row>
    <row r="19" spans="1:7" x14ac:dyDescent="0.25">
      <c r="A19" t="s">
        <v>214</v>
      </c>
      <c r="B19">
        <v>6</v>
      </c>
      <c r="C19">
        <v>100</v>
      </c>
      <c r="D19">
        <v>5</v>
      </c>
      <c r="E19">
        <v>0</v>
      </c>
      <c r="F19">
        <v>1.7802</v>
      </c>
      <c r="G19">
        <v>-2.7237239999999998</v>
      </c>
    </row>
    <row r="20" spans="1:7" x14ac:dyDescent="0.25">
      <c r="A20" t="s">
        <v>214</v>
      </c>
      <c r="B20">
        <v>1</v>
      </c>
      <c r="C20">
        <v>150</v>
      </c>
      <c r="D20">
        <v>5</v>
      </c>
      <c r="E20">
        <v>10080.6</v>
      </c>
      <c r="F20">
        <v>2.5866480000000003</v>
      </c>
      <c r="G20">
        <v>-1.9525759999999996</v>
      </c>
    </row>
    <row r="21" spans="1:7" x14ac:dyDescent="0.25">
      <c r="A21" t="s">
        <v>214</v>
      </c>
      <c r="B21">
        <v>2</v>
      </c>
      <c r="C21">
        <v>150</v>
      </c>
      <c r="D21">
        <v>5</v>
      </c>
      <c r="E21">
        <v>1586</v>
      </c>
      <c r="F21">
        <v>1.9070800000000001</v>
      </c>
      <c r="G21">
        <v>-2.6321439999999998</v>
      </c>
    </row>
    <row r="22" spans="1:7" x14ac:dyDescent="0.25">
      <c r="A22" t="s">
        <v>214</v>
      </c>
      <c r="B22">
        <v>3</v>
      </c>
      <c r="C22">
        <v>150</v>
      </c>
      <c r="D22">
        <v>5</v>
      </c>
      <c r="E22">
        <v>10792.1</v>
      </c>
      <c r="F22">
        <v>2.6435680000000001</v>
      </c>
      <c r="G22">
        <v>-1.8956559999999998</v>
      </c>
    </row>
    <row r="23" spans="1:7" x14ac:dyDescent="0.25">
      <c r="A23" t="s">
        <v>214</v>
      </c>
      <c r="B23">
        <v>4</v>
      </c>
      <c r="C23">
        <v>150</v>
      </c>
      <c r="D23">
        <v>5</v>
      </c>
      <c r="E23">
        <v>1360.9</v>
      </c>
      <c r="F23">
        <v>1.8890720000000001</v>
      </c>
      <c r="G23">
        <v>-2.6501519999999998</v>
      </c>
    </row>
    <row r="24" spans="1:7" x14ac:dyDescent="0.25">
      <c r="A24" t="s">
        <v>214</v>
      </c>
      <c r="B24">
        <v>5</v>
      </c>
      <c r="C24">
        <v>150</v>
      </c>
      <c r="D24">
        <v>5</v>
      </c>
      <c r="E24">
        <v>7895.6</v>
      </c>
      <c r="F24">
        <v>2.4471479999999999</v>
      </c>
      <c r="G24">
        <v>-2.092076</v>
      </c>
    </row>
    <row r="25" spans="1:7" x14ac:dyDescent="0.25">
      <c r="A25" t="s">
        <v>214</v>
      </c>
      <c r="B25">
        <v>6</v>
      </c>
      <c r="C25">
        <v>150</v>
      </c>
      <c r="D25">
        <v>5</v>
      </c>
      <c r="E25">
        <v>0</v>
      </c>
      <c r="F25">
        <v>1.8154999999999999</v>
      </c>
      <c r="G25">
        <v>-2.7237239999999998</v>
      </c>
    </row>
    <row r="26" spans="1:7" x14ac:dyDescent="0.25">
      <c r="A26" t="s">
        <v>504</v>
      </c>
      <c r="B26">
        <v>1</v>
      </c>
      <c r="C26">
        <v>25</v>
      </c>
      <c r="D26">
        <v>5</v>
      </c>
      <c r="E26">
        <v>8393.6</v>
      </c>
      <c r="F26">
        <v>2.4869880000000002</v>
      </c>
      <c r="G26">
        <v>-2.0522359999999997</v>
      </c>
    </row>
    <row r="27" spans="1:7" x14ac:dyDescent="0.25">
      <c r="A27" t="s">
        <v>504</v>
      </c>
      <c r="B27">
        <v>2</v>
      </c>
      <c r="C27">
        <v>25</v>
      </c>
      <c r="D27">
        <v>5</v>
      </c>
      <c r="E27">
        <v>0</v>
      </c>
      <c r="F27">
        <v>1.8154999999999999</v>
      </c>
      <c r="G27">
        <v>-2.7237239999999998</v>
      </c>
    </row>
    <row r="28" spans="1:7" x14ac:dyDescent="0.25">
      <c r="A28" t="s">
        <v>504</v>
      </c>
      <c r="B28">
        <v>3</v>
      </c>
      <c r="C28">
        <v>25</v>
      </c>
      <c r="D28">
        <v>5</v>
      </c>
      <c r="E28">
        <v>0</v>
      </c>
      <c r="F28">
        <v>1.8154999999999999</v>
      </c>
      <c r="G28">
        <v>-2.7237239999999998</v>
      </c>
    </row>
    <row r="29" spans="1:7" x14ac:dyDescent="0.25">
      <c r="A29" t="s">
        <v>504</v>
      </c>
      <c r="B29">
        <v>4</v>
      </c>
      <c r="C29">
        <v>25</v>
      </c>
      <c r="D29">
        <v>5</v>
      </c>
      <c r="E29">
        <v>0</v>
      </c>
      <c r="F29">
        <v>1.8154999999999999</v>
      </c>
      <c r="G29">
        <v>-2.7237239999999998</v>
      </c>
    </row>
    <row r="30" spans="1:7" x14ac:dyDescent="0.25">
      <c r="A30" t="s">
        <v>504</v>
      </c>
      <c r="B30">
        <v>5</v>
      </c>
      <c r="C30">
        <v>25</v>
      </c>
      <c r="D30">
        <v>5</v>
      </c>
      <c r="E30">
        <v>0</v>
      </c>
      <c r="F30">
        <v>1.8154999999999999</v>
      </c>
      <c r="G30">
        <v>-2.7237239999999998</v>
      </c>
    </row>
    <row r="31" spans="1:7" x14ac:dyDescent="0.25">
      <c r="A31" t="s">
        <v>504</v>
      </c>
      <c r="B31">
        <v>6</v>
      </c>
      <c r="C31">
        <v>25</v>
      </c>
      <c r="D31">
        <v>5</v>
      </c>
      <c r="E31">
        <v>0</v>
      </c>
      <c r="F31">
        <v>1.8154999999999999</v>
      </c>
      <c r="G31">
        <v>-2.7237239999999998</v>
      </c>
    </row>
    <row r="32" spans="1:7" x14ac:dyDescent="0.25">
      <c r="A32" t="s">
        <v>504</v>
      </c>
      <c r="B32">
        <v>1</v>
      </c>
      <c r="C32">
        <v>50</v>
      </c>
      <c r="D32">
        <v>5</v>
      </c>
      <c r="E32">
        <v>0</v>
      </c>
      <c r="F32">
        <v>1.8154999999999999</v>
      </c>
      <c r="G32">
        <v>-2.7237239999999998</v>
      </c>
    </row>
    <row r="33" spans="1:7" x14ac:dyDescent="0.25">
      <c r="A33" t="s">
        <v>504</v>
      </c>
      <c r="B33">
        <v>2</v>
      </c>
      <c r="C33">
        <v>50</v>
      </c>
      <c r="D33">
        <v>5</v>
      </c>
      <c r="E33">
        <v>0</v>
      </c>
      <c r="F33">
        <v>1.8154999999999999</v>
      </c>
      <c r="G33">
        <v>-2.7237239999999998</v>
      </c>
    </row>
    <row r="34" spans="1:7" x14ac:dyDescent="0.25">
      <c r="A34" t="s">
        <v>504</v>
      </c>
      <c r="B34">
        <v>3</v>
      </c>
      <c r="C34">
        <v>50</v>
      </c>
      <c r="D34">
        <v>5</v>
      </c>
      <c r="E34">
        <v>0</v>
      </c>
      <c r="F34">
        <v>1.8154999999999999</v>
      </c>
      <c r="G34">
        <v>-2.7237239999999998</v>
      </c>
    </row>
    <row r="35" spans="1:7" x14ac:dyDescent="0.25">
      <c r="A35" t="s">
        <v>504</v>
      </c>
      <c r="B35">
        <v>4</v>
      </c>
      <c r="C35">
        <v>50</v>
      </c>
      <c r="D35">
        <v>5</v>
      </c>
      <c r="E35">
        <v>0</v>
      </c>
      <c r="F35">
        <v>1.8154999999999999</v>
      </c>
      <c r="G35">
        <v>-2.7237239999999998</v>
      </c>
    </row>
    <row r="36" spans="1:7" x14ac:dyDescent="0.25">
      <c r="A36" t="s">
        <v>504</v>
      </c>
      <c r="B36">
        <v>5</v>
      </c>
      <c r="C36">
        <v>50</v>
      </c>
      <c r="D36">
        <v>5</v>
      </c>
      <c r="E36">
        <v>11627.5</v>
      </c>
      <c r="F36">
        <v>2.7456999999999998</v>
      </c>
      <c r="G36">
        <v>-1.7935240000000001</v>
      </c>
    </row>
    <row r="37" spans="1:7" x14ac:dyDescent="0.25">
      <c r="A37" t="s">
        <v>504</v>
      </c>
      <c r="B37">
        <v>6</v>
      </c>
      <c r="C37">
        <v>50</v>
      </c>
      <c r="D37">
        <v>5</v>
      </c>
      <c r="E37">
        <v>0</v>
      </c>
      <c r="F37">
        <v>1.8154999999999999</v>
      </c>
      <c r="G37">
        <v>-2.7237239999999998</v>
      </c>
    </row>
    <row r="38" spans="1:7" x14ac:dyDescent="0.25">
      <c r="A38" t="s">
        <v>504</v>
      </c>
      <c r="B38">
        <v>1</v>
      </c>
      <c r="C38">
        <v>100</v>
      </c>
      <c r="D38">
        <v>5</v>
      </c>
      <c r="E38">
        <v>8768</v>
      </c>
      <c r="F38">
        <v>2.51694</v>
      </c>
      <c r="G38">
        <v>-2.022284</v>
      </c>
    </row>
    <row r="39" spans="1:7" x14ac:dyDescent="0.25">
      <c r="A39" t="s">
        <v>504</v>
      </c>
      <c r="B39">
        <v>2</v>
      </c>
      <c r="C39">
        <v>100</v>
      </c>
      <c r="D39">
        <v>5</v>
      </c>
      <c r="E39">
        <v>8684.2000000000007</v>
      </c>
      <c r="F39">
        <v>2.5102359999999999</v>
      </c>
      <c r="G39">
        <v>-2.028988</v>
      </c>
    </row>
    <row r="40" spans="1:7" x14ac:dyDescent="0.25">
      <c r="A40" t="s">
        <v>504</v>
      </c>
      <c r="B40">
        <v>3</v>
      </c>
      <c r="C40">
        <v>100</v>
      </c>
      <c r="D40">
        <v>5</v>
      </c>
      <c r="E40">
        <v>0</v>
      </c>
      <c r="F40">
        <v>1.8154999999999999</v>
      </c>
      <c r="G40">
        <v>-2.7237239999999998</v>
      </c>
    </row>
    <row r="41" spans="1:7" x14ac:dyDescent="0.25">
      <c r="A41" t="s">
        <v>504</v>
      </c>
      <c r="B41">
        <v>4</v>
      </c>
      <c r="C41">
        <v>100</v>
      </c>
      <c r="D41">
        <v>5</v>
      </c>
      <c r="E41">
        <v>1329</v>
      </c>
      <c r="F41">
        <v>1.9218199999999999</v>
      </c>
      <c r="G41">
        <v>-2.6174040000000001</v>
      </c>
    </row>
    <row r="42" spans="1:7" x14ac:dyDescent="0.25">
      <c r="A42" t="s">
        <v>504</v>
      </c>
      <c r="B42">
        <v>5</v>
      </c>
      <c r="C42">
        <v>100</v>
      </c>
      <c r="D42">
        <v>5</v>
      </c>
      <c r="E42">
        <v>9638.1</v>
      </c>
      <c r="F42">
        <v>2.5865480000000001</v>
      </c>
      <c r="G42">
        <v>-1.9526759999999999</v>
      </c>
    </row>
    <row r="43" spans="1:7" x14ac:dyDescent="0.25">
      <c r="A43" t="s">
        <v>504</v>
      </c>
      <c r="B43">
        <v>6</v>
      </c>
      <c r="C43">
        <v>100</v>
      </c>
      <c r="D43">
        <v>5</v>
      </c>
      <c r="E43">
        <v>0</v>
      </c>
      <c r="F43">
        <v>1.8154999999999999</v>
      </c>
      <c r="G43">
        <v>-2.7237239999999998</v>
      </c>
    </row>
    <row r="44" spans="1:7" x14ac:dyDescent="0.25">
      <c r="A44" t="s">
        <v>504</v>
      </c>
      <c r="B44">
        <v>1</v>
      </c>
      <c r="C44">
        <v>150</v>
      </c>
      <c r="D44">
        <v>5</v>
      </c>
      <c r="E44">
        <v>3096.8</v>
      </c>
      <c r="F44">
        <v>2.0632440000000001</v>
      </c>
      <c r="G44">
        <v>-2.4759799999999998</v>
      </c>
    </row>
    <row r="45" spans="1:7" x14ac:dyDescent="0.25">
      <c r="A45" t="s">
        <v>504</v>
      </c>
      <c r="B45">
        <v>2</v>
      </c>
      <c r="C45">
        <v>150</v>
      </c>
      <c r="D45">
        <v>5</v>
      </c>
      <c r="E45">
        <v>14130</v>
      </c>
      <c r="F45">
        <v>2.9459</v>
      </c>
      <c r="G45">
        <v>-1.593324</v>
      </c>
    </row>
    <row r="46" spans="1:7" x14ac:dyDescent="0.25">
      <c r="A46" t="s">
        <v>504</v>
      </c>
      <c r="B46">
        <v>3</v>
      </c>
      <c r="C46">
        <v>150</v>
      </c>
      <c r="D46">
        <v>5</v>
      </c>
      <c r="E46">
        <v>0</v>
      </c>
      <c r="F46">
        <v>1.8154999999999999</v>
      </c>
      <c r="G46">
        <v>-2.7237239999999998</v>
      </c>
    </row>
    <row r="47" spans="1:7" x14ac:dyDescent="0.25">
      <c r="A47" t="s">
        <v>504</v>
      </c>
      <c r="B47">
        <v>4</v>
      </c>
      <c r="C47">
        <v>150</v>
      </c>
      <c r="D47">
        <v>5</v>
      </c>
      <c r="E47">
        <v>0</v>
      </c>
      <c r="F47">
        <v>1.8154999999999999</v>
      </c>
      <c r="G47">
        <v>-2.7237239999999998</v>
      </c>
    </row>
    <row r="48" spans="1:7" x14ac:dyDescent="0.25">
      <c r="A48" t="s">
        <v>504</v>
      </c>
      <c r="B48">
        <v>5</v>
      </c>
      <c r="C48">
        <v>150</v>
      </c>
      <c r="D48">
        <v>5</v>
      </c>
      <c r="E48">
        <v>11271.1</v>
      </c>
      <c r="F48">
        <v>2.7171880000000002</v>
      </c>
      <c r="G48">
        <v>-1.8220359999999998</v>
      </c>
    </row>
    <row r="49" spans="1:7" x14ac:dyDescent="0.25">
      <c r="A49" t="s">
        <v>504</v>
      </c>
      <c r="B49">
        <v>6</v>
      </c>
      <c r="C49">
        <v>150</v>
      </c>
      <c r="D49">
        <v>5</v>
      </c>
      <c r="E49">
        <v>0</v>
      </c>
      <c r="F49">
        <v>1.8154999999999999</v>
      </c>
      <c r="G49">
        <v>-2.7237239999999998</v>
      </c>
    </row>
    <row r="50" spans="1:7" x14ac:dyDescent="0.25">
      <c r="A50" t="s">
        <v>505</v>
      </c>
      <c r="B50">
        <v>1</v>
      </c>
      <c r="C50">
        <v>25</v>
      </c>
      <c r="D50">
        <v>5</v>
      </c>
      <c r="E50">
        <v>0</v>
      </c>
      <c r="F50">
        <v>1.8154999999999999</v>
      </c>
      <c r="G50">
        <v>-2.7237239999999998</v>
      </c>
    </row>
    <row r="51" spans="1:7" x14ac:dyDescent="0.25">
      <c r="A51" t="s">
        <v>505</v>
      </c>
      <c r="B51">
        <v>2</v>
      </c>
      <c r="C51">
        <v>25</v>
      </c>
      <c r="D51">
        <v>5</v>
      </c>
      <c r="E51">
        <v>12943.2</v>
      </c>
      <c r="F51">
        <v>2.850956</v>
      </c>
      <c r="G51">
        <v>-1.6882679999999999</v>
      </c>
    </row>
    <row r="52" spans="1:7" x14ac:dyDescent="0.25">
      <c r="A52" t="s">
        <v>505</v>
      </c>
      <c r="B52">
        <v>3</v>
      </c>
      <c r="C52">
        <v>25</v>
      </c>
      <c r="D52">
        <v>5</v>
      </c>
      <c r="E52">
        <v>0</v>
      </c>
      <c r="F52">
        <v>1.8154999999999999</v>
      </c>
      <c r="G52">
        <v>-2.7237239999999998</v>
      </c>
    </row>
    <row r="53" spans="1:7" x14ac:dyDescent="0.25">
      <c r="A53" t="s">
        <v>505</v>
      </c>
      <c r="B53">
        <v>4</v>
      </c>
      <c r="C53">
        <v>25</v>
      </c>
      <c r="D53">
        <v>5</v>
      </c>
      <c r="E53">
        <v>16224.6</v>
      </c>
      <c r="F53">
        <v>3.1134680000000001</v>
      </c>
      <c r="G53">
        <v>-1.4257559999999998</v>
      </c>
    </row>
    <row r="54" spans="1:7" x14ac:dyDescent="0.25">
      <c r="A54" t="s">
        <v>505</v>
      </c>
      <c r="B54">
        <v>5</v>
      </c>
      <c r="C54">
        <v>25</v>
      </c>
      <c r="D54">
        <v>5</v>
      </c>
      <c r="E54">
        <v>13279.3</v>
      </c>
      <c r="F54">
        <v>2.8778439999999996</v>
      </c>
      <c r="G54">
        <v>-1.6613800000000003</v>
      </c>
    </row>
    <row r="55" spans="1:7" x14ac:dyDescent="0.25">
      <c r="A55" t="s">
        <v>505</v>
      </c>
      <c r="B55">
        <v>6</v>
      </c>
      <c r="C55">
        <v>25</v>
      </c>
      <c r="D55">
        <v>5</v>
      </c>
      <c r="E55">
        <v>0</v>
      </c>
      <c r="F55">
        <v>1.8154999999999999</v>
      </c>
      <c r="G55">
        <v>-2.7237239999999998</v>
      </c>
    </row>
    <row r="56" spans="1:7" x14ac:dyDescent="0.25">
      <c r="A56" t="s">
        <v>505</v>
      </c>
      <c r="B56">
        <v>1</v>
      </c>
      <c r="C56">
        <v>50</v>
      </c>
      <c r="D56">
        <v>5</v>
      </c>
      <c r="E56">
        <v>11943.5</v>
      </c>
      <c r="F56">
        <v>2.7709799999999998</v>
      </c>
      <c r="G56">
        <v>-1.7682440000000001</v>
      </c>
    </row>
    <row r="57" spans="1:7" x14ac:dyDescent="0.25">
      <c r="A57" t="s">
        <v>505</v>
      </c>
      <c r="B57">
        <v>2</v>
      </c>
      <c r="C57">
        <v>50</v>
      </c>
      <c r="D57">
        <v>5</v>
      </c>
      <c r="E57">
        <v>10963.8</v>
      </c>
      <c r="F57">
        <v>2.6926039999999998</v>
      </c>
      <c r="G57">
        <v>-1.8466200000000002</v>
      </c>
    </row>
    <row r="58" spans="1:7" x14ac:dyDescent="0.25">
      <c r="A58" t="s">
        <v>505</v>
      </c>
      <c r="B58">
        <v>3</v>
      </c>
      <c r="C58">
        <v>50</v>
      </c>
      <c r="D58">
        <v>5</v>
      </c>
      <c r="E58">
        <v>1663</v>
      </c>
      <c r="F58">
        <v>1.9485399999999999</v>
      </c>
      <c r="G58">
        <v>-2.590684</v>
      </c>
    </row>
    <row r="59" spans="1:7" x14ac:dyDescent="0.25">
      <c r="A59" t="s">
        <v>505</v>
      </c>
      <c r="B59">
        <v>4</v>
      </c>
      <c r="C59">
        <v>50</v>
      </c>
      <c r="D59">
        <v>5</v>
      </c>
      <c r="E59">
        <v>16926.900000000001</v>
      </c>
      <c r="F59">
        <v>3.1696520000000001</v>
      </c>
      <c r="G59">
        <v>-1.3695719999999998</v>
      </c>
    </row>
    <row r="60" spans="1:7" x14ac:dyDescent="0.25">
      <c r="A60" t="s">
        <v>505</v>
      </c>
      <c r="B60">
        <v>5</v>
      </c>
      <c r="C60">
        <v>50</v>
      </c>
      <c r="D60">
        <v>5</v>
      </c>
      <c r="E60">
        <v>3401.1</v>
      </c>
      <c r="F60">
        <v>2.0875879999999998</v>
      </c>
      <c r="G60">
        <v>-2.4516360000000001</v>
      </c>
    </row>
    <row r="61" spans="1:7" x14ac:dyDescent="0.25">
      <c r="A61" t="s">
        <v>505</v>
      </c>
      <c r="B61">
        <v>6</v>
      </c>
      <c r="C61">
        <v>50</v>
      </c>
      <c r="D61">
        <v>5</v>
      </c>
      <c r="E61">
        <v>0</v>
      </c>
      <c r="F61">
        <v>1.8154999999999999</v>
      </c>
      <c r="G61">
        <v>-2.7237239999999998</v>
      </c>
    </row>
    <row r="62" spans="1:7" x14ac:dyDescent="0.25">
      <c r="A62" t="s">
        <v>505</v>
      </c>
      <c r="B62">
        <v>1</v>
      </c>
      <c r="C62">
        <v>100</v>
      </c>
      <c r="D62">
        <v>5</v>
      </c>
      <c r="E62">
        <v>5647.9</v>
      </c>
      <c r="F62">
        <v>2.2673319999999997</v>
      </c>
      <c r="G62">
        <v>-2.2718920000000002</v>
      </c>
    </row>
    <row r="63" spans="1:7" x14ac:dyDescent="0.25">
      <c r="A63" t="s">
        <v>505</v>
      </c>
      <c r="B63">
        <v>2</v>
      </c>
      <c r="C63">
        <v>100</v>
      </c>
      <c r="D63">
        <v>5</v>
      </c>
      <c r="E63">
        <v>0</v>
      </c>
      <c r="F63">
        <v>1.8154999999999999</v>
      </c>
      <c r="G63">
        <v>-2.7237239999999998</v>
      </c>
    </row>
    <row r="64" spans="1:7" x14ac:dyDescent="0.25">
      <c r="A64" t="s">
        <v>505</v>
      </c>
      <c r="B64">
        <v>3</v>
      </c>
      <c r="C64">
        <v>100</v>
      </c>
      <c r="D64">
        <v>5</v>
      </c>
      <c r="E64">
        <v>0</v>
      </c>
      <c r="F64">
        <v>1.8154999999999999</v>
      </c>
      <c r="G64">
        <v>-2.7237239999999998</v>
      </c>
    </row>
    <row r="65" spans="1:7" x14ac:dyDescent="0.25">
      <c r="A65" t="s">
        <v>505</v>
      </c>
      <c r="B65">
        <v>4</v>
      </c>
      <c r="C65">
        <v>100</v>
      </c>
      <c r="D65">
        <v>5</v>
      </c>
      <c r="E65">
        <v>0</v>
      </c>
      <c r="F65">
        <v>1.8154999999999999</v>
      </c>
      <c r="G65">
        <v>-2.7237239999999998</v>
      </c>
    </row>
    <row r="66" spans="1:7" x14ac:dyDescent="0.25">
      <c r="A66" t="s">
        <v>505</v>
      </c>
      <c r="B66">
        <v>5</v>
      </c>
      <c r="C66">
        <v>100</v>
      </c>
      <c r="D66">
        <v>5</v>
      </c>
      <c r="E66">
        <v>1100.7</v>
      </c>
      <c r="F66">
        <v>1.9035559999999998</v>
      </c>
      <c r="G66">
        <v>-2.6356679999999999</v>
      </c>
    </row>
    <row r="67" spans="1:7" x14ac:dyDescent="0.25">
      <c r="A67" t="s">
        <v>505</v>
      </c>
      <c r="B67">
        <v>6</v>
      </c>
      <c r="C67">
        <v>100</v>
      </c>
      <c r="D67">
        <v>5</v>
      </c>
      <c r="E67">
        <v>0</v>
      </c>
      <c r="F67">
        <v>1.8154999999999999</v>
      </c>
      <c r="G67">
        <v>-2.7237239999999998</v>
      </c>
    </row>
    <row r="68" spans="1:7" x14ac:dyDescent="0.25">
      <c r="A68" t="s">
        <v>505</v>
      </c>
      <c r="B68">
        <v>1</v>
      </c>
      <c r="C68">
        <v>150</v>
      </c>
      <c r="D68">
        <v>5</v>
      </c>
      <c r="E68">
        <v>2250.6</v>
      </c>
      <c r="F68">
        <v>1.9955479999999999</v>
      </c>
      <c r="G68">
        <v>-2.543676</v>
      </c>
    </row>
    <row r="69" spans="1:7" x14ac:dyDescent="0.25">
      <c r="A69" t="s">
        <v>505</v>
      </c>
      <c r="B69">
        <v>2</v>
      </c>
      <c r="C69">
        <v>150</v>
      </c>
      <c r="D69">
        <v>5</v>
      </c>
      <c r="E69">
        <v>7199.3</v>
      </c>
      <c r="F69">
        <v>2.3914439999999999</v>
      </c>
      <c r="G69">
        <v>-2.14778</v>
      </c>
    </row>
    <row r="70" spans="1:7" x14ac:dyDescent="0.25">
      <c r="A70" t="s">
        <v>505</v>
      </c>
      <c r="B70">
        <v>3</v>
      </c>
      <c r="C70">
        <v>150</v>
      </c>
      <c r="D70">
        <v>5</v>
      </c>
      <c r="E70">
        <v>4313.6000000000004</v>
      </c>
      <c r="F70">
        <v>2.1605879999999997</v>
      </c>
      <c r="G70">
        <v>-2.3786360000000002</v>
      </c>
    </row>
    <row r="71" spans="1:7" x14ac:dyDescent="0.25">
      <c r="A71" t="s">
        <v>505</v>
      </c>
      <c r="B71">
        <v>4</v>
      </c>
      <c r="C71">
        <v>150</v>
      </c>
      <c r="D71">
        <v>5</v>
      </c>
      <c r="E71">
        <v>0</v>
      </c>
      <c r="F71">
        <v>1.8154999999999999</v>
      </c>
      <c r="G71">
        <v>-2.7237239999999998</v>
      </c>
    </row>
    <row r="72" spans="1:7" x14ac:dyDescent="0.25">
      <c r="A72" t="s">
        <v>505</v>
      </c>
      <c r="B72">
        <v>5</v>
      </c>
      <c r="C72">
        <v>150</v>
      </c>
      <c r="D72">
        <v>5</v>
      </c>
      <c r="E72">
        <v>0</v>
      </c>
      <c r="F72">
        <v>1.8154999999999999</v>
      </c>
      <c r="G72">
        <v>-2.7237239999999998</v>
      </c>
    </row>
    <row r="73" spans="1:7" x14ac:dyDescent="0.25">
      <c r="A73" t="s">
        <v>505</v>
      </c>
      <c r="B73">
        <v>6</v>
      </c>
      <c r="C73">
        <v>150</v>
      </c>
      <c r="D73">
        <v>5</v>
      </c>
      <c r="E73">
        <v>0</v>
      </c>
      <c r="F73">
        <v>1.8154999999999999</v>
      </c>
      <c r="G73">
        <v>-2.7237239999999998</v>
      </c>
    </row>
    <row r="74" spans="1:7" x14ac:dyDescent="0.25">
      <c r="A74" t="s">
        <v>506</v>
      </c>
      <c r="B74">
        <v>1</v>
      </c>
      <c r="C74">
        <v>25</v>
      </c>
      <c r="D74">
        <v>5</v>
      </c>
      <c r="E74">
        <v>12991.6</v>
      </c>
      <c r="F74">
        <v>2.8548279999999999</v>
      </c>
      <c r="G74">
        <v>-1.684396</v>
      </c>
    </row>
    <row r="75" spans="1:7" x14ac:dyDescent="0.25">
      <c r="A75" t="s">
        <v>506</v>
      </c>
      <c r="B75">
        <v>2</v>
      </c>
      <c r="C75">
        <v>25</v>
      </c>
      <c r="D75">
        <v>5</v>
      </c>
      <c r="E75">
        <v>20338.8</v>
      </c>
      <c r="F75">
        <v>3.4426040000000002</v>
      </c>
      <c r="G75">
        <v>-1.0966199999999997</v>
      </c>
    </row>
    <row r="76" spans="1:7" x14ac:dyDescent="0.25">
      <c r="A76" t="s">
        <v>506</v>
      </c>
      <c r="B76">
        <v>3</v>
      </c>
      <c r="C76">
        <v>25</v>
      </c>
      <c r="D76">
        <v>5</v>
      </c>
      <c r="E76">
        <v>11152.2</v>
      </c>
      <c r="F76">
        <v>2.7076760000000002</v>
      </c>
      <c r="G76">
        <v>-1.8315479999999997</v>
      </c>
    </row>
    <row r="77" spans="1:7" x14ac:dyDescent="0.25">
      <c r="A77" t="s">
        <v>506</v>
      </c>
      <c r="B77">
        <v>4</v>
      </c>
      <c r="C77">
        <v>25</v>
      </c>
      <c r="D77">
        <v>5</v>
      </c>
      <c r="E77">
        <v>10428.700000000001</v>
      </c>
      <c r="F77">
        <v>2.6497960000000003</v>
      </c>
      <c r="G77">
        <v>-1.8894279999999997</v>
      </c>
    </row>
    <row r="78" spans="1:7" x14ac:dyDescent="0.25">
      <c r="A78" t="s">
        <v>506</v>
      </c>
      <c r="B78">
        <v>5</v>
      </c>
      <c r="C78">
        <v>25</v>
      </c>
      <c r="D78">
        <v>5</v>
      </c>
      <c r="E78">
        <v>10541</v>
      </c>
      <c r="F78">
        <v>2.6587800000000001</v>
      </c>
      <c r="G78">
        <v>-1.8804439999999998</v>
      </c>
    </row>
    <row r="79" spans="1:7" x14ac:dyDescent="0.25">
      <c r="A79" t="s">
        <v>506</v>
      </c>
      <c r="B79">
        <v>6</v>
      </c>
      <c r="C79">
        <v>25</v>
      </c>
      <c r="D79">
        <v>5</v>
      </c>
      <c r="E79">
        <v>0</v>
      </c>
      <c r="F79">
        <v>1.8154999999999999</v>
      </c>
      <c r="G79">
        <v>-2.7237239999999998</v>
      </c>
    </row>
    <row r="80" spans="1:7" x14ac:dyDescent="0.25">
      <c r="A80" t="s">
        <v>506</v>
      </c>
      <c r="B80">
        <v>1</v>
      </c>
      <c r="C80">
        <v>50</v>
      </c>
      <c r="D80">
        <v>5</v>
      </c>
      <c r="E80">
        <v>16637.400000000001</v>
      </c>
      <c r="F80">
        <v>3.1464920000000003</v>
      </c>
      <c r="G80">
        <v>-1.3927319999999996</v>
      </c>
    </row>
    <row r="81" spans="1:7" x14ac:dyDescent="0.25">
      <c r="A81" t="s">
        <v>506</v>
      </c>
      <c r="B81">
        <v>2</v>
      </c>
      <c r="C81">
        <v>50</v>
      </c>
      <c r="D81">
        <v>5</v>
      </c>
      <c r="E81">
        <v>3587.7</v>
      </c>
      <c r="F81">
        <v>2.1025160000000001</v>
      </c>
      <c r="G81">
        <v>-2.4367079999999999</v>
      </c>
    </row>
    <row r="82" spans="1:7" x14ac:dyDescent="0.25">
      <c r="A82" t="s">
        <v>506</v>
      </c>
      <c r="B82">
        <v>3</v>
      </c>
      <c r="C82">
        <v>50</v>
      </c>
      <c r="D82">
        <v>5</v>
      </c>
      <c r="E82">
        <v>12843.9</v>
      </c>
      <c r="F82">
        <v>2.8430119999999999</v>
      </c>
      <c r="G82">
        <v>-1.6962120000000001</v>
      </c>
    </row>
    <row r="83" spans="1:7" x14ac:dyDescent="0.25">
      <c r="A83" t="s">
        <v>506</v>
      </c>
      <c r="B83">
        <v>4</v>
      </c>
      <c r="C83">
        <v>50</v>
      </c>
      <c r="D83">
        <v>5</v>
      </c>
      <c r="E83">
        <v>10680.4</v>
      </c>
      <c r="F83">
        <v>2.6699320000000002</v>
      </c>
      <c r="G83">
        <v>-1.8692919999999997</v>
      </c>
    </row>
    <row r="84" spans="1:7" x14ac:dyDescent="0.25">
      <c r="A84" t="s">
        <v>506</v>
      </c>
      <c r="B84">
        <v>5</v>
      </c>
      <c r="C84">
        <v>50</v>
      </c>
      <c r="D84">
        <v>5</v>
      </c>
      <c r="E84">
        <v>13090.5</v>
      </c>
      <c r="F84">
        <v>2.8627400000000001</v>
      </c>
      <c r="G84">
        <v>-1.6764839999999999</v>
      </c>
    </row>
    <row r="85" spans="1:7" x14ac:dyDescent="0.25">
      <c r="A85" t="s">
        <v>506</v>
      </c>
      <c r="B85">
        <v>6</v>
      </c>
      <c r="C85">
        <v>50</v>
      </c>
      <c r="D85">
        <v>5</v>
      </c>
      <c r="E85">
        <v>0</v>
      </c>
      <c r="F85">
        <v>1.8154999999999999</v>
      </c>
      <c r="G85">
        <v>-2.7237239999999998</v>
      </c>
    </row>
    <row r="86" spans="1:7" x14ac:dyDescent="0.25">
      <c r="A86" t="s">
        <v>506</v>
      </c>
      <c r="B86">
        <v>1</v>
      </c>
      <c r="C86">
        <v>100</v>
      </c>
      <c r="D86">
        <v>5</v>
      </c>
      <c r="E86">
        <v>4669.8999999999996</v>
      </c>
      <c r="F86">
        <v>2.189092</v>
      </c>
      <c r="G86">
        <v>-2.5044919999999995</v>
      </c>
    </row>
    <row r="87" spans="1:7" x14ac:dyDescent="0.25">
      <c r="A87" t="s">
        <v>506</v>
      </c>
      <c r="B87">
        <v>2</v>
      </c>
      <c r="C87">
        <v>100</v>
      </c>
      <c r="D87">
        <v>5</v>
      </c>
      <c r="E87">
        <v>6637.5</v>
      </c>
      <c r="F87">
        <v>2.3464999999999998</v>
      </c>
      <c r="G87">
        <v>-2.3470839999999997</v>
      </c>
    </row>
    <row r="88" spans="1:7" x14ac:dyDescent="0.25">
      <c r="A88" t="s">
        <v>506</v>
      </c>
      <c r="B88">
        <v>3</v>
      </c>
      <c r="C88">
        <v>100</v>
      </c>
      <c r="D88">
        <v>5</v>
      </c>
      <c r="E88">
        <v>7261.1</v>
      </c>
      <c r="F88">
        <v>2.396388</v>
      </c>
      <c r="G88">
        <v>-2.2971959999999996</v>
      </c>
    </row>
    <row r="89" spans="1:7" x14ac:dyDescent="0.25">
      <c r="A89" t="s">
        <v>506</v>
      </c>
      <c r="B89">
        <v>4</v>
      </c>
      <c r="C89">
        <v>100</v>
      </c>
      <c r="D89">
        <v>5</v>
      </c>
      <c r="E89">
        <v>3497.9</v>
      </c>
      <c r="F89">
        <v>2.095332</v>
      </c>
      <c r="G89">
        <v>-2.5982519999999996</v>
      </c>
    </row>
    <row r="90" spans="1:7" x14ac:dyDescent="0.25">
      <c r="A90" t="s">
        <v>506</v>
      </c>
      <c r="B90">
        <v>5</v>
      </c>
      <c r="C90">
        <v>100</v>
      </c>
      <c r="D90">
        <v>5</v>
      </c>
      <c r="E90">
        <v>125985.7</v>
      </c>
      <c r="F90">
        <v>11.894356</v>
      </c>
      <c r="G90">
        <v>7.2007720000000006</v>
      </c>
    </row>
    <row r="91" spans="1:7" x14ac:dyDescent="0.25">
      <c r="A91" t="s">
        <v>506</v>
      </c>
      <c r="B91">
        <v>6</v>
      </c>
      <c r="C91">
        <v>100</v>
      </c>
      <c r="D91">
        <v>5</v>
      </c>
      <c r="E91">
        <v>1929.5</v>
      </c>
      <c r="F91">
        <v>1.9698599999999999</v>
      </c>
      <c r="G91">
        <v>-2.7237239999999998</v>
      </c>
    </row>
    <row r="92" spans="1:7" x14ac:dyDescent="0.25">
      <c r="A92" t="s">
        <v>506</v>
      </c>
      <c r="B92">
        <v>1</v>
      </c>
      <c r="C92">
        <v>150</v>
      </c>
      <c r="D92">
        <v>5</v>
      </c>
      <c r="E92">
        <v>402320.5</v>
      </c>
      <c r="F92">
        <v>34.001139999999999</v>
      </c>
      <c r="G92">
        <v>29.461915999999999</v>
      </c>
    </row>
    <row r="93" spans="1:7" x14ac:dyDescent="0.25">
      <c r="A93" t="s">
        <v>506</v>
      </c>
      <c r="B93">
        <v>2</v>
      </c>
      <c r="C93">
        <v>150</v>
      </c>
      <c r="D93">
        <v>5</v>
      </c>
      <c r="E93">
        <v>21634.6</v>
      </c>
      <c r="F93">
        <v>3.546268</v>
      </c>
      <c r="G93">
        <v>-0.99295599999999995</v>
      </c>
    </row>
    <row r="94" spans="1:7" x14ac:dyDescent="0.25">
      <c r="A94" t="s">
        <v>506</v>
      </c>
      <c r="B94">
        <v>3</v>
      </c>
      <c r="C94">
        <v>150</v>
      </c>
      <c r="D94">
        <v>5</v>
      </c>
      <c r="E94">
        <v>7321.4</v>
      </c>
      <c r="F94">
        <v>2.4012120000000001</v>
      </c>
      <c r="G94">
        <v>-2.1380119999999998</v>
      </c>
    </row>
    <row r="95" spans="1:7" x14ac:dyDescent="0.25">
      <c r="A95" t="s">
        <v>506</v>
      </c>
      <c r="B95">
        <v>4</v>
      </c>
      <c r="C95">
        <v>150</v>
      </c>
      <c r="D95">
        <v>5</v>
      </c>
      <c r="E95">
        <v>10514.9</v>
      </c>
      <c r="F95">
        <v>2.6566920000000001</v>
      </c>
      <c r="G95">
        <v>-1.8825319999999999</v>
      </c>
    </row>
    <row r="96" spans="1:7" x14ac:dyDescent="0.25">
      <c r="A96" t="s">
        <v>506</v>
      </c>
      <c r="B96">
        <v>5</v>
      </c>
      <c r="C96">
        <v>150</v>
      </c>
      <c r="D96">
        <v>5</v>
      </c>
      <c r="E96">
        <v>16561.3</v>
      </c>
      <c r="F96">
        <v>3.1404040000000002</v>
      </c>
      <c r="G96">
        <v>-1.3988199999999997</v>
      </c>
    </row>
    <row r="97" spans="1:7" x14ac:dyDescent="0.25">
      <c r="A97" t="s">
        <v>506</v>
      </c>
      <c r="B97">
        <v>6</v>
      </c>
      <c r="C97">
        <v>150</v>
      </c>
      <c r="D97">
        <v>5</v>
      </c>
      <c r="E97">
        <v>0</v>
      </c>
      <c r="F97">
        <v>1.8154999999999999</v>
      </c>
      <c r="G97">
        <v>-2.7237239999999998</v>
      </c>
    </row>
    <row r="98" spans="1:7" x14ac:dyDescent="0.25">
      <c r="A98" t="s">
        <v>507</v>
      </c>
      <c r="B98">
        <v>1</v>
      </c>
      <c r="C98">
        <v>25</v>
      </c>
      <c r="D98">
        <v>5</v>
      </c>
      <c r="E98">
        <v>7288.6</v>
      </c>
      <c r="F98">
        <v>2.3985880000000002</v>
      </c>
      <c r="G98">
        <v>-2.1406359999999998</v>
      </c>
    </row>
    <row r="99" spans="1:7" x14ac:dyDescent="0.25">
      <c r="A99" t="s">
        <v>507</v>
      </c>
      <c r="B99">
        <v>2</v>
      </c>
      <c r="C99">
        <v>25</v>
      </c>
      <c r="D99">
        <v>5</v>
      </c>
      <c r="E99">
        <v>10788.7</v>
      </c>
      <c r="F99">
        <v>2.6785959999999998</v>
      </c>
      <c r="G99">
        <v>-1.8606280000000002</v>
      </c>
    </row>
    <row r="100" spans="1:7" x14ac:dyDescent="0.25">
      <c r="A100" t="s">
        <v>507</v>
      </c>
      <c r="B100">
        <v>3</v>
      </c>
      <c r="C100">
        <v>25</v>
      </c>
      <c r="D100">
        <v>5</v>
      </c>
      <c r="E100">
        <v>8094.5</v>
      </c>
      <c r="F100">
        <v>2.46306</v>
      </c>
      <c r="G100">
        <v>-2.0761639999999999</v>
      </c>
    </row>
    <row r="101" spans="1:7" x14ac:dyDescent="0.25">
      <c r="A101" t="s">
        <v>507</v>
      </c>
      <c r="B101">
        <v>4</v>
      </c>
      <c r="C101">
        <v>25</v>
      </c>
      <c r="D101">
        <v>5</v>
      </c>
      <c r="E101">
        <v>19447.5</v>
      </c>
      <c r="F101">
        <v>3.3712999999999997</v>
      </c>
      <c r="G101">
        <v>-1.1679240000000002</v>
      </c>
    </row>
    <row r="102" spans="1:7" x14ac:dyDescent="0.25">
      <c r="A102" t="s">
        <v>507</v>
      </c>
      <c r="B102">
        <v>5</v>
      </c>
      <c r="C102">
        <v>25</v>
      </c>
      <c r="D102">
        <v>5</v>
      </c>
      <c r="E102">
        <v>4629</v>
      </c>
      <c r="F102">
        <v>2.1858200000000001</v>
      </c>
      <c r="G102">
        <v>-2.3534039999999998</v>
      </c>
    </row>
    <row r="103" spans="1:7" x14ac:dyDescent="0.25">
      <c r="A103" t="s">
        <v>507</v>
      </c>
      <c r="B103">
        <v>6</v>
      </c>
      <c r="C103">
        <v>25</v>
      </c>
      <c r="D103">
        <v>5</v>
      </c>
      <c r="E103">
        <v>0</v>
      </c>
      <c r="F103">
        <v>1.8154999999999999</v>
      </c>
      <c r="G103">
        <v>-2.7237239999999998</v>
      </c>
    </row>
    <row r="104" spans="1:7" x14ac:dyDescent="0.25">
      <c r="A104" t="s">
        <v>507</v>
      </c>
      <c r="B104">
        <v>1</v>
      </c>
      <c r="C104">
        <v>50</v>
      </c>
      <c r="D104">
        <v>5</v>
      </c>
      <c r="E104">
        <v>13864.6</v>
      </c>
      <c r="F104">
        <v>2.924668</v>
      </c>
      <c r="G104">
        <v>-1.6145559999999999</v>
      </c>
    </row>
    <row r="105" spans="1:7" x14ac:dyDescent="0.25">
      <c r="A105" t="s">
        <v>507</v>
      </c>
      <c r="B105">
        <v>2</v>
      </c>
      <c r="C105">
        <v>50</v>
      </c>
      <c r="D105">
        <v>5</v>
      </c>
      <c r="E105">
        <v>9517.6</v>
      </c>
      <c r="F105">
        <v>2.576908</v>
      </c>
      <c r="G105">
        <v>-1.9623159999999999</v>
      </c>
    </row>
    <row r="106" spans="1:7" x14ac:dyDescent="0.25">
      <c r="A106" t="s">
        <v>507</v>
      </c>
      <c r="B106">
        <v>3</v>
      </c>
      <c r="C106">
        <v>50</v>
      </c>
      <c r="D106">
        <v>5</v>
      </c>
      <c r="E106">
        <v>9652.7999999999993</v>
      </c>
      <c r="F106">
        <v>2.5877239999999997</v>
      </c>
      <c r="G106">
        <v>-1.9515000000000002</v>
      </c>
    </row>
    <row r="107" spans="1:7" x14ac:dyDescent="0.25">
      <c r="A107" t="s">
        <v>507</v>
      </c>
      <c r="B107">
        <v>4</v>
      </c>
      <c r="C107">
        <v>50</v>
      </c>
      <c r="D107">
        <v>5</v>
      </c>
      <c r="E107">
        <v>15645.1</v>
      </c>
      <c r="F107">
        <v>3.0671080000000002</v>
      </c>
      <c r="G107">
        <v>-1.4721159999999998</v>
      </c>
    </row>
    <row r="108" spans="1:7" x14ac:dyDescent="0.25">
      <c r="A108" t="s">
        <v>507</v>
      </c>
      <c r="B108">
        <v>5</v>
      </c>
      <c r="C108">
        <v>50</v>
      </c>
      <c r="D108">
        <v>5</v>
      </c>
      <c r="E108">
        <v>0</v>
      </c>
      <c r="F108">
        <v>1.8154999999999999</v>
      </c>
      <c r="G108">
        <v>-2.7237239999999998</v>
      </c>
    </row>
    <row r="109" spans="1:7" x14ac:dyDescent="0.25">
      <c r="A109" t="s">
        <v>507</v>
      </c>
      <c r="B109">
        <v>6</v>
      </c>
      <c r="C109">
        <v>50</v>
      </c>
      <c r="D109">
        <v>5</v>
      </c>
      <c r="E109">
        <v>0</v>
      </c>
      <c r="F109">
        <v>1.8154999999999999</v>
      </c>
      <c r="G109">
        <v>-2.7237239999999998</v>
      </c>
    </row>
    <row r="110" spans="1:7" x14ac:dyDescent="0.25">
      <c r="A110" t="s">
        <v>507</v>
      </c>
      <c r="B110">
        <v>1</v>
      </c>
      <c r="C110">
        <v>100</v>
      </c>
      <c r="D110">
        <v>5</v>
      </c>
      <c r="E110">
        <v>26199.9</v>
      </c>
      <c r="F110">
        <v>3.911492</v>
      </c>
      <c r="G110">
        <v>-4.8865080000000001</v>
      </c>
    </row>
    <row r="111" spans="1:7" x14ac:dyDescent="0.25">
      <c r="A111" t="s">
        <v>507</v>
      </c>
      <c r="B111">
        <v>2</v>
      </c>
      <c r="C111">
        <v>100</v>
      </c>
      <c r="D111">
        <v>5</v>
      </c>
      <c r="E111">
        <v>9648.6</v>
      </c>
      <c r="F111">
        <v>2.5873879999999998</v>
      </c>
      <c r="G111">
        <v>-6.2106120000000002</v>
      </c>
    </row>
    <row r="112" spans="1:7" x14ac:dyDescent="0.25">
      <c r="A112" t="s">
        <v>507</v>
      </c>
      <c r="B112">
        <v>3</v>
      </c>
      <c r="C112">
        <v>100</v>
      </c>
      <c r="D112">
        <v>5</v>
      </c>
      <c r="E112">
        <v>5834.2</v>
      </c>
      <c r="F112">
        <v>2.2822360000000002</v>
      </c>
      <c r="G112">
        <v>-6.5157639999999999</v>
      </c>
    </row>
    <row r="113" spans="1:7" x14ac:dyDescent="0.25">
      <c r="A113" t="s">
        <v>507</v>
      </c>
      <c r="B113">
        <v>4</v>
      </c>
      <c r="C113">
        <v>100</v>
      </c>
      <c r="D113">
        <v>5</v>
      </c>
      <c r="E113">
        <v>22151.9</v>
      </c>
      <c r="F113">
        <v>3.5876520000000003</v>
      </c>
      <c r="G113">
        <v>-5.2103479999999998</v>
      </c>
    </row>
    <row r="114" spans="1:7" x14ac:dyDescent="0.25">
      <c r="A114" t="s">
        <v>507</v>
      </c>
      <c r="B114">
        <v>6</v>
      </c>
      <c r="C114">
        <v>150</v>
      </c>
      <c r="D114">
        <v>5</v>
      </c>
      <c r="E114">
        <v>0</v>
      </c>
      <c r="F114">
        <v>1.8154999999999999</v>
      </c>
      <c r="G114">
        <v>-2.7237239999999998</v>
      </c>
    </row>
    <row r="115" spans="1:7" x14ac:dyDescent="0.25">
      <c r="A115" t="s">
        <v>507</v>
      </c>
      <c r="B115">
        <v>5</v>
      </c>
      <c r="C115">
        <v>150</v>
      </c>
      <c r="D115">
        <v>5</v>
      </c>
      <c r="E115">
        <v>12830.8</v>
      </c>
      <c r="F115">
        <v>2.8419639999999999</v>
      </c>
      <c r="G115">
        <v>-1.69726</v>
      </c>
    </row>
    <row r="116" spans="1:7" x14ac:dyDescent="0.25">
      <c r="A116" t="s">
        <v>507</v>
      </c>
      <c r="B116">
        <v>4</v>
      </c>
      <c r="C116">
        <v>150</v>
      </c>
      <c r="D116">
        <v>5</v>
      </c>
      <c r="E116">
        <v>21220.5</v>
      </c>
      <c r="F116">
        <v>3.5131399999999999</v>
      </c>
      <c r="G116">
        <v>-1.026084</v>
      </c>
    </row>
    <row r="117" spans="1:7" x14ac:dyDescent="0.25">
      <c r="A117" t="s">
        <v>507</v>
      </c>
      <c r="B117">
        <v>3</v>
      </c>
      <c r="C117">
        <v>150</v>
      </c>
      <c r="D117">
        <v>5</v>
      </c>
      <c r="E117">
        <v>13337.7</v>
      </c>
      <c r="F117">
        <v>2.8825159999999999</v>
      </c>
      <c r="G117">
        <v>-1.6567080000000001</v>
      </c>
    </row>
    <row r="118" spans="1:7" x14ac:dyDescent="0.25">
      <c r="A118" t="s">
        <v>507</v>
      </c>
      <c r="B118">
        <v>2</v>
      </c>
      <c r="C118">
        <v>150</v>
      </c>
      <c r="D118">
        <v>5</v>
      </c>
      <c r="E118">
        <v>10937.1</v>
      </c>
      <c r="F118">
        <v>2.6904680000000001</v>
      </c>
      <c r="G118">
        <v>-1.8487559999999998</v>
      </c>
    </row>
    <row r="119" spans="1:7" x14ac:dyDescent="0.25">
      <c r="A119" t="s">
        <v>507</v>
      </c>
      <c r="B119">
        <v>1</v>
      </c>
      <c r="C119">
        <v>150</v>
      </c>
      <c r="D119">
        <v>5</v>
      </c>
      <c r="E119">
        <v>1107.5999999999999</v>
      </c>
      <c r="F119">
        <v>1.9041079999999999</v>
      </c>
      <c r="G119">
        <v>-2.635116</v>
      </c>
    </row>
    <row r="120" spans="1:7" x14ac:dyDescent="0.25">
      <c r="A120" t="s">
        <v>507</v>
      </c>
      <c r="B120">
        <v>5</v>
      </c>
      <c r="C120">
        <v>100</v>
      </c>
      <c r="D120">
        <v>5</v>
      </c>
      <c r="E120">
        <v>8549.2000000000007</v>
      </c>
      <c r="F120">
        <v>2.4994360000000002</v>
      </c>
      <c r="G120">
        <v>-6.2985639999999998</v>
      </c>
    </row>
    <row r="121" spans="1:7" x14ac:dyDescent="0.25">
      <c r="A121" t="s">
        <v>507</v>
      </c>
      <c r="B121">
        <v>6</v>
      </c>
      <c r="C121">
        <v>100</v>
      </c>
      <c r="D121">
        <v>5</v>
      </c>
      <c r="E121">
        <v>53234.7</v>
      </c>
      <c r="F121">
        <v>6.0742760000000002</v>
      </c>
      <c r="G121">
        <v>-2.7237239999999998</v>
      </c>
    </row>
    <row r="122" spans="1:7" x14ac:dyDescent="0.25">
      <c r="A122" t="s">
        <v>214</v>
      </c>
      <c r="B122">
        <v>1</v>
      </c>
      <c r="C122">
        <v>25</v>
      </c>
      <c r="D122">
        <v>15</v>
      </c>
      <c r="E122">
        <v>17879.900000000001</v>
      </c>
      <c r="F122">
        <v>3.2458920000000004</v>
      </c>
      <c r="G122">
        <v>-1.751955999999999</v>
      </c>
    </row>
    <row r="123" spans="1:7" x14ac:dyDescent="0.25">
      <c r="A123" t="s">
        <v>214</v>
      </c>
      <c r="B123">
        <v>2</v>
      </c>
      <c r="C123">
        <v>25</v>
      </c>
      <c r="D123">
        <v>15</v>
      </c>
      <c r="E123">
        <v>12131.2</v>
      </c>
      <c r="F123">
        <v>2.7859959999999999</v>
      </c>
      <c r="G123">
        <v>-2.2118519999999995</v>
      </c>
    </row>
    <row r="124" spans="1:7" x14ac:dyDescent="0.25">
      <c r="A124" t="s">
        <v>214</v>
      </c>
      <c r="B124">
        <v>3</v>
      </c>
      <c r="C124">
        <v>25</v>
      </c>
      <c r="D124">
        <v>15</v>
      </c>
      <c r="E124">
        <v>3925.3</v>
      </c>
      <c r="F124">
        <v>2.129524</v>
      </c>
      <c r="G124">
        <v>-2.8683239999999994</v>
      </c>
    </row>
    <row r="125" spans="1:7" x14ac:dyDescent="0.25">
      <c r="A125" t="s">
        <v>214</v>
      </c>
      <c r="B125">
        <v>4</v>
      </c>
      <c r="C125">
        <v>25</v>
      </c>
      <c r="D125">
        <v>15</v>
      </c>
      <c r="E125">
        <v>11351.4</v>
      </c>
      <c r="F125">
        <v>2.7236120000000001</v>
      </c>
      <c r="G125">
        <v>-2.2742359999999993</v>
      </c>
    </row>
    <row r="126" spans="1:7" x14ac:dyDescent="0.25">
      <c r="A126" t="s">
        <v>214</v>
      </c>
      <c r="B126">
        <v>5</v>
      </c>
      <c r="C126">
        <v>25</v>
      </c>
      <c r="D126">
        <v>15</v>
      </c>
      <c r="E126">
        <v>7798</v>
      </c>
      <c r="F126">
        <v>2.4393400000000001</v>
      </c>
      <c r="G126">
        <v>-2.5585079999999993</v>
      </c>
    </row>
    <row r="127" spans="1:7" x14ac:dyDescent="0.25">
      <c r="A127" t="s">
        <v>214</v>
      </c>
      <c r="B127">
        <v>6</v>
      </c>
      <c r="C127">
        <v>25</v>
      </c>
      <c r="D127">
        <v>15</v>
      </c>
      <c r="E127">
        <v>9238</v>
      </c>
      <c r="F127">
        <v>2.5545399999999998</v>
      </c>
      <c r="G127">
        <v>-2.4433079999999996</v>
      </c>
    </row>
    <row r="128" spans="1:7" x14ac:dyDescent="0.25">
      <c r="A128" t="s">
        <v>214</v>
      </c>
      <c r="B128">
        <v>1</v>
      </c>
      <c r="C128">
        <v>50</v>
      </c>
      <c r="D128">
        <v>15</v>
      </c>
      <c r="E128">
        <v>19758.8</v>
      </c>
      <c r="F128">
        <v>3.396204</v>
      </c>
      <c r="G128">
        <v>-1.0471639999999995</v>
      </c>
    </row>
    <row r="129" spans="1:7" x14ac:dyDescent="0.25">
      <c r="A129" t="s">
        <v>214</v>
      </c>
      <c r="B129">
        <v>2</v>
      </c>
      <c r="C129">
        <v>50</v>
      </c>
      <c r="D129">
        <v>15</v>
      </c>
      <c r="E129">
        <v>12439</v>
      </c>
      <c r="F129">
        <v>2.8106200000000001</v>
      </c>
      <c r="G129">
        <v>-1.6327479999999994</v>
      </c>
    </row>
    <row r="130" spans="1:7" x14ac:dyDescent="0.25">
      <c r="A130" t="s">
        <v>214</v>
      </c>
      <c r="B130">
        <v>3</v>
      </c>
      <c r="C130">
        <v>50</v>
      </c>
      <c r="D130">
        <v>15</v>
      </c>
      <c r="E130">
        <v>3364.6</v>
      </c>
      <c r="F130">
        <v>2.0846679999999997</v>
      </c>
      <c r="G130">
        <v>-2.3586999999999998</v>
      </c>
    </row>
    <row r="131" spans="1:7" x14ac:dyDescent="0.25">
      <c r="A131" t="s">
        <v>214</v>
      </c>
      <c r="B131">
        <v>4</v>
      </c>
      <c r="C131">
        <v>50</v>
      </c>
      <c r="D131">
        <v>15</v>
      </c>
      <c r="E131">
        <v>12750.4</v>
      </c>
      <c r="F131">
        <v>2.8355319999999997</v>
      </c>
      <c r="G131">
        <v>-1.6078359999999998</v>
      </c>
    </row>
    <row r="132" spans="1:7" x14ac:dyDescent="0.25">
      <c r="A132" t="s">
        <v>214</v>
      </c>
      <c r="B132">
        <v>5</v>
      </c>
      <c r="C132">
        <v>50</v>
      </c>
      <c r="D132">
        <v>15</v>
      </c>
      <c r="E132">
        <v>0</v>
      </c>
      <c r="F132">
        <v>1.8154999999999999</v>
      </c>
      <c r="G132">
        <v>-2.6278679999999994</v>
      </c>
    </row>
    <row r="133" spans="1:7" x14ac:dyDescent="0.25">
      <c r="A133" t="s">
        <v>214</v>
      </c>
      <c r="B133">
        <v>6</v>
      </c>
      <c r="C133">
        <v>50</v>
      </c>
      <c r="D133">
        <v>15</v>
      </c>
      <c r="E133">
        <v>2307</v>
      </c>
      <c r="F133">
        <v>2.0000599999999999</v>
      </c>
      <c r="G133">
        <v>-2.4433079999999996</v>
      </c>
    </row>
    <row r="134" spans="1:7" x14ac:dyDescent="0.25">
      <c r="A134" t="s">
        <v>214</v>
      </c>
      <c r="B134">
        <v>2</v>
      </c>
      <c r="C134">
        <v>100</v>
      </c>
      <c r="D134">
        <v>15</v>
      </c>
      <c r="E134">
        <v>20223.400000000001</v>
      </c>
      <c r="F134">
        <v>3.4333720000000003</v>
      </c>
      <c r="G134">
        <v>-1.0047879999999996</v>
      </c>
    </row>
    <row r="135" spans="1:7" x14ac:dyDescent="0.25">
      <c r="A135" t="s">
        <v>214</v>
      </c>
      <c r="B135">
        <v>1</v>
      </c>
      <c r="C135">
        <v>100</v>
      </c>
      <c r="D135">
        <v>15</v>
      </c>
      <c r="E135">
        <v>29946.1</v>
      </c>
      <c r="F135">
        <v>4.2111879999999999</v>
      </c>
      <c r="G135">
        <v>-0.22697199999999995</v>
      </c>
    </row>
    <row r="136" spans="1:7" x14ac:dyDescent="0.25">
      <c r="A136" t="s">
        <v>214</v>
      </c>
      <c r="B136">
        <v>3</v>
      </c>
      <c r="C136">
        <v>100</v>
      </c>
      <c r="D136">
        <v>15</v>
      </c>
      <c r="E136">
        <v>3596</v>
      </c>
      <c r="F136">
        <v>2.10318</v>
      </c>
      <c r="G136">
        <v>-2.3349799999999998</v>
      </c>
    </row>
    <row r="137" spans="1:7" x14ac:dyDescent="0.25">
      <c r="A137" t="s">
        <v>214</v>
      </c>
      <c r="B137">
        <v>4</v>
      </c>
      <c r="C137">
        <v>100</v>
      </c>
      <c r="D137">
        <v>15</v>
      </c>
      <c r="E137">
        <v>14667.3</v>
      </c>
      <c r="F137">
        <v>2.9888839999999997</v>
      </c>
      <c r="G137">
        <v>-1.4492760000000002</v>
      </c>
    </row>
    <row r="138" spans="1:7" x14ac:dyDescent="0.25">
      <c r="A138" t="s">
        <v>214</v>
      </c>
      <c r="B138">
        <v>5</v>
      </c>
      <c r="C138">
        <v>100</v>
      </c>
      <c r="D138">
        <v>15</v>
      </c>
      <c r="E138">
        <v>12831.8</v>
      </c>
      <c r="F138">
        <v>2.842044</v>
      </c>
      <c r="G138">
        <v>-1.5961159999999999</v>
      </c>
    </row>
    <row r="139" spans="1:7" x14ac:dyDescent="0.25">
      <c r="A139" t="s">
        <v>214</v>
      </c>
      <c r="B139">
        <v>6</v>
      </c>
      <c r="C139">
        <v>100</v>
      </c>
      <c r="D139">
        <v>15</v>
      </c>
      <c r="E139">
        <v>2241.9</v>
      </c>
      <c r="F139">
        <v>1.9948519999999998</v>
      </c>
      <c r="G139">
        <v>-2.443308</v>
      </c>
    </row>
    <row r="140" spans="1:7" x14ac:dyDescent="0.25">
      <c r="A140" t="s">
        <v>214</v>
      </c>
      <c r="B140">
        <v>1</v>
      </c>
      <c r="C140">
        <v>150</v>
      </c>
      <c r="D140">
        <v>15</v>
      </c>
      <c r="E140">
        <v>16045.5</v>
      </c>
      <c r="F140">
        <v>3.0991400000000002</v>
      </c>
      <c r="G140">
        <v>-1.3525639999999992</v>
      </c>
    </row>
    <row r="141" spans="1:7" x14ac:dyDescent="0.25">
      <c r="A141" t="s">
        <v>214</v>
      </c>
      <c r="B141">
        <v>2</v>
      </c>
      <c r="C141">
        <v>150</v>
      </c>
      <c r="D141">
        <v>15</v>
      </c>
      <c r="E141">
        <v>10235.700000000001</v>
      </c>
      <c r="F141">
        <v>2.6343559999999999</v>
      </c>
      <c r="G141">
        <v>-1.8173479999999995</v>
      </c>
    </row>
    <row r="142" spans="1:7" x14ac:dyDescent="0.25">
      <c r="A142" t="s">
        <v>214</v>
      </c>
      <c r="B142">
        <v>3</v>
      </c>
      <c r="C142">
        <v>150</v>
      </c>
      <c r="D142">
        <v>15</v>
      </c>
      <c r="E142">
        <v>6253.8</v>
      </c>
      <c r="F142">
        <v>2.315804</v>
      </c>
      <c r="G142">
        <v>-2.1358999999999995</v>
      </c>
    </row>
    <row r="143" spans="1:7" x14ac:dyDescent="0.25">
      <c r="A143" t="s">
        <v>214</v>
      </c>
      <c r="B143">
        <v>4</v>
      </c>
      <c r="C143">
        <v>150</v>
      </c>
      <c r="D143">
        <v>15</v>
      </c>
      <c r="E143">
        <v>49035.8</v>
      </c>
      <c r="F143">
        <v>5.7383640000000007</v>
      </c>
      <c r="G143">
        <v>1.2866600000000012</v>
      </c>
    </row>
    <row r="144" spans="1:7" x14ac:dyDescent="0.25">
      <c r="A144" t="s">
        <v>214</v>
      </c>
      <c r="B144">
        <v>5</v>
      </c>
      <c r="C144">
        <v>150</v>
      </c>
      <c r="D144">
        <v>15</v>
      </c>
      <c r="E144">
        <v>12711.6</v>
      </c>
      <c r="F144">
        <v>2.8324280000000002</v>
      </c>
      <c r="G144">
        <v>-1.6192759999999993</v>
      </c>
    </row>
    <row r="145" spans="1:7" x14ac:dyDescent="0.25">
      <c r="A145" t="s">
        <v>214</v>
      </c>
      <c r="B145">
        <v>6</v>
      </c>
      <c r="C145">
        <v>150</v>
      </c>
      <c r="D145">
        <v>15</v>
      </c>
      <c r="E145">
        <v>2411.1999999999998</v>
      </c>
      <c r="F145">
        <v>2.0083959999999998</v>
      </c>
      <c r="G145">
        <v>-2.4433079999999996</v>
      </c>
    </row>
    <row r="146" spans="1:7" x14ac:dyDescent="0.25">
      <c r="A146" t="s">
        <v>507</v>
      </c>
      <c r="B146">
        <v>7</v>
      </c>
      <c r="C146">
        <v>25</v>
      </c>
      <c r="D146">
        <v>15</v>
      </c>
      <c r="E146">
        <v>8703.9</v>
      </c>
      <c r="F146">
        <v>2.5118119999999999</v>
      </c>
      <c r="G146">
        <v>-1.8746679999999998</v>
      </c>
    </row>
    <row r="147" spans="1:7" x14ac:dyDescent="0.25">
      <c r="A147" t="s">
        <v>506</v>
      </c>
      <c r="B147">
        <v>7</v>
      </c>
      <c r="C147">
        <v>25</v>
      </c>
      <c r="D147">
        <v>15</v>
      </c>
      <c r="E147">
        <v>3279695.6</v>
      </c>
      <c r="F147">
        <v>264.191148</v>
      </c>
      <c r="G147">
        <v>259.66158000000001</v>
      </c>
    </row>
    <row r="148" spans="1:7" x14ac:dyDescent="0.25">
      <c r="A148" t="s">
        <v>506</v>
      </c>
      <c r="B148">
        <v>8</v>
      </c>
      <c r="C148">
        <v>25</v>
      </c>
      <c r="D148">
        <v>15</v>
      </c>
      <c r="E148">
        <v>613370.69999999995</v>
      </c>
      <c r="F148">
        <v>50.885156000000002</v>
      </c>
      <c r="G148">
        <v>46.355588000000004</v>
      </c>
    </row>
    <row r="149" spans="1:7" x14ac:dyDescent="0.25">
      <c r="A149" t="s">
        <v>506</v>
      </c>
      <c r="B149">
        <v>9</v>
      </c>
      <c r="C149">
        <v>25</v>
      </c>
      <c r="D149">
        <v>15</v>
      </c>
      <c r="E149">
        <v>47277.9</v>
      </c>
      <c r="F149">
        <v>5.5977320000000006</v>
      </c>
      <c r="G149">
        <v>1.0681640000000012</v>
      </c>
    </row>
    <row r="150" spans="1:7" x14ac:dyDescent="0.25">
      <c r="A150" t="s">
        <v>506</v>
      </c>
      <c r="B150">
        <v>10</v>
      </c>
      <c r="C150">
        <v>25</v>
      </c>
      <c r="D150">
        <v>15</v>
      </c>
      <c r="E150">
        <v>304288.2</v>
      </c>
      <c r="F150">
        <v>26.158556000000004</v>
      </c>
      <c r="G150">
        <v>21.628988000000007</v>
      </c>
    </row>
    <row r="151" spans="1:7" x14ac:dyDescent="0.25">
      <c r="A151" t="s">
        <v>506</v>
      </c>
      <c r="B151">
        <v>11</v>
      </c>
      <c r="C151">
        <v>25</v>
      </c>
      <c r="D151">
        <v>15</v>
      </c>
      <c r="E151">
        <v>86154.4</v>
      </c>
      <c r="F151">
        <v>8.707851999999999</v>
      </c>
      <c r="G151">
        <v>4.1782839999999997</v>
      </c>
    </row>
    <row r="152" spans="1:7" x14ac:dyDescent="0.25">
      <c r="A152" t="s">
        <v>506</v>
      </c>
      <c r="B152">
        <v>12</v>
      </c>
      <c r="C152">
        <v>25</v>
      </c>
      <c r="D152">
        <v>15</v>
      </c>
      <c r="E152">
        <v>3384.5</v>
      </c>
      <c r="F152">
        <v>2.0862599999999998</v>
      </c>
      <c r="G152">
        <v>-2.4433079999999996</v>
      </c>
    </row>
    <row r="153" spans="1:7" x14ac:dyDescent="0.25">
      <c r="A153" t="s">
        <v>506</v>
      </c>
      <c r="B153">
        <v>7</v>
      </c>
      <c r="C153">
        <v>50</v>
      </c>
      <c r="D153">
        <v>15</v>
      </c>
      <c r="E153">
        <v>21568780.800000001</v>
      </c>
      <c r="F153">
        <v>1727.3179640000001</v>
      </c>
      <c r="G153">
        <v>1722.6594600000001</v>
      </c>
    </row>
    <row r="154" spans="1:7" x14ac:dyDescent="0.25">
      <c r="A154" t="s">
        <v>506</v>
      </c>
      <c r="B154">
        <v>8</v>
      </c>
      <c r="C154">
        <v>50</v>
      </c>
      <c r="D154">
        <v>15</v>
      </c>
      <c r="E154">
        <v>277491.40000000002</v>
      </c>
      <c r="F154">
        <v>24.014812000000003</v>
      </c>
      <c r="G154">
        <v>19.356308000000002</v>
      </c>
    </row>
    <row r="155" spans="1:7" x14ac:dyDescent="0.25">
      <c r="A155" t="s">
        <v>506</v>
      </c>
      <c r="B155">
        <v>9</v>
      </c>
      <c r="C155">
        <v>50</v>
      </c>
      <c r="D155">
        <v>15</v>
      </c>
      <c r="E155">
        <v>21229.5</v>
      </c>
      <c r="F155">
        <v>3.5138600000000002</v>
      </c>
      <c r="G155">
        <v>-1.1446439999999996</v>
      </c>
    </row>
    <row r="156" spans="1:7" x14ac:dyDescent="0.25">
      <c r="A156" t="s">
        <v>506</v>
      </c>
      <c r="B156">
        <v>10</v>
      </c>
      <c r="C156">
        <v>50</v>
      </c>
      <c r="D156">
        <v>15</v>
      </c>
      <c r="E156">
        <v>9457.7999999999993</v>
      </c>
      <c r="F156">
        <v>2.5721239999999996</v>
      </c>
      <c r="G156">
        <v>-2.0863800000000001</v>
      </c>
    </row>
    <row r="157" spans="1:7" x14ac:dyDescent="0.25">
      <c r="A157" t="s">
        <v>506</v>
      </c>
      <c r="B157">
        <v>11</v>
      </c>
      <c r="C157">
        <v>50</v>
      </c>
      <c r="D157">
        <v>15</v>
      </c>
      <c r="E157">
        <v>91391.4</v>
      </c>
      <c r="F157">
        <v>9.1268119999999993</v>
      </c>
      <c r="G157">
        <v>4.4683079999999995</v>
      </c>
    </row>
    <row r="158" spans="1:7" x14ac:dyDescent="0.25">
      <c r="A158" t="s">
        <v>506</v>
      </c>
      <c r="B158">
        <v>12</v>
      </c>
      <c r="C158">
        <v>50</v>
      </c>
      <c r="D158">
        <v>15</v>
      </c>
      <c r="E158">
        <v>4996.2</v>
      </c>
      <c r="F158">
        <v>2.2151959999999997</v>
      </c>
      <c r="G158">
        <v>-2.443308</v>
      </c>
    </row>
    <row r="159" spans="1:7" x14ac:dyDescent="0.25">
      <c r="A159" t="s">
        <v>506</v>
      </c>
      <c r="B159">
        <v>7</v>
      </c>
      <c r="C159">
        <v>100</v>
      </c>
      <c r="D159">
        <v>15</v>
      </c>
      <c r="E159">
        <v>7187.5</v>
      </c>
      <c r="F159">
        <v>2.3904999999999998</v>
      </c>
      <c r="G159">
        <v>-2.1561479999999995</v>
      </c>
    </row>
    <row r="160" spans="1:7" x14ac:dyDescent="0.25">
      <c r="A160" t="s">
        <v>506</v>
      </c>
      <c r="B160">
        <v>8</v>
      </c>
      <c r="C160">
        <v>100</v>
      </c>
      <c r="D160">
        <v>15</v>
      </c>
      <c r="E160">
        <v>302681.8</v>
      </c>
      <c r="F160">
        <v>26.030044</v>
      </c>
      <c r="G160">
        <v>21.483395999999999</v>
      </c>
    </row>
    <row r="161" spans="1:7" x14ac:dyDescent="0.25">
      <c r="A161" t="s">
        <v>506</v>
      </c>
      <c r="B161">
        <v>9</v>
      </c>
      <c r="C161">
        <v>100</v>
      </c>
      <c r="D161">
        <v>15</v>
      </c>
      <c r="E161">
        <v>21494.799999999999</v>
      </c>
      <c r="F161">
        <v>3.5350839999999999</v>
      </c>
      <c r="G161">
        <v>-1.0115639999999995</v>
      </c>
    </row>
    <row r="162" spans="1:7" x14ac:dyDescent="0.25">
      <c r="A162" t="s">
        <v>506</v>
      </c>
      <c r="B162">
        <v>10</v>
      </c>
      <c r="C162">
        <v>100</v>
      </c>
      <c r="D162">
        <v>15</v>
      </c>
      <c r="E162">
        <v>6386.2</v>
      </c>
      <c r="F162">
        <v>2.3263959999999999</v>
      </c>
      <c r="G162">
        <v>-2.2202519999999994</v>
      </c>
    </row>
    <row r="163" spans="1:7" x14ac:dyDescent="0.25">
      <c r="A163" t="s">
        <v>506</v>
      </c>
      <c r="B163">
        <v>11</v>
      </c>
      <c r="C163">
        <v>100</v>
      </c>
      <c r="D163">
        <v>15</v>
      </c>
      <c r="E163">
        <v>31028.1</v>
      </c>
      <c r="F163">
        <v>4.2977480000000003</v>
      </c>
      <c r="G163">
        <v>-0.24889999999999901</v>
      </c>
    </row>
    <row r="164" spans="1:7" x14ac:dyDescent="0.25">
      <c r="A164" t="s">
        <v>506</v>
      </c>
      <c r="B164">
        <v>12</v>
      </c>
      <c r="C164">
        <v>100</v>
      </c>
      <c r="D164">
        <v>15</v>
      </c>
      <c r="E164">
        <v>3598</v>
      </c>
      <c r="F164">
        <v>2.1033399999999998</v>
      </c>
      <c r="G164">
        <v>-2.4433079999999996</v>
      </c>
    </row>
    <row r="165" spans="1:7" x14ac:dyDescent="0.25">
      <c r="A165" t="s">
        <v>506</v>
      </c>
      <c r="B165">
        <v>7</v>
      </c>
      <c r="C165">
        <v>150</v>
      </c>
      <c r="D165">
        <v>15</v>
      </c>
      <c r="E165">
        <v>430476.2</v>
      </c>
      <c r="F165">
        <v>36.253596000000002</v>
      </c>
      <c r="G165">
        <v>31.813676000000001</v>
      </c>
    </row>
    <row r="166" spans="1:7" x14ac:dyDescent="0.25">
      <c r="A166" t="s">
        <v>506</v>
      </c>
      <c r="B166">
        <v>8</v>
      </c>
      <c r="C166">
        <v>150</v>
      </c>
      <c r="D166">
        <v>15</v>
      </c>
      <c r="E166">
        <v>50871.3</v>
      </c>
      <c r="F166">
        <v>5.8852040000000008</v>
      </c>
      <c r="G166">
        <v>1.4452840000000009</v>
      </c>
    </row>
    <row r="167" spans="1:7" x14ac:dyDescent="0.25">
      <c r="A167" t="s">
        <v>506</v>
      </c>
      <c r="B167">
        <v>9</v>
      </c>
      <c r="C167">
        <v>150</v>
      </c>
      <c r="D167">
        <v>15</v>
      </c>
      <c r="E167">
        <v>8694.1</v>
      </c>
      <c r="F167">
        <v>2.511028</v>
      </c>
      <c r="G167">
        <v>-1.9288919999999998</v>
      </c>
    </row>
    <row r="168" spans="1:7" x14ac:dyDescent="0.25">
      <c r="A168" t="s">
        <v>506</v>
      </c>
      <c r="B168">
        <v>10</v>
      </c>
      <c r="C168">
        <v>150</v>
      </c>
      <c r="D168">
        <v>15</v>
      </c>
      <c r="E168">
        <v>7362.9</v>
      </c>
      <c r="F168">
        <v>2.4045319999999997</v>
      </c>
      <c r="G168">
        <v>-2.0353880000000002</v>
      </c>
    </row>
    <row r="169" spans="1:7" x14ac:dyDescent="0.25">
      <c r="A169" t="s">
        <v>506</v>
      </c>
      <c r="B169">
        <v>11</v>
      </c>
      <c r="C169">
        <v>150</v>
      </c>
      <c r="D169">
        <v>15</v>
      </c>
      <c r="E169">
        <v>151942.39999999999</v>
      </c>
      <c r="F169">
        <v>13.970892000000001</v>
      </c>
      <c r="G169">
        <v>9.530972000000002</v>
      </c>
    </row>
    <row r="170" spans="1:7" x14ac:dyDescent="0.25">
      <c r="A170" t="s">
        <v>506</v>
      </c>
      <c r="B170">
        <v>12</v>
      </c>
      <c r="C170">
        <v>150</v>
      </c>
      <c r="D170">
        <v>15</v>
      </c>
      <c r="E170">
        <v>2263.9</v>
      </c>
      <c r="F170">
        <v>1.9966119999999998</v>
      </c>
      <c r="G170">
        <v>-2.443308</v>
      </c>
    </row>
    <row r="171" spans="1:7" x14ac:dyDescent="0.25">
      <c r="A171" t="s">
        <v>507</v>
      </c>
      <c r="B171">
        <v>8</v>
      </c>
      <c r="C171">
        <v>25</v>
      </c>
      <c r="D171">
        <v>15</v>
      </c>
      <c r="E171">
        <v>358240</v>
      </c>
      <c r="F171">
        <v>30.474700000000002</v>
      </c>
      <c r="G171">
        <v>26.088220000000003</v>
      </c>
    </row>
    <row r="172" spans="1:7" x14ac:dyDescent="0.25">
      <c r="A172" t="s">
        <v>507</v>
      </c>
      <c r="B172">
        <v>9</v>
      </c>
      <c r="C172">
        <v>25</v>
      </c>
      <c r="D172">
        <v>15</v>
      </c>
      <c r="E172">
        <v>13631.1</v>
      </c>
      <c r="F172">
        <v>2.9059879999999998</v>
      </c>
      <c r="G172">
        <v>-1.4804919999999999</v>
      </c>
    </row>
    <row r="173" spans="1:7" x14ac:dyDescent="0.25">
      <c r="A173" t="s">
        <v>507</v>
      </c>
      <c r="B173">
        <v>10</v>
      </c>
      <c r="C173">
        <v>25</v>
      </c>
      <c r="D173">
        <v>15</v>
      </c>
      <c r="E173">
        <v>288720.90000000002</v>
      </c>
      <c r="F173">
        <v>24.913172000000003</v>
      </c>
      <c r="G173">
        <v>20.526692000000004</v>
      </c>
    </row>
    <row r="174" spans="1:7" x14ac:dyDescent="0.25">
      <c r="A174" t="s">
        <v>507</v>
      </c>
      <c r="B174">
        <v>11</v>
      </c>
      <c r="C174">
        <v>25</v>
      </c>
      <c r="D174">
        <v>15</v>
      </c>
      <c r="E174">
        <v>16547.8</v>
      </c>
      <c r="F174">
        <v>3.1393240000000002</v>
      </c>
      <c r="G174">
        <v>-1.2471559999999995</v>
      </c>
    </row>
    <row r="175" spans="1:7" x14ac:dyDescent="0.25">
      <c r="A175" t="s">
        <v>507</v>
      </c>
      <c r="B175">
        <v>12</v>
      </c>
      <c r="C175">
        <v>25</v>
      </c>
      <c r="D175">
        <v>15</v>
      </c>
      <c r="E175">
        <v>1595.9</v>
      </c>
      <c r="F175">
        <v>1.9431719999999999</v>
      </c>
      <c r="G175">
        <v>-2.443308</v>
      </c>
    </row>
    <row r="176" spans="1:7" x14ac:dyDescent="0.25">
      <c r="A176" t="s">
        <v>507</v>
      </c>
      <c r="B176">
        <v>7</v>
      </c>
      <c r="C176">
        <v>50</v>
      </c>
      <c r="D176">
        <v>15</v>
      </c>
      <c r="E176">
        <v>15890.7</v>
      </c>
      <c r="F176">
        <v>3.0867560000000003</v>
      </c>
      <c r="G176">
        <v>-1.2712839999999996</v>
      </c>
    </row>
    <row r="177" spans="1:7" x14ac:dyDescent="0.25">
      <c r="A177" t="s">
        <v>507</v>
      </c>
      <c r="B177">
        <v>8</v>
      </c>
      <c r="C177">
        <v>50</v>
      </c>
      <c r="D177">
        <v>15</v>
      </c>
      <c r="E177">
        <v>361838.8</v>
      </c>
      <c r="F177">
        <v>30.762604000000003</v>
      </c>
      <c r="G177">
        <v>26.404564000000004</v>
      </c>
    </row>
    <row r="178" spans="1:7" x14ac:dyDescent="0.25">
      <c r="A178" t="s">
        <v>507</v>
      </c>
      <c r="B178">
        <v>9</v>
      </c>
      <c r="C178">
        <v>50</v>
      </c>
      <c r="D178">
        <v>15</v>
      </c>
      <c r="E178">
        <v>123909.9</v>
      </c>
      <c r="F178">
        <v>11.728292</v>
      </c>
      <c r="G178">
        <v>7.3702519999999998</v>
      </c>
    </row>
    <row r="179" spans="1:7" x14ac:dyDescent="0.25">
      <c r="A179" t="s">
        <v>507</v>
      </c>
      <c r="B179">
        <v>10</v>
      </c>
      <c r="C179">
        <v>50</v>
      </c>
      <c r="D179">
        <v>15</v>
      </c>
      <c r="E179">
        <v>21236.6</v>
      </c>
      <c r="F179">
        <v>3.5144279999999997</v>
      </c>
      <c r="G179">
        <v>-0.84361200000000025</v>
      </c>
    </row>
    <row r="180" spans="1:7" x14ac:dyDescent="0.25">
      <c r="A180" t="s">
        <v>507</v>
      </c>
      <c r="B180">
        <v>11</v>
      </c>
      <c r="C180">
        <v>50</v>
      </c>
      <c r="D180">
        <v>15</v>
      </c>
      <c r="E180">
        <v>54073.7</v>
      </c>
      <c r="F180">
        <v>6.1413960000000003</v>
      </c>
      <c r="G180">
        <v>1.7833560000000004</v>
      </c>
    </row>
    <row r="181" spans="1:7" x14ac:dyDescent="0.25">
      <c r="A181" t="s">
        <v>507</v>
      </c>
      <c r="B181">
        <v>12</v>
      </c>
      <c r="C181">
        <v>50</v>
      </c>
      <c r="D181">
        <v>15</v>
      </c>
      <c r="E181">
        <v>1240.4000000000001</v>
      </c>
      <c r="F181">
        <v>1.9147319999999999</v>
      </c>
      <c r="G181">
        <v>-2.443308</v>
      </c>
    </row>
    <row r="182" spans="1:7" x14ac:dyDescent="0.25">
      <c r="A182" t="s">
        <v>507</v>
      </c>
      <c r="B182">
        <v>7</v>
      </c>
      <c r="C182">
        <v>100</v>
      </c>
      <c r="D182">
        <v>15</v>
      </c>
      <c r="E182">
        <v>3151.5</v>
      </c>
      <c r="F182">
        <v>2.0676199999999998</v>
      </c>
      <c r="G182">
        <v>-2.3400999999999996</v>
      </c>
    </row>
    <row r="183" spans="1:7" x14ac:dyDescent="0.25">
      <c r="A183" t="s">
        <v>507</v>
      </c>
      <c r="B183">
        <v>8</v>
      </c>
      <c r="C183">
        <v>100</v>
      </c>
      <c r="D183">
        <v>15</v>
      </c>
      <c r="E183">
        <v>111689.7</v>
      </c>
      <c r="F183">
        <v>10.750676</v>
      </c>
      <c r="G183">
        <v>6.3429560000000009</v>
      </c>
    </row>
    <row r="184" spans="1:7" x14ac:dyDescent="0.25">
      <c r="A184" t="s">
        <v>507</v>
      </c>
      <c r="B184">
        <v>9</v>
      </c>
      <c r="C184">
        <v>100</v>
      </c>
      <c r="D184">
        <v>15</v>
      </c>
      <c r="E184">
        <v>6641.6</v>
      </c>
      <c r="F184">
        <v>2.3468279999999999</v>
      </c>
      <c r="G184">
        <v>-2.0608919999999995</v>
      </c>
    </row>
    <row r="185" spans="1:7" x14ac:dyDescent="0.25">
      <c r="A185" t="s">
        <v>507</v>
      </c>
      <c r="B185">
        <v>10</v>
      </c>
      <c r="C185">
        <v>100</v>
      </c>
      <c r="D185">
        <v>15</v>
      </c>
      <c r="E185">
        <v>406553.59999999998</v>
      </c>
      <c r="F185">
        <v>34.339787999999999</v>
      </c>
      <c r="G185">
        <v>29.932068000000001</v>
      </c>
    </row>
    <row r="186" spans="1:7" x14ac:dyDescent="0.25">
      <c r="A186" t="s">
        <v>507</v>
      </c>
      <c r="B186">
        <v>11</v>
      </c>
      <c r="C186">
        <v>100</v>
      </c>
      <c r="D186">
        <v>15</v>
      </c>
      <c r="E186">
        <v>93891</v>
      </c>
      <c r="F186">
        <v>9.3267799999999994</v>
      </c>
      <c r="G186">
        <v>4.91906</v>
      </c>
    </row>
    <row r="187" spans="1:7" x14ac:dyDescent="0.25">
      <c r="A187" t="s">
        <v>507</v>
      </c>
      <c r="B187">
        <v>12</v>
      </c>
      <c r="C187">
        <v>100</v>
      </c>
      <c r="D187">
        <v>15</v>
      </c>
      <c r="E187">
        <v>1861.4</v>
      </c>
      <c r="F187">
        <v>1.9644119999999998</v>
      </c>
      <c r="G187">
        <v>-2.4433079999999996</v>
      </c>
    </row>
    <row r="188" spans="1:7" x14ac:dyDescent="0.25">
      <c r="A188" t="s">
        <v>507</v>
      </c>
      <c r="B188">
        <v>7</v>
      </c>
      <c r="C188">
        <v>150</v>
      </c>
      <c r="D188">
        <v>15</v>
      </c>
      <c r="E188">
        <v>12095</v>
      </c>
      <c r="F188">
        <v>2.7831000000000001</v>
      </c>
      <c r="G188">
        <v>-1.9775479999999996</v>
      </c>
    </row>
    <row r="189" spans="1:7" x14ac:dyDescent="0.25">
      <c r="A189" t="s">
        <v>507</v>
      </c>
      <c r="B189">
        <v>8</v>
      </c>
      <c r="C189">
        <v>150</v>
      </c>
      <c r="D189">
        <v>15</v>
      </c>
      <c r="E189">
        <v>27182.3</v>
      </c>
      <c r="F189">
        <v>3.9900840000000004</v>
      </c>
      <c r="G189">
        <v>-0.77056399999999936</v>
      </c>
    </row>
    <row r="190" spans="1:7" x14ac:dyDescent="0.25">
      <c r="A190" t="s">
        <v>507</v>
      </c>
      <c r="B190">
        <v>9</v>
      </c>
      <c r="C190">
        <v>150</v>
      </c>
      <c r="D190">
        <v>15</v>
      </c>
      <c r="E190">
        <v>11794.7</v>
      </c>
      <c r="F190">
        <v>2.7590759999999999</v>
      </c>
      <c r="G190">
        <v>-2.0015719999999999</v>
      </c>
    </row>
    <row r="191" spans="1:7" x14ac:dyDescent="0.25">
      <c r="A191" t="s">
        <v>507</v>
      </c>
      <c r="B191">
        <v>10</v>
      </c>
      <c r="C191">
        <v>150</v>
      </c>
      <c r="D191">
        <v>15</v>
      </c>
      <c r="E191">
        <v>139561</v>
      </c>
      <c r="F191">
        <v>12.98038</v>
      </c>
      <c r="G191">
        <v>8.2197320000000005</v>
      </c>
    </row>
    <row r="192" spans="1:7" x14ac:dyDescent="0.25">
      <c r="A192" t="s">
        <v>507</v>
      </c>
      <c r="B192">
        <v>11</v>
      </c>
      <c r="C192">
        <v>150</v>
      </c>
      <c r="D192">
        <v>15</v>
      </c>
      <c r="E192">
        <v>18533.8</v>
      </c>
      <c r="F192">
        <v>3.2982040000000001</v>
      </c>
      <c r="G192">
        <v>-1.4624439999999996</v>
      </c>
    </row>
    <row r="193" spans="1:7" x14ac:dyDescent="0.25">
      <c r="A193" t="s">
        <v>507</v>
      </c>
      <c r="B193">
        <v>12</v>
      </c>
      <c r="C193">
        <v>150</v>
      </c>
      <c r="D193">
        <v>15</v>
      </c>
      <c r="E193">
        <v>6273</v>
      </c>
      <c r="F193">
        <v>2.3173399999999997</v>
      </c>
      <c r="G193">
        <v>-2.443308</v>
      </c>
    </row>
    <row r="194" spans="1:7" x14ac:dyDescent="0.25">
      <c r="A194" t="s">
        <v>504</v>
      </c>
      <c r="B194">
        <v>7</v>
      </c>
      <c r="C194">
        <v>25</v>
      </c>
      <c r="D194">
        <v>15</v>
      </c>
      <c r="E194">
        <v>17219</v>
      </c>
      <c r="F194">
        <v>2.1036999999999999</v>
      </c>
      <c r="G194">
        <v>-1.0857080000000003</v>
      </c>
    </row>
    <row r="195" spans="1:7" x14ac:dyDescent="0.25">
      <c r="A195" t="s">
        <v>504</v>
      </c>
      <c r="B195">
        <v>8</v>
      </c>
      <c r="C195">
        <v>25</v>
      </c>
      <c r="D195">
        <v>15</v>
      </c>
      <c r="E195">
        <v>11577.4</v>
      </c>
      <c r="F195">
        <v>1.5395399999999999</v>
      </c>
      <c r="G195">
        <v>-1.6498680000000003</v>
      </c>
    </row>
    <row r="196" spans="1:7" x14ac:dyDescent="0.25">
      <c r="A196" t="s">
        <v>504</v>
      </c>
      <c r="B196">
        <v>9</v>
      </c>
      <c r="C196">
        <v>25</v>
      </c>
      <c r="D196">
        <v>15</v>
      </c>
      <c r="E196">
        <v>14325.3</v>
      </c>
      <c r="F196">
        <v>1.81433</v>
      </c>
      <c r="G196">
        <v>-1.3750780000000002</v>
      </c>
    </row>
    <row r="197" spans="1:7" x14ac:dyDescent="0.25">
      <c r="A197" t="s">
        <v>504</v>
      </c>
      <c r="B197">
        <v>10</v>
      </c>
      <c r="C197">
        <v>25</v>
      </c>
      <c r="D197">
        <v>15</v>
      </c>
      <c r="E197">
        <v>24618.3</v>
      </c>
      <c r="F197">
        <v>2.8436300000000001</v>
      </c>
      <c r="G197">
        <v>-0.34577800000000014</v>
      </c>
    </row>
    <row r="198" spans="1:7" x14ac:dyDescent="0.25">
      <c r="A198" t="s">
        <v>504</v>
      </c>
      <c r="B198">
        <v>11</v>
      </c>
      <c r="C198">
        <v>25</v>
      </c>
      <c r="D198">
        <v>15</v>
      </c>
      <c r="E198">
        <v>1253.3</v>
      </c>
      <c r="F198">
        <v>0.50712999999999997</v>
      </c>
      <c r="G198">
        <v>-2.6822780000000002</v>
      </c>
    </row>
    <row r="199" spans="1:7" x14ac:dyDescent="0.25">
      <c r="A199" t="s">
        <v>504</v>
      </c>
      <c r="B199">
        <v>12</v>
      </c>
      <c r="C199">
        <v>25</v>
      </c>
      <c r="D199">
        <v>15</v>
      </c>
      <c r="E199">
        <v>3643</v>
      </c>
      <c r="F199">
        <v>0.74609999999999999</v>
      </c>
      <c r="G199">
        <v>-2.443308</v>
      </c>
    </row>
    <row r="200" spans="1:7" x14ac:dyDescent="0.25">
      <c r="A200" t="s">
        <v>504</v>
      </c>
      <c r="B200">
        <v>7</v>
      </c>
      <c r="C200">
        <v>50</v>
      </c>
      <c r="D200">
        <v>15</v>
      </c>
      <c r="E200">
        <v>32129.5</v>
      </c>
      <c r="F200">
        <v>3.5947500000000003</v>
      </c>
      <c r="G200">
        <v>0.76964200000000016</v>
      </c>
    </row>
    <row r="201" spans="1:7" x14ac:dyDescent="0.25">
      <c r="A201" t="s">
        <v>504</v>
      </c>
      <c r="B201">
        <v>8</v>
      </c>
      <c r="C201">
        <v>50</v>
      </c>
      <c r="D201">
        <v>15</v>
      </c>
      <c r="E201">
        <v>17242.400000000001</v>
      </c>
      <c r="F201">
        <v>2.1060400000000001</v>
      </c>
      <c r="G201">
        <v>-0.71906800000000004</v>
      </c>
    </row>
    <row r="202" spans="1:7" x14ac:dyDescent="0.25">
      <c r="A202" t="s">
        <v>504</v>
      </c>
      <c r="B202">
        <v>9</v>
      </c>
      <c r="C202">
        <v>50</v>
      </c>
      <c r="D202">
        <v>15</v>
      </c>
      <c r="E202">
        <v>54479.5</v>
      </c>
      <c r="F202">
        <v>5.8297500000000007</v>
      </c>
      <c r="G202">
        <v>3.0046420000000005</v>
      </c>
    </row>
    <row r="203" spans="1:7" x14ac:dyDescent="0.25">
      <c r="A203" t="s">
        <v>504</v>
      </c>
      <c r="B203">
        <v>10</v>
      </c>
      <c r="C203">
        <v>50</v>
      </c>
      <c r="D203">
        <v>15</v>
      </c>
      <c r="E203">
        <v>33059.4</v>
      </c>
      <c r="F203">
        <v>3.6877400000000002</v>
      </c>
      <c r="G203">
        <v>0.86263200000000007</v>
      </c>
    </row>
    <row r="204" spans="1:7" x14ac:dyDescent="0.25">
      <c r="A204" t="s">
        <v>504</v>
      </c>
      <c r="B204">
        <v>11</v>
      </c>
      <c r="C204">
        <v>50</v>
      </c>
      <c r="D204">
        <v>15</v>
      </c>
      <c r="E204">
        <v>11022</v>
      </c>
      <c r="F204">
        <v>1.484</v>
      </c>
      <c r="G204">
        <v>-1.3411080000000002</v>
      </c>
    </row>
    <row r="205" spans="1:7" x14ac:dyDescent="0.25">
      <c r="A205" t="s">
        <v>504</v>
      </c>
      <c r="B205">
        <v>12</v>
      </c>
      <c r="C205">
        <v>50</v>
      </c>
      <c r="D205">
        <v>15</v>
      </c>
      <c r="E205">
        <v>0</v>
      </c>
      <c r="F205">
        <v>0.38179999999999997</v>
      </c>
      <c r="G205">
        <v>-2.443308</v>
      </c>
    </row>
    <row r="206" spans="1:7" x14ac:dyDescent="0.25">
      <c r="A206" t="s">
        <v>504</v>
      </c>
      <c r="B206">
        <v>7</v>
      </c>
      <c r="C206">
        <v>100</v>
      </c>
      <c r="D206">
        <v>15</v>
      </c>
      <c r="E206">
        <v>20659.900000000001</v>
      </c>
      <c r="F206">
        <v>2.4477900000000004</v>
      </c>
      <c r="G206">
        <v>-0.37731799999999982</v>
      </c>
    </row>
    <row r="207" spans="1:7" x14ac:dyDescent="0.25">
      <c r="A207" t="s">
        <v>504</v>
      </c>
      <c r="B207">
        <v>8</v>
      </c>
      <c r="C207">
        <v>100</v>
      </c>
      <c r="D207">
        <v>15</v>
      </c>
      <c r="E207">
        <v>13828.8</v>
      </c>
      <c r="F207">
        <v>1.7646799999999998</v>
      </c>
      <c r="G207">
        <v>-1.0604280000000004</v>
      </c>
    </row>
    <row r="208" spans="1:7" x14ac:dyDescent="0.25">
      <c r="A208" t="s">
        <v>504</v>
      </c>
      <c r="B208">
        <v>9</v>
      </c>
      <c r="C208">
        <v>100</v>
      </c>
      <c r="D208">
        <v>15</v>
      </c>
      <c r="E208">
        <v>10749.4</v>
      </c>
      <c r="F208">
        <v>1.4567399999999999</v>
      </c>
      <c r="G208">
        <v>-1.3683680000000003</v>
      </c>
    </row>
    <row r="209" spans="1:7" x14ac:dyDescent="0.25">
      <c r="A209" t="s">
        <v>504</v>
      </c>
      <c r="B209">
        <v>10</v>
      </c>
      <c r="C209">
        <v>100</v>
      </c>
      <c r="D209">
        <v>15</v>
      </c>
      <c r="E209">
        <v>19550.5</v>
      </c>
      <c r="F209">
        <v>2.3368500000000001</v>
      </c>
      <c r="G209">
        <v>-0.48825800000000008</v>
      </c>
    </row>
    <row r="210" spans="1:7" x14ac:dyDescent="0.25">
      <c r="A210" t="s">
        <v>504</v>
      </c>
      <c r="B210">
        <v>11</v>
      </c>
      <c r="C210">
        <v>100</v>
      </c>
      <c r="D210">
        <v>15</v>
      </c>
      <c r="E210">
        <v>8116.4</v>
      </c>
      <c r="F210">
        <v>1.1934400000000001</v>
      </c>
      <c r="G210">
        <v>-1.6316680000000001</v>
      </c>
    </row>
    <row r="211" spans="1:7" x14ac:dyDescent="0.25">
      <c r="A211" t="s">
        <v>504</v>
      </c>
      <c r="B211">
        <v>12</v>
      </c>
      <c r="C211">
        <v>100</v>
      </c>
      <c r="D211">
        <v>15</v>
      </c>
      <c r="E211">
        <v>0</v>
      </c>
      <c r="F211">
        <v>0.38179999999999997</v>
      </c>
      <c r="G211">
        <v>-2.443308</v>
      </c>
    </row>
    <row r="212" spans="1:7" x14ac:dyDescent="0.25">
      <c r="A212" t="s">
        <v>504</v>
      </c>
      <c r="B212">
        <v>7</v>
      </c>
      <c r="C212">
        <v>150</v>
      </c>
      <c r="D212">
        <v>15</v>
      </c>
      <c r="E212">
        <v>204306.5</v>
      </c>
      <c r="F212">
        <v>20.812449999999998</v>
      </c>
      <c r="G212">
        <v>17.865492</v>
      </c>
    </row>
    <row r="213" spans="1:7" x14ac:dyDescent="0.25">
      <c r="A213" t="s">
        <v>504</v>
      </c>
      <c r="B213">
        <v>8</v>
      </c>
      <c r="C213">
        <v>150</v>
      </c>
      <c r="D213">
        <v>15</v>
      </c>
      <c r="E213">
        <v>8282.1</v>
      </c>
      <c r="F213">
        <v>1.21001</v>
      </c>
      <c r="G213">
        <v>-1.7369479999999999</v>
      </c>
    </row>
    <row r="214" spans="1:7" x14ac:dyDescent="0.25">
      <c r="A214" t="s">
        <v>504</v>
      </c>
      <c r="B214">
        <v>9</v>
      </c>
      <c r="C214">
        <v>150</v>
      </c>
      <c r="D214">
        <v>15</v>
      </c>
      <c r="E214">
        <v>17209.599999999999</v>
      </c>
      <c r="F214">
        <v>2.10276</v>
      </c>
      <c r="G214">
        <v>-0.844198</v>
      </c>
    </row>
    <row r="215" spans="1:7" x14ac:dyDescent="0.25">
      <c r="A215" t="s">
        <v>504</v>
      </c>
      <c r="B215">
        <v>10</v>
      </c>
      <c r="C215">
        <v>150</v>
      </c>
      <c r="D215">
        <v>15</v>
      </c>
      <c r="E215">
        <v>14971</v>
      </c>
      <c r="F215">
        <v>1.8789</v>
      </c>
      <c r="G215">
        <v>-1.068058</v>
      </c>
    </row>
    <row r="216" spans="1:7" x14ac:dyDescent="0.25">
      <c r="A216" t="s">
        <v>504</v>
      </c>
      <c r="B216">
        <v>11</v>
      </c>
      <c r="C216">
        <v>150</v>
      </c>
      <c r="D216">
        <v>15</v>
      </c>
      <c r="E216">
        <v>37254.6</v>
      </c>
      <c r="F216">
        <v>4.1072600000000001</v>
      </c>
      <c r="G216">
        <v>1.1603020000000002</v>
      </c>
    </row>
    <row r="217" spans="1:7" x14ac:dyDescent="0.25">
      <c r="A217" t="s">
        <v>504</v>
      </c>
      <c r="B217">
        <v>12</v>
      </c>
      <c r="C217">
        <v>150</v>
      </c>
      <c r="D217">
        <v>15</v>
      </c>
      <c r="E217">
        <v>1218.5</v>
      </c>
      <c r="F217">
        <v>0.50364999999999993</v>
      </c>
      <c r="G217">
        <v>-2.443308</v>
      </c>
    </row>
    <row r="218" spans="1:7" x14ac:dyDescent="0.25">
      <c r="A218" t="s">
        <v>505</v>
      </c>
      <c r="B218">
        <v>7</v>
      </c>
      <c r="C218">
        <v>25</v>
      </c>
      <c r="D218">
        <v>15</v>
      </c>
      <c r="E218">
        <v>0</v>
      </c>
      <c r="F218">
        <v>0.38179999999999997</v>
      </c>
      <c r="G218">
        <v>-2.443308</v>
      </c>
    </row>
    <row r="219" spans="1:7" x14ac:dyDescent="0.25">
      <c r="A219" t="s">
        <v>505</v>
      </c>
      <c r="B219">
        <v>8</v>
      </c>
      <c r="C219">
        <v>25</v>
      </c>
      <c r="D219">
        <v>15</v>
      </c>
      <c r="E219">
        <v>50980.6</v>
      </c>
      <c r="F219">
        <v>5.4798600000000004</v>
      </c>
      <c r="G219">
        <v>2.6547520000000002</v>
      </c>
    </row>
    <row r="220" spans="1:7" x14ac:dyDescent="0.25">
      <c r="A220" t="s">
        <v>505</v>
      </c>
      <c r="B220">
        <v>9</v>
      </c>
      <c r="C220">
        <v>25</v>
      </c>
      <c r="D220">
        <v>15</v>
      </c>
      <c r="E220">
        <v>15536.9</v>
      </c>
      <c r="F220">
        <v>1.9354899999999999</v>
      </c>
      <c r="G220">
        <v>-0.88961800000000024</v>
      </c>
    </row>
    <row r="221" spans="1:7" x14ac:dyDescent="0.25">
      <c r="A221" t="s">
        <v>505</v>
      </c>
      <c r="B221">
        <v>10</v>
      </c>
      <c r="C221">
        <v>25</v>
      </c>
      <c r="D221">
        <v>15</v>
      </c>
      <c r="E221">
        <v>94654.7</v>
      </c>
      <c r="F221">
        <v>9.84727</v>
      </c>
      <c r="G221">
        <v>7.0221619999999998</v>
      </c>
    </row>
    <row r="222" spans="1:7" x14ac:dyDescent="0.25">
      <c r="A222" t="s">
        <v>505</v>
      </c>
      <c r="B222">
        <v>11</v>
      </c>
      <c r="C222">
        <v>25</v>
      </c>
      <c r="D222">
        <v>15</v>
      </c>
      <c r="E222">
        <v>13124.1</v>
      </c>
      <c r="F222">
        <v>1.69421</v>
      </c>
      <c r="G222">
        <v>-1.1308980000000002</v>
      </c>
    </row>
    <row r="223" spans="1:7" x14ac:dyDescent="0.25">
      <c r="A223" t="s">
        <v>505</v>
      </c>
      <c r="B223">
        <v>12</v>
      </c>
      <c r="C223">
        <v>25</v>
      </c>
      <c r="D223">
        <v>15</v>
      </c>
      <c r="E223">
        <v>0</v>
      </c>
      <c r="F223">
        <v>0.38179999999999997</v>
      </c>
      <c r="G223">
        <v>-2.443308</v>
      </c>
    </row>
    <row r="224" spans="1:7" x14ac:dyDescent="0.25">
      <c r="A224" t="s">
        <v>505</v>
      </c>
      <c r="B224">
        <v>7</v>
      </c>
      <c r="C224">
        <v>50</v>
      </c>
      <c r="D224">
        <v>15</v>
      </c>
      <c r="E224">
        <v>58447.6</v>
      </c>
      <c r="F224">
        <v>6.2265600000000001</v>
      </c>
      <c r="G224">
        <v>3.4014519999999999</v>
      </c>
    </row>
    <row r="225" spans="1:7" x14ac:dyDescent="0.25">
      <c r="A225" t="s">
        <v>505</v>
      </c>
      <c r="B225">
        <v>8</v>
      </c>
      <c r="C225">
        <v>50</v>
      </c>
      <c r="D225">
        <v>15</v>
      </c>
      <c r="E225">
        <v>139084.1</v>
      </c>
      <c r="F225">
        <v>14.290210000000002</v>
      </c>
      <c r="G225">
        <v>11.465102000000002</v>
      </c>
    </row>
    <row r="226" spans="1:7" x14ac:dyDescent="0.25">
      <c r="A226" t="s">
        <v>505</v>
      </c>
      <c r="B226">
        <v>9</v>
      </c>
      <c r="C226">
        <v>50</v>
      </c>
      <c r="D226">
        <v>15</v>
      </c>
      <c r="E226">
        <v>174966.1</v>
      </c>
      <c r="F226">
        <v>17.878409999999999</v>
      </c>
      <c r="G226">
        <v>15.053301999999999</v>
      </c>
    </row>
    <row r="227" spans="1:7" x14ac:dyDescent="0.25">
      <c r="A227" t="s">
        <v>505</v>
      </c>
      <c r="B227">
        <v>10</v>
      </c>
      <c r="C227">
        <v>50</v>
      </c>
      <c r="D227">
        <v>15</v>
      </c>
      <c r="E227">
        <v>21106.3</v>
      </c>
      <c r="F227">
        <v>2.4924300000000001</v>
      </c>
      <c r="G227">
        <v>-0.33267800000000003</v>
      </c>
    </row>
    <row r="228" spans="1:7" x14ac:dyDescent="0.25">
      <c r="A228" t="s">
        <v>505</v>
      </c>
      <c r="B228">
        <v>11</v>
      </c>
      <c r="C228">
        <v>50</v>
      </c>
      <c r="D228">
        <v>15</v>
      </c>
      <c r="E228">
        <v>30910.3</v>
      </c>
      <c r="F228">
        <v>3.4728300000000001</v>
      </c>
      <c r="G228">
        <v>0.64772199999999991</v>
      </c>
    </row>
    <row r="229" spans="1:7" x14ac:dyDescent="0.25">
      <c r="A229" t="s">
        <v>505</v>
      </c>
      <c r="B229">
        <v>12</v>
      </c>
      <c r="C229">
        <v>50</v>
      </c>
      <c r="D229">
        <v>15</v>
      </c>
      <c r="E229">
        <v>0</v>
      </c>
      <c r="F229">
        <v>0.38179999999999997</v>
      </c>
      <c r="G229">
        <v>-2.443308</v>
      </c>
    </row>
    <row r="230" spans="1:7" x14ac:dyDescent="0.25">
      <c r="A230" t="s">
        <v>505</v>
      </c>
      <c r="B230">
        <v>7</v>
      </c>
      <c r="C230">
        <v>100</v>
      </c>
      <c r="D230">
        <v>15</v>
      </c>
      <c r="E230">
        <v>2514.3000000000002</v>
      </c>
      <c r="F230">
        <v>0.63322999999999996</v>
      </c>
      <c r="G230">
        <v>-2.191878</v>
      </c>
    </row>
    <row r="231" spans="1:7" x14ac:dyDescent="0.25">
      <c r="A231" t="s">
        <v>505</v>
      </c>
      <c r="B231">
        <v>8</v>
      </c>
      <c r="C231">
        <v>100</v>
      </c>
      <c r="D231">
        <v>15</v>
      </c>
      <c r="E231">
        <v>17981.599999999999</v>
      </c>
      <c r="F231">
        <v>2.1799599999999999</v>
      </c>
      <c r="G231">
        <v>-0.64514800000000028</v>
      </c>
    </row>
    <row r="232" spans="1:7" x14ac:dyDescent="0.25">
      <c r="A232" t="s">
        <v>505</v>
      </c>
      <c r="B232">
        <v>9</v>
      </c>
      <c r="C232">
        <v>100</v>
      </c>
      <c r="D232">
        <v>15</v>
      </c>
      <c r="E232">
        <v>8057.1</v>
      </c>
      <c r="F232">
        <v>1.1875100000000001</v>
      </c>
      <c r="G232">
        <v>-1.6375980000000001</v>
      </c>
    </row>
    <row r="233" spans="1:7" x14ac:dyDescent="0.25">
      <c r="A233" t="s">
        <v>505</v>
      </c>
      <c r="B233">
        <v>10</v>
      </c>
      <c r="C233">
        <v>100</v>
      </c>
      <c r="D233">
        <v>15</v>
      </c>
      <c r="E233">
        <v>61449.3</v>
      </c>
      <c r="F233">
        <v>6.5267300000000006</v>
      </c>
      <c r="G233">
        <v>3.7016220000000004</v>
      </c>
    </row>
    <row r="234" spans="1:7" x14ac:dyDescent="0.25">
      <c r="A234" t="s">
        <v>505</v>
      </c>
      <c r="B234">
        <v>11</v>
      </c>
      <c r="C234">
        <v>100</v>
      </c>
      <c r="D234">
        <v>15</v>
      </c>
      <c r="E234">
        <v>35615.9</v>
      </c>
      <c r="F234">
        <v>3.9433900000000004</v>
      </c>
      <c r="G234">
        <v>1.1182820000000002</v>
      </c>
    </row>
    <row r="235" spans="1:7" x14ac:dyDescent="0.25">
      <c r="A235" t="s">
        <v>505</v>
      </c>
      <c r="B235">
        <v>12</v>
      </c>
      <c r="C235">
        <v>100</v>
      </c>
      <c r="D235">
        <v>15</v>
      </c>
      <c r="E235">
        <v>0</v>
      </c>
      <c r="F235">
        <v>0.38179999999999997</v>
      </c>
      <c r="G235">
        <v>-2.443308</v>
      </c>
    </row>
    <row r="236" spans="1:7" x14ac:dyDescent="0.25">
      <c r="A236" t="s">
        <v>505</v>
      </c>
      <c r="B236">
        <v>7</v>
      </c>
      <c r="C236">
        <v>150</v>
      </c>
      <c r="D236">
        <v>15</v>
      </c>
      <c r="E236">
        <v>15352.3</v>
      </c>
      <c r="F236">
        <v>1.91703</v>
      </c>
      <c r="G236">
        <v>-1.0169980000000001</v>
      </c>
    </row>
    <row r="237" spans="1:7" x14ac:dyDescent="0.25">
      <c r="A237" t="s">
        <v>505</v>
      </c>
      <c r="B237">
        <v>8</v>
      </c>
      <c r="C237">
        <v>150</v>
      </c>
      <c r="D237">
        <v>15</v>
      </c>
      <c r="E237">
        <v>9100</v>
      </c>
      <c r="F237">
        <v>1.2918000000000001</v>
      </c>
      <c r="G237">
        <v>-1.642228</v>
      </c>
    </row>
    <row r="238" spans="1:7" x14ac:dyDescent="0.25">
      <c r="A238" t="s">
        <v>505</v>
      </c>
      <c r="B238">
        <v>9</v>
      </c>
      <c r="C238">
        <v>150</v>
      </c>
      <c r="D238">
        <v>15</v>
      </c>
      <c r="E238">
        <v>8677.2000000000007</v>
      </c>
      <c r="F238">
        <v>1.2495200000000002</v>
      </c>
      <c r="G238">
        <v>-1.6845079999999999</v>
      </c>
    </row>
    <row r="239" spans="1:7" x14ac:dyDescent="0.25">
      <c r="A239" t="s">
        <v>505</v>
      </c>
      <c r="B239">
        <v>10</v>
      </c>
      <c r="C239">
        <v>150</v>
      </c>
      <c r="D239">
        <v>15</v>
      </c>
      <c r="E239">
        <v>6911</v>
      </c>
      <c r="F239">
        <v>1.0729</v>
      </c>
      <c r="G239">
        <v>-1.8611280000000001</v>
      </c>
    </row>
    <row r="240" spans="1:7" x14ac:dyDescent="0.25">
      <c r="A240" t="s">
        <v>505</v>
      </c>
      <c r="B240">
        <v>11</v>
      </c>
      <c r="C240">
        <v>150</v>
      </c>
      <c r="D240">
        <v>15</v>
      </c>
      <c r="E240">
        <v>14220.1</v>
      </c>
      <c r="F240">
        <v>1.8038099999999999</v>
      </c>
      <c r="G240">
        <v>-1.1302180000000002</v>
      </c>
    </row>
    <row r="241" spans="1:7" x14ac:dyDescent="0.25">
      <c r="A241" t="s">
        <v>505</v>
      </c>
      <c r="B241">
        <v>12</v>
      </c>
      <c r="C241">
        <v>150</v>
      </c>
      <c r="D241">
        <v>15</v>
      </c>
      <c r="E241">
        <v>1089.2</v>
      </c>
      <c r="F241">
        <v>0.49071999999999999</v>
      </c>
      <c r="G241">
        <v>-2.443308</v>
      </c>
    </row>
    <row r="242" spans="1:7" x14ac:dyDescent="0.25">
      <c r="A242" t="s">
        <v>507</v>
      </c>
      <c r="B242">
        <v>13</v>
      </c>
      <c r="C242">
        <v>25</v>
      </c>
      <c r="D242">
        <v>25</v>
      </c>
      <c r="E242">
        <v>569046.1</v>
      </c>
      <c r="F242">
        <v>47.339188</v>
      </c>
      <c r="G242">
        <v>40.179084000000003</v>
      </c>
    </row>
    <row r="243" spans="1:7" x14ac:dyDescent="0.25">
      <c r="A243" t="s">
        <v>507</v>
      </c>
      <c r="B243">
        <v>14</v>
      </c>
      <c r="C243">
        <v>25</v>
      </c>
      <c r="D243">
        <v>25</v>
      </c>
      <c r="E243">
        <v>25269.599999999999</v>
      </c>
      <c r="F243">
        <v>3.8370680000000004</v>
      </c>
      <c r="G243">
        <v>-3.3230359999999992</v>
      </c>
    </row>
    <row r="244" spans="1:7" x14ac:dyDescent="0.25">
      <c r="A244" t="s">
        <v>507</v>
      </c>
      <c r="B244">
        <v>15</v>
      </c>
      <c r="C244">
        <v>25</v>
      </c>
      <c r="D244">
        <v>25</v>
      </c>
      <c r="E244">
        <v>108534.3</v>
      </c>
      <c r="F244">
        <v>10.498244000000001</v>
      </c>
      <c r="G244">
        <v>3.3381400000000019</v>
      </c>
    </row>
    <row r="245" spans="1:7" x14ac:dyDescent="0.25">
      <c r="A245" t="s">
        <v>507</v>
      </c>
      <c r="B245">
        <v>16</v>
      </c>
      <c r="C245">
        <v>25</v>
      </c>
      <c r="D245">
        <v>25</v>
      </c>
      <c r="E245">
        <v>10754.5</v>
      </c>
      <c r="F245">
        <v>2.6758600000000001</v>
      </c>
      <c r="G245">
        <v>-4.4842439999999995</v>
      </c>
    </row>
    <row r="246" spans="1:7" x14ac:dyDescent="0.25">
      <c r="A246" t="s">
        <v>507</v>
      </c>
      <c r="B246">
        <v>17</v>
      </c>
      <c r="C246">
        <v>25</v>
      </c>
      <c r="D246">
        <v>25</v>
      </c>
      <c r="E246">
        <v>5881.4</v>
      </c>
      <c r="F246">
        <v>2.2860119999999999</v>
      </c>
      <c r="G246">
        <v>-4.8740919999999992</v>
      </c>
    </row>
    <row r="247" spans="1:7" x14ac:dyDescent="0.25">
      <c r="A247" t="s">
        <v>507</v>
      </c>
      <c r="B247">
        <v>18</v>
      </c>
      <c r="C247">
        <v>25</v>
      </c>
      <c r="D247">
        <v>25</v>
      </c>
      <c r="E247">
        <v>36266.199999999997</v>
      </c>
      <c r="F247">
        <v>4.7167959999999995</v>
      </c>
      <c r="G247">
        <v>-2.443308</v>
      </c>
    </row>
    <row r="248" spans="1:7" x14ac:dyDescent="0.25">
      <c r="A248" t="s">
        <v>507</v>
      </c>
      <c r="B248">
        <v>13</v>
      </c>
      <c r="C248">
        <v>50</v>
      </c>
      <c r="D248">
        <v>25</v>
      </c>
      <c r="E248">
        <v>25876</v>
      </c>
      <c r="F248">
        <v>2.9694000000000003</v>
      </c>
      <c r="G248">
        <v>-7.392799999999955E-2</v>
      </c>
    </row>
    <row r="249" spans="1:7" x14ac:dyDescent="0.25">
      <c r="A249" t="s">
        <v>507</v>
      </c>
      <c r="B249">
        <v>14</v>
      </c>
      <c r="C249">
        <v>50</v>
      </c>
      <c r="D249">
        <v>25</v>
      </c>
      <c r="E249">
        <v>19526.7</v>
      </c>
      <c r="F249">
        <v>2.33447</v>
      </c>
      <c r="G249">
        <v>-0.70885799999999977</v>
      </c>
    </row>
    <row r="250" spans="1:7" x14ac:dyDescent="0.25">
      <c r="A250" t="s">
        <v>507</v>
      </c>
      <c r="B250">
        <v>15</v>
      </c>
      <c r="C250">
        <v>50</v>
      </c>
      <c r="D250">
        <v>25</v>
      </c>
      <c r="E250">
        <v>14263.2</v>
      </c>
      <c r="F250">
        <v>1.8081199999999999</v>
      </c>
      <c r="G250">
        <v>-1.2352079999999999</v>
      </c>
    </row>
    <row r="251" spans="1:7" x14ac:dyDescent="0.25">
      <c r="A251" t="s">
        <v>507</v>
      </c>
      <c r="B251">
        <v>16</v>
      </c>
      <c r="C251">
        <v>50</v>
      </c>
      <c r="D251">
        <v>25</v>
      </c>
      <c r="E251">
        <v>64431.7</v>
      </c>
      <c r="F251">
        <v>6.8249700000000004</v>
      </c>
      <c r="G251">
        <v>3.7816420000000006</v>
      </c>
    </row>
    <row r="252" spans="1:7" x14ac:dyDescent="0.25">
      <c r="A252" t="s">
        <v>507</v>
      </c>
      <c r="B252">
        <v>17</v>
      </c>
      <c r="C252">
        <v>50</v>
      </c>
      <c r="D252">
        <v>25</v>
      </c>
      <c r="E252">
        <v>24124.799999999999</v>
      </c>
      <c r="F252">
        <v>2.7942800000000001</v>
      </c>
      <c r="G252">
        <v>-0.24904799999999971</v>
      </c>
    </row>
    <row r="253" spans="1:7" x14ac:dyDescent="0.25">
      <c r="A253" t="s">
        <v>507</v>
      </c>
      <c r="B253">
        <v>18</v>
      </c>
      <c r="C253">
        <v>50</v>
      </c>
      <c r="D253">
        <v>25</v>
      </c>
      <c r="E253">
        <v>2182.1999999999998</v>
      </c>
      <c r="F253">
        <v>0.60002</v>
      </c>
      <c r="G253">
        <v>-2.443308</v>
      </c>
    </row>
    <row r="254" spans="1:7" x14ac:dyDescent="0.25">
      <c r="A254" t="s">
        <v>507</v>
      </c>
      <c r="B254">
        <v>13</v>
      </c>
      <c r="C254">
        <v>100</v>
      </c>
      <c r="D254">
        <v>25</v>
      </c>
      <c r="E254">
        <v>16830.7</v>
      </c>
      <c r="F254">
        <v>2.06487</v>
      </c>
      <c r="G254">
        <v>-0.91376800000000014</v>
      </c>
    </row>
    <row r="255" spans="1:7" x14ac:dyDescent="0.25">
      <c r="A255" t="s">
        <v>507</v>
      </c>
      <c r="B255">
        <v>14</v>
      </c>
      <c r="C255">
        <v>100</v>
      </c>
      <c r="D255">
        <v>25</v>
      </c>
      <c r="E255">
        <v>13570.6</v>
      </c>
      <c r="F255">
        <v>1.7388600000000001</v>
      </c>
      <c r="G255">
        <v>-1.239778</v>
      </c>
    </row>
    <row r="256" spans="1:7" x14ac:dyDescent="0.25">
      <c r="A256" t="s">
        <v>507</v>
      </c>
      <c r="B256">
        <v>15</v>
      </c>
      <c r="C256">
        <v>100</v>
      </c>
      <c r="D256">
        <v>25</v>
      </c>
      <c r="E256">
        <v>13395.1</v>
      </c>
      <c r="F256">
        <v>1.7213100000000001</v>
      </c>
      <c r="G256">
        <v>-1.257328</v>
      </c>
    </row>
    <row r="257" spans="1:7" x14ac:dyDescent="0.25">
      <c r="A257" t="s">
        <v>507</v>
      </c>
      <c r="B257">
        <v>16</v>
      </c>
      <c r="C257">
        <v>100</v>
      </c>
      <c r="D257">
        <v>25</v>
      </c>
      <c r="E257">
        <v>392541.2</v>
      </c>
      <c r="F257">
        <v>39.635919999999999</v>
      </c>
      <c r="G257">
        <v>36.657281999999995</v>
      </c>
    </row>
    <row r="258" spans="1:7" x14ac:dyDescent="0.25">
      <c r="A258" t="s">
        <v>507</v>
      </c>
      <c r="B258">
        <v>17</v>
      </c>
      <c r="C258">
        <v>100</v>
      </c>
      <c r="D258">
        <v>25</v>
      </c>
      <c r="E258">
        <v>20829.400000000001</v>
      </c>
      <c r="F258">
        <v>2.4647400000000004</v>
      </c>
      <c r="G258">
        <v>-0.51389799999999974</v>
      </c>
    </row>
    <row r="259" spans="1:7" x14ac:dyDescent="0.25">
      <c r="A259" t="s">
        <v>507</v>
      </c>
      <c r="B259">
        <v>18</v>
      </c>
      <c r="C259">
        <v>100</v>
      </c>
      <c r="D259">
        <v>25</v>
      </c>
      <c r="E259">
        <v>1535.3</v>
      </c>
      <c r="F259">
        <v>0.53532999999999997</v>
      </c>
      <c r="G259">
        <v>-2.443308</v>
      </c>
    </row>
    <row r="260" spans="1:7" x14ac:dyDescent="0.25">
      <c r="A260" t="s">
        <v>507</v>
      </c>
      <c r="B260">
        <v>13</v>
      </c>
      <c r="C260">
        <v>150</v>
      </c>
      <c r="D260">
        <v>25</v>
      </c>
      <c r="E260">
        <v>23348.3</v>
      </c>
      <c r="F260">
        <v>2.7166300000000003</v>
      </c>
      <c r="G260">
        <v>-8.7055980000000002</v>
      </c>
    </row>
    <row r="261" spans="1:7" x14ac:dyDescent="0.25">
      <c r="A261" t="s">
        <v>507</v>
      </c>
      <c r="B261">
        <v>14</v>
      </c>
      <c r="C261">
        <v>150</v>
      </c>
      <c r="D261">
        <v>25</v>
      </c>
      <c r="E261">
        <v>19737.400000000001</v>
      </c>
      <c r="F261">
        <v>2.3555400000000004</v>
      </c>
      <c r="G261">
        <v>-9.0666879999999992</v>
      </c>
    </row>
    <row r="262" spans="1:7" x14ac:dyDescent="0.25">
      <c r="A262" t="s">
        <v>507</v>
      </c>
      <c r="B262">
        <v>15</v>
      </c>
      <c r="C262">
        <v>150</v>
      </c>
      <c r="D262">
        <v>25</v>
      </c>
      <c r="E262">
        <v>29323.8</v>
      </c>
      <c r="F262">
        <v>3.3141800000000003</v>
      </c>
      <c r="G262">
        <v>-8.1080480000000001</v>
      </c>
    </row>
    <row r="263" spans="1:7" x14ac:dyDescent="0.25">
      <c r="A263" t="s">
        <v>507</v>
      </c>
      <c r="B263">
        <v>16</v>
      </c>
      <c r="C263">
        <v>150</v>
      </c>
      <c r="D263">
        <v>25</v>
      </c>
      <c r="E263">
        <v>60996.7</v>
      </c>
      <c r="F263">
        <v>6.4814699999999998</v>
      </c>
      <c r="G263">
        <v>-4.9407580000000006</v>
      </c>
    </row>
    <row r="264" spans="1:7" x14ac:dyDescent="0.25">
      <c r="A264" t="s">
        <v>507</v>
      </c>
      <c r="B264">
        <v>17</v>
      </c>
      <c r="C264">
        <v>150</v>
      </c>
      <c r="D264">
        <v>25</v>
      </c>
      <c r="E264">
        <v>906847.1</v>
      </c>
      <c r="F264">
        <v>91.066509999999994</v>
      </c>
      <c r="G264">
        <v>79.64428199999999</v>
      </c>
    </row>
    <row r="265" spans="1:7" x14ac:dyDescent="0.25">
      <c r="A265" t="s">
        <v>507</v>
      </c>
      <c r="B265">
        <v>18</v>
      </c>
      <c r="C265">
        <v>150</v>
      </c>
      <c r="D265">
        <v>25</v>
      </c>
      <c r="E265">
        <v>85971.199999999997</v>
      </c>
      <c r="F265">
        <v>8.9789200000000005</v>
      </c>
      <c r="G265">
        <v>-2.443308</v>
      </c>
    </row>
    <row r="266" spans="1:7" x14ac:dyDescent="0.25">
      <c r="A266" t="s">
        <v>505</v>
      </c>
      <c r="B266">
        <v>13</v>
      </c>
      <c r="C266">
        <v>25</v>
      </c>
      <c r="D266">
        <v>25</v>
      </c>
      <c r="E266">
        <v>4198.3999999999996</v>
      </c>
      <c r="F266">
        <v>0.80163999999999991</v>
      </c>
      <c r="G266">
        <v>-2.5510980000000001</v>
      </c>
    </row>
    <row r="267" spans="1:7" x14ac:dyDescent="0.25">
      <c r="A267" t="s">
        <v>505</v>
      </c>
      <c r="B267">
        <v>14</v>
      </c>
      <c r="C267">
        <v>25</v>
      </c>
      <c r="D267">
        <v>25</v>
      </c>
      <c r="E267">
        <v>30614</v>
      </c>
      <c r="F267">
        <v>3.4432000000000005</v>
      </c>
      <c r="G267">
        <v>9.0462000000000486E-2</v>
      </c>
    </row>
    <row r="268" spans="1:7" x14ac:dyDescent="0.25">
      <c r="A268" t="s">
        <v>505</v>
      </c>
      <c r="B268">
        <v>15</v>
      </c>
      <c r="C268">
        <v>25</v>
      </c>
      <c r="D268">
        <v>25</v>
      </c>
      <c r="E268">
        <v>71949.8</v>
      </c>
      <c r="F268">
        <v>7.5767800000000012</v>
      </c>
      <c r="G268">
        <v>4.2240420000000007</v>
      </c>
    </row>
    <row r="269" spans="1:7" x14ac:dyDescent="0.25">
      <c r="A269" t="s">
        <v>505</v>
      </c>
      <c r="B269">
        <v>16</v>
      </c>
      <c r="C269">
        <v>25</v>
      </c>
      <c r="D269">
        <v>25</v>
      </c>
      <c r="E269">
        <v>267845.3</v>
      </c>
      <c r="F269">
        <v>27.166329999999999</v>
      </c>
      <c r="G269">
        <v>23.813592</v>
      </c>
    </row>
    <row r="270" spans="1:7" x14ac:dyDescent="0.25">
      <c r="A270" t="s">
        <v>505</v>
      </c>
      <c r="B270">
        <v>17</v>
      </c>
      <c r="C270">
        <v>25</v>
      </c>
      <c r="D270">
        <v>25</v>
      </c>
      <c r="E270">
        <v>65078.7</v>
      </c>
      <c r="F270">
        <v>6.8896699999999997</v>
      </c>
      <c r="G270">
        <v>3.5369319999999997</v>
      </c>
    </row>
    <row r="271" spans="1:7" x14ac:dyDescent="0.25">
      <c r="A271" t="s">
        <v>505</v>
      </c>
      <c r="B271">
        <v>18</v>
      </c>
      <c r="C271">
        <v>25</v>
      </c>
      <c r="D271">
        <v>25</v>
      </c>
      <c r="E271">
        <v>5276.3</v>
      </c>
      <c r="F271">
        <v>0.90942999999999996</v>
      </c>
      <c r="G271">
        <v>-2.443308</v>
      </c>
    </row>
    <row r="272" spans="1:7" x14ac:dyDescent="0.25">
      <c r="A272" t="s">
        <v>505</v>
      </c>
      <c r="B272">
        <v>13</v>
      </c>
      <c r="C272">
        <v>50</v>
      </c>
      <c r="D272">
        <v>25</v>
      </c>
      <c r="E272">
        <v>17892</v>
      </c>
      <c r="F272">
        <v>2.1710000000000003</v>
      </c>
      <c r="G272">
        <v>-1.0230980000000001</v>
      </c>
    </row>
    <row r="273" spans="1:7" x14ac:dyDescent="0.25">
      <c r="A273" t="s">
        <v>505</v>
      </c>
      <c r="B273">
        <v>14</v>
      </c>
      <c r="C273">
        <v>50</v>
      </c>
      <c r="D273">
        <v>25</v>
      </c>
      <c r="E273">
        <v>5387.1</v>
      </c>
      <c r="F273">
        <v>0.92050999999999994</v>
      </c>
      <c r="G273">
        <v>-2.2735880000000002</v>
      </c>
    </row>
    <row r="274" spans="1:7" x14ac:dyDescent="0.25">
      <c r="A274" t="s">
        <v>505</v>
      </c>
      <c r="B274">
        <v>15</v>
      </c>
      <c r="C274">
        <v>50</v>
      </c>
      <c r="D274">
        <v>25</v>
      </c>
      <c r="E274">
        <v>70680.899999999994</v>
      </c>
      <c r="F274">
        <v>7.4498899999999999</v>
      </c>
      <c r="G274">
        <v>4.2557919999999996</v>
      </c>
    </row>
    <row r="275" spans="1:7" x14ac:dyDescent="0.25">
      <c r="A275" t="s">
        <v>505</v>
      </c>
      <c r="B275">
        <v>16</v>
      </c>
      <c r="C275">
        <v>50</v>
      </c>
      <c r="D275">
        <v>25</v>
      </c>
      <c r="E275">
        <v>119813.7</v>
      </c>
      <c r="F275">
        <v>12.36317</v>
      </c>
      <c r="G275">
        <v>9.1690719999999999</v>
      </c>
    </row>
    <row r="276" spans="1:7" x14ac:dyDescent="0.25">
      <c r="A276" t="s">
        <v>505</v>
      </c>
      <c r="B276">
        <v>17</v>
      </c>
      <c r="C276">
        <v>50</v>
      </c>
      <c r="D276">
        <v>25</v>
      </c>
      <c r="E276">
        <v>41375.300000000003</v>
      </c>
      <c r="F276">
        <v>4.519330000000001</v>
      </c>
      <c r="G276">
        <v>1.3252320000000006</v>
      </c>
    </row>
    <row r="277" spans="1:7" x14ac:dyDescent="0.25">
      <c r="A277" t="s">
        <v>505</v>
      </c>
      <c r="B277">
        <v>18</v>
      </c>
      <c r="C277">
        <v>50</v>
      </c>
      <c r="D277">
        <v>25</v>
      </c>
      <c r="E277">
        <v>3689.9</v>
      </c>
      <c r="F277">
        <v>0.75079000000000007</v>
      </c>
      <c r="G277">
        <v>-2.443308</v>
      </c>
    </row>
    <row r="278" spans="1:7" x14ac:dyDescent="0.25">
      <c r="A278" t="s">
        <v>505</v>
      </c>
      <c r="B278">
        <v>15</v>
      </c>
      <c r="C278">
        <v>150</v>
      </c>
      <c r="D278">
        <v>25</v>
      </c>
      <c r="E278">
        <v>175535.4</v>
      </c>
      <c r="F278">
        <v>17.93534</v>
      </c>
      <c r="G278">
        <v>14.698032</v>
      </c>
    </row>
    <row r="279" spans="1:7" x14ac:dyDescent="0.25">
      <c r="A279" t="s">
        <v>505</v>
      </c>
      <c r="B279">
        <v>14</v>
      </c>
      <c r="C279">
        <v>150</v>
      </c>
      <c r="D279">
        <v>25</v>
      </c>
      <c r="E279">
        <v>20503.599999999999</v>
      </c>
      <c r="F279">
        <v>2.4321600000000001</v>
      </c>
      <c r="G279">
        <v>-0.80514799999999997</v>
      </c>
    </row>
    <row r="280" spans="1:7" x14ac:dyDescent="0.25">
      <c r="A280" t="s">
        <v>505</v>
      </c>
      <c r="B280">
        <v>13</v>
      </c>
      <c r="C280">
        <v>150</v>
      </c>
      <c r="D280">
        <v>25</v>
      </c>
      <c r="E280">
        <v>90690.9</v>
      </c>
      <c r="F280">
        <v>9.4508899999999993</v>
      </c>
      <c r="G280">
        <v>6.2135819999999988</v>
      </c>
    </row>
    <row r="281" spans="1:7" x14ac:dyDescent="0.25">
      <c r="A281" t="s">
        <v>505</v>
      </c>
      <c r="B281">
        <v>13</v>
      </c>
      <c r="C281">
        <v>100</v>
      </c>
      <c r="D281">
        <v>25</v>
      </c>
      <c r="E281">
        <v>1458.3</v>
      </c>
      <c r="F281">
        <v>0.52763000000000004</v>
      </c>
      <c r="G281">
        <v>-2.7096780000000003</v>
      </c>
    </row>
    <row r="282" spans="1:7" x14ac:dyDescent="0.25">
      <c r="A282" t="s">
        <v>505</v>
      </c>
      <c r="B282">
        <v>14</v>
      </c>
      <c r="C282">
        <v>100</v>
      </c>
      <c r="D282">
        <v>25</v>
      </c>
      <c r="E282">
        <v>173989.5</v>
      </c>
      <c r="F282">
        <v>17.780749999999998</v>
      </c>
      <c r="G282">
        <v>14.543441999999997</v>
      </c>
    </row>
    <row r="283" spans="1:7" x14ac:dyDescent="0.25">
      <c r="A283" t="s">
        <v>505</v>
      </c>
      <c r="B283">
        <v>15</v>
      </c>
      <c r="C283">
        <v>100</v>
      </c>
      <c r="D283">
        <v>25</v>
      </c>
      <c r="E283">
        <v>236228.2</v>
      </c>
      <c r="F283">
        <v>24.004619999999999</v>
      </c>
      <c r="G283">
        <v>20.767312</v>
      </c>
    </row>
    <row r="284" spans="1:7" x14ac:dyDescent="0.25">
      <c r="A284" t="s">
        <v>505</v>
      </c>
      <c r="B284">
        <v>16</v>
      </c>
      <c r="C284">
        <v>100</v>
      </c>
      <c r="D284">
        <v>25</v>
      </c>
      <c r="E284">
        <v>210290</v>
      </c>
      <c r="F284">
        <v>21.410799999999998</v>
      </c>
      <c r="G284">
        <v>18.173492</v>
      </c>
    </row>
    <row r="285" spans="1:7" x14ac:dyDescent="0.25">
      <c r="A285" t="s">
        <v>505</v>
      </c>
      <c r="B285">
        <v>17</v>
      </c>
      <c r="C285">
        <v>100</v>
      </c>
      <c r="D285">
        <v>25</v>
      </c>
      <c r="E285">
        <v>210706.6</v>
      </c>
      <c r="F285">
        <v>21.452459999999999</v>
      </c>
      <c r="G285">
        <v>18.215152</v>
      </c>
    </row>
    <row r="286" spans="1:7" x14ac:dyDescent="0.25">
      <c r="A286" t="s">
        <v>505</v>
      </c>
      <c r="B286">
        <v>15</v>
      </c>
      <c r="C286">
        <v>150</v>
      </c>
      <c r="D286">
        <v>25</v>
      </c>
      <c r="E286">
        <v>44051.7</v>
      </c>
      <c r="F286">
        <v>4.7869700000000002</v>
      </c>
      <c r="G286">
        <v>1.5496620000000001</v>
      </c>
    </row>
    <row r="287" spans="1:7" x14ac:dyDescent="0.25">
      <c r="A287" t="s">
        <v>505</v>
      </c>
      <c r="B287">
        <v>16</v>
      </c>
      <c r="C287">
        <v>150</v>
      </c>
      <c r="D287">
        <v>25</v>
      </c>
      <c r="E287">
        <v>8238.2000000000007</v>
      </c>
      <c r="F287">
        <v>1.2056200000000001</v>
      </c>
      <c r="G287">
        <v>-2.0316879999999999</v>
      </c>
    </row>
    <row r="288" spans="1:7" x14ac:dyDescent="0.25">
      <c r="A288" t="s">
        <v>505</v>
      </c>
      <c r="B288">
        <v>17</v>
      </c>
      <c r="C288">
        <v>150</v>
      </c>
      <c r="D288">
        <v>25</v>
      </c>
      <c r="E288">
        <v>224501.7</v>
      </c>
      <c r="F288">
        <v>22.831970000000002</v>
      </c>
      <c r="G288">
        <v>19.594662000000003</v>
      </c>
    </row>
    <row r="289" spans="1:7" x14ac:dyDescent="0.25">
      <c r="A289" t="s">
        <v>505</v>
      </c>
      <c r="B289">
        <v>18</v>
      </c>
      <c r="C289">
        <v>150</v>
      </c>
      <c r="D289">
        <v>25</v>
      </c>
      <c r="E289">
        <v>4122</v>
      </c>
      <c r="F289">
        <v>0.79400000000000004</v>
      </c>
      <c r="G289">
        <v>-2.443308</v>
      </c>
    </row>
    <row r="290" spans="1:7" x14ac:dyDescent="0.25">
      <c r="A290" t="s">
        <v>504</v>
      </c>
      <c r="B290">
        <v>13</v>
      </c>
      <c r="C290">
        <v>25</v>
      </c>
      <c r="D290">
        <v>25</v>
      </c>
      <c r="E290">
        <v>34906.199999999997</v>
      </c>
      <c r="F290">
        <v>3.87242</v>
      </c>
      <c r="G290">
        <v>0.75678199999999984</v>
      </c>
    </row>
    <row r="291" spans="1:7" x14ac:dyDescent="0.25">
      <c r="A291" t="s">
        <v>504</v>
      </c>
      <c r="B291">
        <v>14</v>
      </c>
      <c r="C291">
        <v>25</v>
      </c>
      <c r="D291">
        <v>25</v>
      </c>
      <c r="E291">
        <v>15657.4</v>
      </c>
      <c r="F291">
        <v>1.94754</v>
      </c>
      <c r="G291">
        <v>-1.1680980000000001</v>
      </c>
    </row>
    <row r="292" spans="1:7" x14ac:dyDescent="0.25">
      <c r="A292" t="s">
        <v>504</v>
      </c>
      <c r="B292">
        <v>15</v>
      </c>
      <c r="C292">
        <v>25</v>
      </c>
      <c r="D292">
        <v>25</v>
      </c>
      <c r="E292">
        <v>19675.3</v>
      </c>
      <c r="F292">
        <v>2.3493300000000001</v>
      </c>
      <c r="G292">
        <v>-0.76630799999999999</v>
      </c>
    </row>
    <row r="293" spans="1:7" x14ac:dyDescent="0.25">
      <c r="A293" t="s">
        <v>504</v>
      </c>
      <c r="B293">
        <v>16</v>
      </c>
      <c r="C293">
        <v>25</v>
      </c>
      <c r="D293">
        <v>25</v>
      </c>
      <c r="E293">
        <v>7553.8</v>
      </c>
      <c r="F293">
        <v>1.1371800000000001</v>
      </c>
      <c r="G293">
        <v>-1.978458</v>
      </c>
    </row>
    <row r="294" spans="1:7" x14ac:dyDescent="0.25">
      <c r="A294" t="s">
        <v>504</v>
      </c>
      <c r="B294">
        <v>17</v>
      </c>
      <c r="C294">
        <v>25</v>
      </c>
      <c r="D294">
        <v>25</v>
      </c>
      <c r="E294">
        <v>79383.8</v>
      </c>
      <c r="F294">
        <v>8.3201800000000006</v>
      </c>
      <c r="G294">
        <v>5.204542</v>
      </c>
    </row>
    <row r="295" spans="1:7" x14ac:dyDescent="0.25">
      <c r="A295" t="s">
        <v>504</v>
      </c>
      <c r="B295">
        <v>18</v>
      </c>
      <c r="C295">
        <v>25</v>
      </c>
      <c r="D295">
        <v>25</v>
      </c>
      <c r="E295">
        <v>2905.3</v>
      </c>
      <c r="F295">
        <v>0.67232999999999998</v>
      </c>
      <c r="G295">
        <v>-2.443308</v>
      </c>
    </row>
    <row r="296" spans="1:7" x14ac:dyDescent="0.25">
      <c r="A296" t="s">
        <v>504</v>
      </c>
      <c r="B296">
        <v>13</v>
      </c>
      <c r="C296">
        <v>50</v>
      </c>
      <c r="D296">
        <v>25</v>
      </c>
      <c r="E296">
        <v>212422.9</v>
      </c>
      <c r="F296">
        <v>21.624089999999999</v>
      </c>
      <c r="G296">
        <v>17.136471999999998</v>
      </c>
    </row>
    <row r="297" spans="1:7" x14ac:dyDescent="0.25">
      <c r="A297" t="s">
        <v>504</v>
      </c>
      <c r="B297">
        <v>14</v>
      </c>
      <c r="C297">
        <v>50</v>
      </c>
      <c r="D297">
        <v>25</v>
      </c>
      <c r="E297">
        <v>29112.6</v>
      </c>
      <c r="F297">
        <v>3.2930600000000001</v>
      </c>
      <c r="G297">
        <v>-1.1945579999999993</v>
      </c>
    </row>
    <row r="298" spans="1:7" x14ac:dyDescent="0.25">
      <c r="A298" t="s">
        <v>504</v>
      </c>
      <c r="B298">
        <v>15</v>
      </c>
      <c r="C298">
        <v>50</v>
      </c>
      <c r="D298">
        <v>25</v>
      </c>
      <c r="E298">
        <v>17482.400000000001</v>
      </c>
      <c r="F298">
        <v>2.1300400000000002</v>
      </c>
      <c r="G298">
        <v>-2.3575779999999993</v>
      </c>
    </row>
    <row r="299" spans="1:7" x14ac:dyDescent="0.25">
      <c r="A299" t="s">
        <v>504</v>
      </c>
      <c r="B299">
        <v>16</v>
      </c>
      <c r="C299">
        <v>50</v>
      </c>
      <c r="D299">
        <v>25</v>
      </c>
      <c r="E299">
        <v>23221.1</v>
      </c>
      <c r="F299">
        <v>2.70391</v>
      </c>
      <c r="G299">
        <v>-1.7837079999999994</v>
      </c>
    </row>
    <row r="300" spans="1:7" x14ac:dyDescent="0.25">
      <c r="A300" t="s">
        <v>504</v>
      </c>
      <c r="B300">
        <v>17</v>
      </c>
      <c r="C300">
        <v>50</v>
      </c>
      <c r="D300">
        <v>25</v>
      </c>
      <c r="E300">
        <v>2958.7</v>
      </c>
      <c r="F300">
        <v>0.67766999999999999</v>
      </c>
      <c r="G300">
        <v>-3.8099479999999994</v>
      </c>
    </row>
    <row r="301" spans="1:7" x14ac:dyDescent="0.25">
      <c r="A301" t="s">
        <v>504</v>
      </c>
      <c r="B301">
        <v>18</v>
      </c>
      <c r="C301">
        <v>50</v>
      </c>
      <c r="D301">
        <v>25</v>
      </c>
      <c r="E301">
        <v>16625.099999999999</v>
      </c>
      <c r="F301">
        <v>2.0443099999999998</v>
      </c>
      <c r="G301">
        <v>-2.4433079999999996</v>
      </c>
    </row>
    <row r="302" spans="1:7" x14ac:dyDescent="0.25">
      <c r="A302" t="s">
        <v>504</v>
      </c>
      <c r="B302">
        <v>13</v>
      </c>
      <c r="C302">
        <v>100</v>
      </c>
      <c r="D302">
        <v>25</v>
      </c>
      <c r="E302">
        <v>28565.599999999999</v>
      </c>
      <c r="F302">
        <v>3.2383600000000001</v>
      </c>
      <c r="G302">
        <v>-0.97699800000000003</v>
      </c>
    </row>
    <row r="303" spans="1:7" x14ac:dyDescent="0.25">
      <c r="A303" t="s">
        <v>504</v>
      </c>
      <c r="B303">
        <v>14</v>
      </c>
      <c r="C303">
        <v>100</v>
      </c>
      <c r="D303">
        <v>25</v>
      </c>
      <c r="E303">
        <v>21038.799999999999</v>
      </c>
      <c r="F303">
        <v>2.4856800000000003</v>
      </c>
      <c r="G303">
        <v>-1.7296779999999998</v>
      </c>
    </row>
    <row r="304" spans="1:7" x14ac:dyDescent="0.25">
      <c r="A304" t="s">
        <v>504</v>
      </c>
      <c r="B304">
        <v>15</v>
      </c>
      <c r="C304">
        <v>100</v>
      </c>
      <c r="D304">
        <v>25</v>
      </c>
      <c r="E304">
        <v>19058.2</v>
      </c>
      <c r="F304">
        <v>2.28762</v>
      </c>
      <c r="G304">
        <v>-1.9277380000000002</v>
      </c>
    </row>
    <row r="305" spans="1:7" x14ac:dyDescent="0.25">
      <c r="A305" t="s">
        <v>504</v>
      </c>
      <c r="B305">
        <v>16</v>
      </c>
      <c r="C305">
        <v>100</v>
      </c>
      <c r="D305">
        <v>25</v>
      </c>
      <c r="E305">
        <v>3586.8</v>
      </c>
      <c r="F305">
        <v>10.013530000000001</v>
      </c>
      <c r="G305">
        <v>5.798172000000001</v>
      </c>
    </row>
    <row r="306" spans="1:7" x14ac:dyDescent="0.25">
      <c r="A306" t="s">
        <v>504</v>
      </c>
      <c r="B306">
        <v>17</v>
      </c>
      <c r="C306">
        <v>100</v>
      </c>
      <c r="D306">
        <v>25</v>
      </c>
      <c r="E306">
        <v>96317.3</v>
      </c>
      <c r="F306">
        <v>0.50442999999999993</v>
      </c>
      <c r="G306">
        <v>-3.710928</v>
      </c>
    </row>
    <row r="307" spans="1:7" x14ac:dyDescent="0.25">
      <c r="A307" t="s">
        <v>504</v>
      </c>
      <c r="B307">
        <v>18</v>
      </c>
      <c r="C307">
        <v>100</v>
      </c>
      <c r="D307">
        <v>25</v>
      </c>
      <c r="E307">
        <v>1226.3</v>
      </c>
      <c r="F307">
        <v>1.7720499999999999</v>
      </c>
      <c r="G307">
        <v>-2.443308</v>
      </c>
    </row>
    <row r="308" spans="1:7" x14ac:dyDescent="0.25">
      <c r="A308" t="s">
        <v>504</v>
      </c>
      <c r="B308">
        <v>13</v>
      </c>
      <c r="C308">
        <v>150</v>
      </c>
      <c r="D308">
        <v>25</v>
      </c>
      <c r="E308">
        <v>13902.5</v>
      </c>
      <c r="F308">
        <v>0.74048000000000003</v>
      </c>
      <c r="G308">
        <v>-2.5697479999999997</v>
      </c>
    </row>
    <row r="309" spans="1:7" x14ac:dyDescent="0.25">
      <c r="A309" t="s">
        <v>504</v>
      </c>
      <c r="B309">
        <v>14</v>
      </c>
      <c r="C309">
        <v>150</v>
      </c>
      <c r="D309">
        <v>25</v>
      </c>
      <c r="E309">
        <v>3586.8</v>
      </c>
      <c r="F309">
        <v>2.4880800000000001</v>
      </c>
      <c r="G309">
        <v>-0.82214799999999988</v>
      </c>
    </row>
    <row r="310" spans="1:7" x14ac:dyDescent="0.25">
      <c r="A310" t="s">
        <v>504</v>
      </c>
      <c r="B310">
        <v>15</v>
      </c>
      <c r="C310">
        <v>150</v>
      </c>
      <c r="D310">
        <v>25</v>
      </c>
      <c r="E310">
        <v>21062.799999999999</v>
      </c>
      <c r="F310">
        <v>1.8043499999999999</v>
      </c>
      <c r="G310">
        <v>-1.505878</v>
      </c>
    </row>
    <row r="311" spans="1:7" x14ac:dyDescent="0.25">
      <c r="A311" t="s">
        <v>504</v>
      </c>
      <c r="B311">
        <v>16</v>
      </c>
      <c r="C311">
        <v>150</v>
      </c>
      <c r="D311">
        <v>25</v>
      </c>
      <c r="E311">
        <v>14225.5</v>
      </c>
      <c r="F311">
        <v>1.8043499999999999</v>
      </c>
      <c r="G311">
        <v>-1.505878</v>
      </c>
    </row>
    <row r="312" spans="1:7" x14ac:dyDescent="0.25">
      <c r="A312" t="s">
        <v>504</v>
      </c>
      <c r="B312">
        <v>17</v>
      </c>
      <c r="C312">
        <v>150</v>
      </c>
      <c r="D312">
        <v>25</v>
      </c>
      <c r="E312">
        <v>29564.799999999999</v>
      </c>
      <c r="F312">
        <v>3.3382800000000001</v>
      </c>
      <c r="G312">
        <v>2.8052000000000188E-2</v>
      </c>
    </row>
    <row r="313" spans="1:7" x14ac:dyDescent="0.25">
      <c r="A313" t="s">
        <v>504</v>
      </c>
      <c r="B313">
        <v>18</v>
      </c>
      <c r="C313">
        <v>150</v>
      </c>
      <c r="D313">
        <v>25</v>
      </c>
      <c r="E313">
        <v>4851.2</v>
      </c>
      <c r="F313">
        <v>0.86691999999999991</v>
      </c>
      <c r="G313">
        <v>-2.443308</v>
      </c>
    </row>
    <row r="314" spans="1:7" x14ac:dyDescent="0.25">
      <c r="A314" t="s">
        <v>506</v>
      </c>
      <c r="B314">
        <v>13</v>
      </c>
      <c r="C314">
        <v>25</v>
      </c>
      <c r="D314">
        <v>25</v>
      </c>
      <c r="E314">
        <v>2779407</v>
      </c>
      <c r="F314">
        <v>223.69576000000001</v>
      </c>
      <c r="G314">
        <v>219.48058</v>
      </c>
    </row>
    <row r="315" spans="1:7" x14ac:dyDescent="0.25">
      <c r="A315" t="s">
        <v>506</v>
      </c>
      <c r="B315">
        <v>14</v>
      </c>
      <c r="C315">
        <v>25</v>
      </c>
      <c r="D315">
        <v>25</v>
      </c>
      <c r="E315">
        <v>21414573.899999999</v>
      </c>
      <c r="F315">
        <v>1714.509112</v>
      </c>
      <c r="G315">
        <v>1710.293932</v>
      </c>
    </row>
    <row r="316" spans="1:7" x14ac:dyDescent="0.25">
      <c r="A316" t="s">
        <v>506</v>
      </c>
      <c r="B316">
        <v>15</v>
      </c>
      <c r="C316">
        <v>25</v>
      </c>
      <c r="D316">
        <v>25</v>
      </c>
      <c r="E316">
        <v>232377.3</v>
      </c>
      <c r="F316">
        <v>19.933384</v>
      </c>
      <c r="G316">
        <v>15.718204</v>
      </c>
    </row>
    <row r="317" spans="1:7" x14ac:dyDescent="0.25">
      <c r="A317" t="s">
        <v>506</v>
      </c>
      <c r="B317">
        <v>16</v>
      </c>
      <c r="C317">
        <v>25</v>
      </c>
      <c r="D317">
        <v>25</v>
      </c>
      <c r="E317">
        <v>46690.5</v>
      </c>
      <c r="F317">
        <v>5.0784400000000005</v>
      </c>
      <c r="G317">
        <v>0.86326000000000036</v>
      </c>
    </row>
    <row r="318" spans="1:7" x14ac:dyDescent="0.25">
      <c r="A318" t="s">
        <v>506</v>
      </c>
      <c r="B318">
        <v>17</v>
      </c>
      <c r="C318">
        <v>25</v>
      </c>
      <c r="D318">
        <v>25</v>
      </c>
      <c r="E318">
        <v>9327.5</v>
      </c>
      <c r="F318">
        <v>2.0893999999999999</v>
      </c>
      <c r="G318">
        <v>-2.1257800000000002</v>
      </c>
    </row>
    <row r="319" spans="1:7" x14ac:dyDescent="0.25">
      <c r="A319" t="s">
        <v>506</v>
      </c>
      <c r="B319">
        <v>18</v>
      </c>
      <c r="C319">
        <v>25</v>
      </c>
      <c r="D319">
        <v>25</v>
      </c>
      <c r="E319">
        <v>5358.4</v>
      </c>
      <c r="F319">
        <v>1.7718719999999999</v>
      </c>
      <c r="G319">
        <v>-2.443308</v>
      </c>
    </row>
    <row r="320" spans="1:7" x14ac:dyDescent="0.25">
      <c r="A320" t="s">
        <v>506</v>
      </c>
      <c r="B320">
        <v>13</v>
      </c>
      <c r="C320">
        <v>50</v>
      </c>
      <c r="D320">
        <v>25</v>
      </c>
      <c r="E320">
        <v>210454.3</v>
      </c>
      <c r="F320">
        <v>18.179544</v>
      </c>
      <c r="G320">
        <v>14.162556</v>
      </c>
    </row>
    <row r="321" spans="1:7" x14ac:dyDescent="0.25">
      <c r="A321" t="s">
        <v>506</v>
      </c>
      <c r="B321">
        <v>14</v>
      </c>
      <c r="C321">
        <v>50</v>
      </c>
      <c r="D321">
        <v>25</v>
      </c>
      <c r="E321">
        <v>17963</v>
      </c>
      <c r="F321">
        <v>2.78024</v>
      </c>
      <c r="G321">
        <v>-1.2367479999999995</v>
      </c>
    </row>
    <row r="322" spans="1:7" x14ac:dyDescent="0.25">
      <c r="A322" t="s">
        <v>506</v>
      </c>
      <c r="B322">
        <v>15</v>
      </c>
      <c r="C322">
        <v>50</v>
      </c>
      <c r="D322">
        <v>25</v>
      </c>
      <c r="E322">
        <v>10010.9</v>
      </c>
      <c r="F322">
        <v>2.144072</v>
      </c>
      <c r="G322">
        <v>-1.8729159999999996</v>
      </c>
    </row>
    <row r="323" spans="1:7" x14ac:dyDescent="0.25">
      <c r="A323" t="s">
        <v>506</v>
      </c>
      <c r="B323">
        <v>16</v>
      </c>
      <c r="C323">
        <v>50</v>
      </c>
      <c r="D323">
        <v>25</v>
      </c>
      <c r="E323">
        <v>49981.1</v>
      </c>
      <c r="F323">
        <v>5.3416879999999995</v>
      </c>
      <c r="G323">
        <v>1.3247</v>
      </c>
    </row>
    <row r="324" spans="1:7" x14ac:dyDescent="0.25">
      <c r="A324" t="s">
        <v>506</v>
      </c>
      <c r="B324">
        <v>17</v>
      </c>
      <c r="C324">
        <v>50</v>
      </c>
      <c r="D324">
        <v>25</v>
      </c>
      <c r="E324">
        <v>9412.4</v>
      </c>
      <c r="F324">
        <v>2.0961919999999998</v>
      </c>
      <c r="G324">
        <v>-1.9207959999999997</v>
      </c>
    </row>
    <row r="325" spans="1:7" x14ac:dyDescent="0.25">
      <c r="A325" t="s">
        <v>506</v>
      </c>
      <c r="B325">
        <v>18</v>
      </c>
      <c r="C325">
        <v>50</v>
      </c>
      <c r="D325">
        <v>25</v>
      </c>
      <c r="E325">
        <v>2881</v>
      </c>
      <c r="F325">
        <v>1.57368</v>
      </c>
      <c r="G325">
        <v>-2.4433079999999996</v>
      </c>
    </row>
    <row r="326" spans="1:7" x14ac:dyDescent="0.25">
      <c r="A326" t="s">
        <v>506</v>
      </c>
      <c r="B326">
        <v>13</v>
      </c>
      <c r="C326">
        <v>100</v>
      </c>
      <c r="D326">
        <v>25</v>
      </c>
      <c r="E326">
        <v>25554.2</v>
      </c>
      <c r="F326">
        <v>3.3875360000000003</v>
      </c>
      <c r="G326">
        <v>-0.76121199999999911</v>
      </c>
    </row>
    <row r="327" spans="1:7" x14ac:dyDescent="0.25">
      <c r="A327" t="s">
        <v>506</v>
      </c>
      <c r="B327">
        <v>14</v>
      </c>
      <c r="C327">
        <v>100</v>
      </c>
      <c r="D327">
        <v>25</v>
      </c>
      <c r="E327">
        <v>9834.6</v>
      </c>
      <c r="F327">
        <v>2.1299679999999999</v>
      </c>
      <c r="G327">
        <v>-2.0187799999999996</v>
      </c>
    </row>
    <row r="328" spans="1:7" x14ac:dyDescent="0.25">
      <c r="A328" t="s">
        <v>506</v>
      </c>
      <c r="B328">
        <v>15</v>
      </c>
      <c r="C328">
        <v>150</v>
      </c>
      <c r="D328">
        <v>25</v>
      </c>
      <c r="E328">
        <v>1634813.2</v>
      </c>
      <c r="F328">
        <v>132.12825599999999</v>
      </c>
      <c r="G328">
        <v>127.68513999999999</v>
      </c>
    </row>
    <row r="329" spans="1:7" x14ac:dyDescent="0.25">
      <c r="A329" t="s">
        <v>506</v>
      </c>
      <c r="B329">
        <v>16</v>
      </c>
      <c r="C329">
        <v>150</v>
      </c>
      <c r="D329">
        <v>25</v>
      </c>
      <c r="E329">
        <v>42696</v>
      </c>
      <c r="F329">
        <v>4.7588800000000004</v>
      </c>
      <c r="G329">
        <v>0.3157640000000006</v>
      </c>
    </row>
    <row r="330" spans="1:7" x14ac:dyDescent="0.25">
      <c r="A330" t="s">
        <v>506</v>
      </c>
      <c r="B330">
        <v>17</v>
      </c>
      <c r="C330">
        <v>150</v>
      </c>
      <c r="D330">
        <v>25</v>
      </c>
      <c r="E330">
        <v>117141.9</v>
      </c>
      <c r="F330">
        <v>10.714551999999999</v>
      </c>
      <c r="G330">
        <v>6.2714359999999996</v>
      </c>
    </row>
    <row r="331" spans="1:7" x14ac:dyDescent="0.25">
      <c r="A331" t="s">
        <v>506</v>
      </c>
      <c r="B331">
        <v>18</v>
      </c>
      <c r="C331">
        <v>150</v>
      </c>
      <c r="D331">
        <v>25</v>
      </c>
      <c r="E331">
        <v>8207.6</v>
      </c>
      <c r="F331">
        <v>1.999808</v>
      </c>
      <c r="G331">
        <v>-2.443308</v>
      </c>
    </row>
    <row r="332" spans="1:7" x14ac:dyDescent="0.25">
      <c r="A332" t="s">
        <v>506</v>
      </c>
      <c r="B332">
        <v>15</v>
      </c>
      <c r="C332">
        <v>150</v>
      </c>
      <c r="D332">
        <v>25</v>
      </c>
      <c r="E332">
        <v>315165.8</v>
      </c>
      <c r="F332">
        <v>26.556464000000002</v>
      </c>
      <c r="G332">
        <v>22.113348000000002</v>
      </c>
    </row>
    <row r="333" spans="1:7" x14ac:dyDescent="0.25">
      <c r="A333" t="s">
        <v>506</v>
      </c>
      <c r="B333">
        <v>14</v>
      </c>
      <c r="C333">
        <v>150</v>
      </c>
      <c r="D333">
        <v>25</v>
      </c>
      <c r="E333">
        <v>21788.6</v>
      </c>
      <c r="F333">
        <v>3.0862879999999997</v>
      </c>
      <c r="G333">
        <v>-1.3568280000000001</v>
      </c>
    </row>
    <row r="334" spans="1:7" x14ac:dyDescent="0.25">
      <c r="A334" t="s">
        <v>506</v>
      </c>
      <c r="B334">
        <v>15</v>
      </c>
      <c r="C334">
        <v>100</v>
      </c>
      <c r="D334">
        <v>25</v>
      </c>
      <c r="E334">
        <v>219407.7</v>
      </c>
      <c r="F334">
        <v>18.895816000000003</v>
      </c>
      <c r="G334">
        <v>14.747068000000004</v>
      </c>
    </row>
    <row r="335" spans="1:7" x14ac:dyDescent="0.25">
      <c r="A335" t="s">
        <v>506</v>
      </c>
      <c r="B335">
        <v>16</v>
      </c>
      <c r="C335">
        <v>100</v>
      </c>
      <c r="D335">
        <v>25</v>
      </c>
      <c r="E335">
        <v>56506.6</v>
      </c>
      <c r="F335">
        <v>5.8637280000000001</v>
      </c>
      <c r="G335">
        <v>1.7149800000000006</v>
      </c>
    </row>
    <row r="336" spans="1:7" x14ac:dyDescent="0.25">
      <c r="A336" t="s">
        <v>506</v>
      </c>
      <c r="B336">
        <v>17</v>
      </c>
      <c r="C336">
        <v>100</v>
      </c>
      <c r="D336">
        <v>25</v>
      </c>
      <c r="E336">
        <v>5685.3</v>
      </c>
      <c r="F336">
        <v>1.7980240000000001</v>
      </c>
      <c r="G336">
        <v>-2.3507239999999996</v>
      </c>
    </row>
    <row r="337" spans="1:7" x14ac:dyDescent="0.25">
      <c r="A337" t="s">
        <v>506</v>
      </c>
      <c r="B337">
        <v>18</v>
      </c>
      <c r="C337">
        <v>100</v>
      </c>
      <c r="D337">
        <v>25</v>
      </c>
      <c r="E337">
        <v>4528</v>
      </c>
      <c r="F337">
        <v>1.7054399999999998</v>
      </c>
      <c r="G337">
        <v>-2.4433079999999996</v>
      </c>
    </row>
    <row r="338" spans="1:7" x14ac:dyDescent="0.25">
      <c r="A338" t="s">
        <v>214</v>
      </c>
      <c r="B338">
        <v>13</v>
      </c>
      <c r="C338">
        <v>25</v>
      </c>
      <c r="D338">
        <v>25</v>
      </c>
      <c r="E338">
        <v>79685.399999999994</v>
      </c>
      <c r="F338">
        <v>7.7180320000000009</v>
      </c>
      <c r="G338">
        <v>3.7338120000000008</v>
      </c>
    </row>
    <row r="339" spans="1:7" x14ac:dyDescent="0.25">
      <c r="A339" t="s">
        <v>214</v>
      </c>
      <c r="B339">
        <v>14</v>
      </c>
      <c r="C339">
        <v>25</v>
      </c>
      <c r="D339">
        <v>25</v>
      </c>
      <c r="E339">
        <v>3206.6</v>
      </c>
      <c r="F339">
        <v>1.599728</v>
      </c>
      <c r="G339">
        <v>-2.3844919999999998</v>
      </c>
    </row>
    <row r="340" spans="1:7" x14ac:dyDescent="0.25">
      <c r="A340" t="s">
        <v>214</v>
      </c>
      <c r="B340">
        <v>15</v>
      </c>
      <c r="C340">
        <v>25</v>
      </c>
      <c r="D340">
        <v>25</v>
      </c>
      <c r="E340">
        <v>34841.199999999997</v>
      </c>
      <c r="F340">
        <v>4.1304959999999999</v>
      </c>
      <c r="G340">
        <v>0.14627599999999985</v>
      </c>
    </row>
    <row r="341" spans="1:7" x14ac:dyDescent="0.25">
      <c r="A341" t="s">
        <v>214</v>
      </c>
      <c r="B341">
        <v>16</v>
      </c>
      <c r="C341">
        <v>25</v>
      </c>
      <c r="D341">
        <v>25</v>
      </c>
      <c r="E341">
        <v>11167.5</v>
      </c>
      <c r="F341">
        <v>2.2366000000000001</v>
      </c>
      <c r="G341">
        <v>-1.74762</v>
      </c>
    </row>
    <row r="342" spans="1:7" x14ac:dyDescent="0.25">
      <c r="A342" t="s">
        <v>214</v>
      </c>
      <c r="B342">
        <v>17</v>
      </c>
      <c r="C342">
        <v>25</v>
      </c>
      <c r="D342">
        <v>25</v>
      </c>
      <c r="E342">
        <v>14580.5</v>
      </c>
      <c r="F342">
        <v>2.5096400000000001</v>
      </c>
      <c r="G342">
        <v>-1.47458</v>
      </c>
    </row>
    <row r="343" spans="1:7" x14ac:dyDescent="0.25">
      <c r="A343" t="s">
        <v>214</v>
      </c>
      <c r="B343">
        <v>18</v>
      </c>
      <c r="C343">
        <v>25</v>
      </c>
      <c r="D343">
        <v>25</v>
      </c>
      <c r="E343">
        <v>2471.4</v>
      </c>
      <c r="F343">
        <v>1.5409120000000001</v>
      </c>
      <c r="G343">
        <v>-2.443308</v>
      </c>
    </row>
    <row r="344" spans="1:7" x14ac:dyDescent="0.25">
      <c r="A344" t="s">
        <v>214</v>
      </c>
      <c r="B344">
        <v>13</v>
      </c>
      <c r="C344">
        <v>50</v>
      </c>
      <c r="D344">
        <v>25</v>
      </c>
      <c r="E344">
        <v>32384.1</v>
      </c>
      <c r="F344">
        <v>3.9339279999999999</v>
      </c>
      <c r="G344">
        <v>-0.25186799999999998</v>
      </c>
    </row>
    <row r="345" spans="1:7" x14ac:dyDescent="0.25">
      <c r="A345" t="s">
        <v>214</v>
      </c>
      <c r="B345">
        <v>14</v>
      </c>
      <c r="C345">
        <v>50</v>
      </c>
      <c r="D345">
        <v>25</v>
      </c>
      <c r="E345">
        <v>17291</v>
      </c>
      <c r="F345">
        <v>2.72648</v>
      </c>
      <c r="G345">
        <v>-1.4593159999999998</v>
      </c>
    </row>
    <row r="346" spans="1:7" x14ac:dyDescent="0.25">
      <c r="A346" t="s">
        <v>214</v>
      </c>
      <c r="B346">
        <v>15</v>
      </c>
      <c r="C346">
        <v>50</v>
      </c>
      <c r="D346">
        <v>25</v>
      </c>
      <c r="E346">
        <v>23597.200000000001</v>
      </c>
      <c r="F346">
        <v>3.2309760000000001</v>
      </c>
      <c r="G346">
        <v>-0.95481999999999978</v>
      </c>
    </row>
    <row r="347" spans="1:7" x14ac:dyDescent="0.25">
      <c r="A347" t="s">
        <v>214</v>
      </c>
      <c r="B347">
        <v>16</v>
      </c>
      <c r="C347">
        <v>50</v>
      </c>
      <c r="D347">
        <v>25</v>
      </c>
      <c r="E347">
        <v>6247.6</v>
      </c>
      <c r="F347">
        <v>1.843008</v>
      </c>
      <c r="G347">
        <v>-2.3427879999999996</v>
      </c>
    </row>
    <row r="348" spans="1:7" x14ac:dyDescent="0.25">
      <c r="A348" t="s">
        <v>214</v>
      </c>
      <c r="B348">
        <v>17</v>
      </c>
      <c r="C348">
        <v>50</v>
      </c>
      <c r="D348">
        <v>25</v>
      </c>
      <c r="E348">
        <v>24988</v>
      </c>
      <c r="F348">
        <v>3.3422400000000003</v>
      </c>
      <c r="G348">
        <v>-0.84355599999999953</v>
      </c>
    </row>
    <row r="349" spans="1:7" x14ac:dyDescent="0.25">
      <c r="A349" t="s">
        <v>214</v>
      </c>
      <c r="B349">
        <v>18</v>
      </c>
      <c r="C349">
        <v>50</v>
      </c>
      <c r="D349">
        <v>25</v>
      </c>
      <c r="E349">
        <v>4991.1000000000004</v>
      </c>
      <c r="F349">
        <v>1.742488</v>
      </c>
      <c r="G349">
        <v>-2.443308</v>
      </c>
    </row>
    <row r="350" spans="1:7" x14ac:dyDescent="0.25">
      <c r="A350" t="s">
        <v>214</v>
      </c>
      <c r="B350">
        <v>13</v>
      </c>
      <c r="C350">
        <v>100</v>
      </c>
      <c r="D350">
        <v>25</v>
      </c>
      <c r="E350">
        <v>31170.7</v>
      </c>
      <c r="F350">
        <v>3.836856</v>
      </c>
      <c r="G350">
        <v>-0.24126799999999982</v>
      </c>
    </row>
    <row r="351" spans="1:7" x14ac:dyDescent="0.25">
      <c r="A351" t="s">
        <v>214</v>
      </c>
      <c r="B351">
        <v>14</v>
      </c>
      <c r="C351">
        <v>100</v>
      </c>
      <c r="D351">
        <v>25</v>
      </c>
      <c r="E351">
        <v>5947.9</v>
      </c>
      <c r="F351">
        <v>1.819032</v>
      </c>
      <c r="G351">
        <v>-2.2590919999999999</v>
      </c>
    </row>
    <row r="352" spans="1:7" x14ac:dyDescent="0.25">
      <c r="A352" t="s">
        <v>214</v>
      </c>
      <c r="B352">
        <v>15</v>
      </c>
      <c r="C352">
        <v>100</v>
      </c>
      <c r="D352">
        <v>25</v>
      </c>
      <c r="E352">
        <v>3909.5</v>
      </c>
      <c r="F352">
        <v>1.6559599999999999</v>
      </c>
      <c r="G352">
        <v>-2.422164</v>
      </c>
    </row>
    <row r="353" spans="1:7" x14ac:dyDescent="0.25">
      <c r="A353" t="s">
        <v>214</v>
      </c>
      <c r="B353">
        <v>16</v>
      </c>
      <c r="C353">
        <v>100</v>
      </c>
      <c r="D353">
        <v>25</v>
      </c>
      <c r="E353">
        <v>48930.8</v>
      </c>
      <c r="F353">
        <v>5.2576640000000001</v>
      </c>
      <c r="G353">
        <v>1.1795400000000003</v>
      </c>
    </row>
    <row r="354" spans="1:7" x14ac:dyDescent="0.25">
      <c r="A354" t="s">
        <v>214</v>
      </c>
      <c r="B354">
        <v>17</v>
      </c>
      <c r="C354">
        <v>100</v>
      </c>
      <c r="D354">
        <v>25</v>
      </c>
      <c r="E354">
        <v>17998.900000000001</v>
      </c>
      <c r="F354">
        <v>2.783112</v>
      </c>
      <c r="G354">
        <v>-1.2950119999999998</v>
      </c>
    </row>
    <row r="355" spans="1:7" x14ac:dyDescent="0.25">
      <c r="A355" t="s">
        <v>214</v>
      </c>
      <c r="B355">
        <v>18</v>
      </c>
      <c r="C355">
        <v>100</v>
      </c>
      <c r="D355">
        <v>25</v>
      </c>
      <c r="E355">
        <v>3645.2</v>
      </c>
      <c r="F355">
        <v>1.6348159999999998</v>
      </c>
      <c r="G355">
        <v>-2.443308</v>
      </c>
    </row>
    <row r="356" spans="1:7" x14ac:dyDescent="0.25">
      <c r="A356" t="s">
        <v>214</v>
      </c>
      <c r="B356">
        <v>13</v>
      </c>
      <c r="C356">
        <v>150</v>
      </c>
      <c r="D356">
        <v>25</v>
      </c>
      <c r="E356">
        <v>13341.4</v>
      </c>
      <c r="F356">
        <v>2.4105119999999998</v>
      </c>
      <c r="G356">
        <v>-3.4304360000000003</v>
      </c>
    </row>
    <row r="357" spans="1:7" x14ac:dyDescent="0.25">
      <c r="A357" t="s">
        <v>214</v>
      </c>
      <c r="B357">
        <v>14</v>
      </c>
      <c r="C357">
        <v>150</v>
      </c>
      <c r="D357">
        <v>25</v>
      </c>
      <c r="E357">
        <v>38183.9</v>
      </c>
      <c r="F357">
        <v>4.3979119999999998</v>
      </c>
      <c r="G357">
        <v>-1.4430360000000002</v>
      </c>
    </row>
    <row r="358" spans="1:7" x14ac:dyDescent="0.25">
      <c r="A358" t="s">
        <v>214</v>
      </c>
      <c r="B358">
        <v>15</v>
      </c>
      <c r="C358">
        <v>150</v>
      </c>
      <c r="D358">
        <v>25</v>
      </c>
      <c r="E358">
        <v>19691.5</v>
      </c>
      <c r="F358">
        <v>2.91852</v>
      </c>
      <c r="G358">
        <v>-2.922428</v>
      </c>
    </row>
    <row r="359" spans="1:7" x14ac:dyDescent="0.25">
      <c r="A359" t="s">
        <v>214</v>
      </c>
      <c r="B359">
        <v>16</v>
      </c>
      <c r="C359">
        <v>150</v>
      </c>
      <c r="D359">
        <v>25</v>
      </c>
      <c r="E359">
        <v>11692.2</v>
      </c>
      <c r="F359">
        <v>2.2785760000000002</v>
      </c>
      <c r="G359">
        <v>-3.5623719999999999</v>
      </c>
    </row>
    <row r="360" spans="1:7" x14ac:dyDescent="0.25">
      <c r="A360" t="s">
        <v>214</v>
      </c>
      <c r="B360">
        <v>17</v>
      </c>
      <c r="C360">
        <v>150</v>
      </c>
      <c r="D360">
        <v>25</v>
      </c>
      <c r="E360">
        <v>34171.9</v>
      </c>
      <c r="F360">
        <v>4.0769520000000004</v>
      </c>
      <c r="G360">
        <v>-1.7639959999999997</v>
      </c>
    </row>
    <row r="361" spans="1:7" x14ac:dyDescent="0.25">
      <c r="A361" t="s">
        <v>214</v>
      </c>
      <c r="B361">
        <v>18</v>
      </c>
      <c r="C361">
        <v>150</v>
      </c>
      <c r="D361">
        <v>25</v>
      </c>
      <c r="E361">
        <v>25680.5</v>
      </c>
      <c r="F361">
        <v>3.39764</v>
      </c>
      <c r="G361">
        <v>-2.443308</v>
      </c>
    </row>
    <row r="362" spans="1:7" x14ac:dyDescent="0.25">
      <c r="A362" t="s">
        <v>507</v>
      </c>
      <c r="B362">
        <v>19</v>
      </c>
      <c r="C362">
        <v>25</v>
      </c>
      <c r="D362">
        <v>35</v>
      </c>
      <c r="E362">
        <v>24222.1</v>
      </c>
      <c r="F362">
        <v>2.8040099999999999</v>
      </c>
      <c r="G362">
        <v>-0.44434800000000019</v>
      </c>
    </row>
    <row r="363" spans="1:7" x14ac:dyDescent="0.25">
      <c r="A363" t="s">
        <v>507</v>
      </c>
      <c r="B363">
        <v>20</v>
      </c>
      <c r="C363">
        <v>25</v>
      </c>
      <c r="D363">
        <v>35</v>
      </c>
      <c r="E363">
        <v>352792.6</v>
      </c>
      <c r="F363">
        <v>35.661059999999999</v>
      </c>
      <c r="G363">
        <v>32.412701999999996</v>
      </c>
    </row>
    <row r="364" spans="1:7" x14ac:dyDescent="0.25">
      <c r="A364" t="s">
        <v>507</v>
      </c>
      <c r="B364">
        <v>21</v>
      </c>
      <c r="C364">
        <v>25</v>
      </c>
      <c r="D364">
        <v>35</v>
      </c>
      <c r="E364">
        <v>37936</v>
      </c>
      <c r="F364">
        <v>4.1753999999999998</v>
      </c>
      <c r="G364">
        <v>0.9270419999999997</v>
      </c>
    </row>
    <row r="365" spans="1:7" x14ac:dyDescent="0.25">
      <c r="A365" t="s">
        <v>507</v>
      </c>
      <c r="B365">
        <v>22</v>
      </c>
      <c r="C365">
        <v>25</v>
      </c>
      <c r="D365">
        <v>35</v>
      </c>
      <c r="E365">
        <v>31111.8</v>
      </c>
      <c r="F365">
        <v>3.4929800000000002</v>
      </c>
      <c r="G365">
        <v>0.24462200000000012</v>
      </c>
    </row>
    <row r="366" spans="1:7" x14ac:dyDescent="0.25">
      <c r="A366" t="s">
        <v>507</v>
      </c>
      <c r="B366">
        <v>23</v>
      </c>
      <c r="C366">
        <v>25</v>
      </c>
      <c r="D366">
        <v>35</v>
      </c>
      <c r="E366">
        <v>11017.5</v>
      </c>
      <c r="F366">
        <v>1.4835499999999999</v>
      </c>
      <c r="G366">
        <v>-1.7648080000000002</v>
      </c>
    </row>
    <row r="367" spans="1:7" x14ac:dyDescent="0.25">
      <c r="A367" t="s">
        <v>507</v>
      </c>
      <c r="B367">
        <v>24</v>
      </c>
      <c r="C367">
        <v>25</v>
      </c>
      <c r="D367">
        <v>35</v>
      </c>
      <c r="E367">
        <v>4232.5</v>
      </c>
      <c r="F367">
        <v>0.80505000000000004</v>
      </c>
      <c r="G367">
        <v>-2.443308</v>
      </c>
    </row>
    <row r="368" spans="1:7" x14ac:dyDescent="0.25">
      <c r="A368" t="s">
        <v>507</v>
      </c>
      <c r="B368">
        <v>19</v>
      </c>
      <c r="C368">
        <v>50</v>
      </c>
      <c r="D368">
        <v>35</v>
      </c>
      <c r="E368">
        <v>0</v>
      </c>
      <c r="F368">
        <v>0.38179999999999997</v>
      </c>
      <c r="G368">
        <v>-2.7778779999999998</v>
      </c>
    </row>
    <row r="369" spans="1:7" x14ac:dyDescent="0.25">
      <c r="A369" t="s">
        <v>507</v>
      </c>
      <c r="B369">
        <v>20</v>
      </c>
      <c r="C369">
        <v>50</v>
      </c>
      <c r="D369">
        <v>35</v>
      </c>
      <c r="E369">
        <v>25647.5</v>
      </c>
      <c r="F369">
        <v>2.9465500000000002</v>
      </c>
      <c r="G369">
        <v>-0.21312799999999976</v>
      </c>
    </row>
    <row r="370" spans="1:7" x14ac:dyDescent="0.25">
      <c r="A370" t="s">
        <v>507</v>
      </c>
      <c r="B370">
        <v>21</v>
      </c>
      <c r="C370">
        <v>50</v>
      </c>
      <c r="D370">
        <v>35</v>
      </c>
      <c r="E370">
        <v>15008.2</v>
      </c>
      <c r="F370">
        <v>1.88262</v>
      </c>
      <c r="G370">
        <v>-1.277058</v>
      </c>
    </row>
    <row r="371" spans="1:7" x14ac:dyDescent="0.25">
      <c r="A371" t="s">
        <v>507</v>
      </c>
      <c r="B371">
        <v>22</v>
      </c>
      <c r="C371">
        <v>50</v>
      </c>
      <c r="D371">
        <v>35</v>
      </c>
      <c r="E371">
        <v>157364</v>
      </c>
      <c r="F371">
        <v>16.118200000000002</v>
      </c>
      <c r="G371">
        <v>12.958522000000002</v>
      </c>
    </row>
    <row r="372" spans="1:7" x14ac:dyDescent="0.25">
      <c r="A372" t="s">
        <v>507</v>
      </c>
      <c r="B372">
        <v>23</v>
      </c>
      <c r="C372">
        <v>50</v>
      </c>
      <c r="D372">
        <v>35</v>
      </c>
      <c r="E372">
        <v>7057.4</v>
      </c>
      <c r="F372">
        <v>1.08754</v>
      </c>
      <c r="G372">
        <v>-2.0721379999999998</v>
      </c>
    </row>
    <row r="373" spans="1:7" x14ac:dyDescent="0.25">
      <c r="A373" t="s">
        <v>507</v>
      </c>
      <c r="B373">
        <v>24</v>
      </c>
      <c r="C373">
        <v>50</v>
      </c>
      <c r="D373">
        <v>35</v>
      </c>
      <c r="E373">
        <v>3345.7</v>
      </c>
      <c r="F373">
        <v>0.71636999999999995</v>
      </c>
      <c r="G373">
        <v>-2.443308</v>
      </c>
    </row>
    <row r="374" spans="1:7" x14ac:dyDescent="0.25">
      <c r="A374" t="s">
        <v>507</v>
      </c>
      <c r="B374">
        <v>19</v>
      </c>
      <c r="C374">
        <v>100</v>
      </c>
      <c r="D374">
        <v>35</v>
      </c>
      <c r="E374">
        <v>14649.8</v>
      </c>
      <c r="F374">
        <v>1.8467799999999999</v>
      </c>
      <c r="G374">
        <v>-1.8957980000000001</v>
      </c>
    </row>
    <row r="375" spans="1:7" x14ac:dyDescent="0.25">
      <c r="A375" t="s">
        <v>507</v>
      </c>
      <c r="B375">
        <v>20</v>
      </c>
      <c r="C375">
        <v>100</v>
      </c>
      <c r="D375">
        <v>35</v>
      </c>
      <c r="E375">
        <v>19373.5</v>
      </c>
      <c r="F375">
        <v>2.31915</v>
      </c>
      <c r="G375">
        <v>-1.4234279999999999</v>
      </c>
    </row>
    <row r="376" spans="1:7" x14ac:dyDescent="0.25">
      <c r="A376" t="s">
        <v>507</v>
      </c>
      <c r="B376">
        <v>21</v>
      </c>
      <c r="C376">
        <v>100</v>
      </c>
      <c r="D376">
        <v>35</v>
      </c>
      <c r="E376">
        <v>80548</v>
      </c>
      <c r="F376">
        <v>8.4366000000000003</v>
      </c>
      <c r="G376">
        <v>4.6940220000000004</v>
      </c>
    </row>
    <row r="377" spans="1:7" x14ac:dyDescent="0.25">
      <c r="A377" t="s">
        <v>507</v>
      </c>
      <c r="B377">
        <v>22</v>
      </c>
      <c r="C377">
        <v>100</v>
      </c>
      <c r="D377">
        <v>35</v>
      </c>
      <c r="E377">
        <v>17714.8</v>
      </c>
      <c r="F377">
        <v>2.1532800000000001</v>
      </c>
      <c r="G377">
        <v>-1.5892979999999999</v>
      </c>
    </row>
    <row r="378" spans="1:7" x14ac:dyDescent="0.25">
      <c r="A378" t="s">
        <v>507</v>
      </c>
      <c r="B378">
        <v>23</v>
      </c>
      <c r="C378">
        <v>100</v>
      </c>
      <c r="D378">
        <v>35</v>
      </c>
      <c r="E378">
        <v>32421.200000000001</v>
      </c>
      <c r="F378">
        <v>3.6239200000000005</v>
      </c>
      <c r="G378">
        <v>-0.11865799999999949</v>
      </c>
    </row>
    <row r="379" spans="1:7" x14ac:dyDescent="0.25">
      <c r="A379" t="s">
        <v>507</v>
      </c>
      <c r="B379">
        <v>24</v>
      </c>
      <c r="C379">
        <v>100</v>
      </c>
      <c r="D379">
        <v>35</v>
      </c>
      <c r="E379">
        <v>9174.7000000000007</v>
      </c>
      <c r="F379">
        <v>1.2992700000000001</v>
      </c>
      <c r="G379">
        <v>-2.443308</v>
      </c>
    </row>
    <row r="380" spans="1:7" x14ac:dyDescent="0.25">
      <c r="A380" t="s">
        <v>507</v>
      </c>
      <c r="B380">
        <v>19</v>
      </c>
      <c r="C380">
        <v>150</v>
      </c>
      <c r="D380">
        <v>35</v>
      </c>
      <c r="E380">
        <v>32448.799999999999</v>
      </c>
      <c r="F380">
        <v>3.6266800000000003</v>
      </c>
      <c r="G380">
        <v>-0.55886799999999948</v>
      </c>
    </row>
    <row r="381" spans="1:7" x14ac:dyDescent="0.25">
      <c r="A381" t="s">
        <v>507</v>
      </c>
      <c r="B381">
        <v>20</v>
      </c>
      <c r="C381">
        <v>150</v>
      </c>
      <c r="D381">
        <v>35</v>
      </c>
      <c r="E381">
        <v>33813.1</v>
      </c>
      <c r="F381">
        <v>3.7631100000000002</v>
      </c>
      <c r="G381">
        <v>-0.42243799999999965</v>
      </c>
    </row>
    <row r="382" spans="1:7" x14ac:dyDescent="0.25">
      <c r="A382" t="s">
        <v>507</v>
      </c>
      <c r="B382">
        <v>21</v>
      </c>
      <c r="C382">
        <v>150</v>
      </c>
      <c r="D382">
        <v>35</v>
      </c>
      <c r="E382">
        <v>93845.6</v>
      </c>
      <c r="F382">
        <v>9.7663600000000006</v>
      </c>
      <c r="G382">
        <v>5.5808120000000008</v>
      </c>
    </row>
    <row r="383" spans="1:7" x14ac:dyDescent="0.25">
      <c r="A383" t="s">
        <v>507</v>
      </c>
      <c r="B383">
        <v>22</v>
      </c>
      <c r="C383">
        <v>150</v>
      </c>
      <c r="D383">
        <v>35</v>
      </c>
      <c r="E383">
        <v>20508.400000000001</v>
      </c>
      <c r="F383">
        <v>2.4326400000000006</v>
      </c>
      <c r="G383">
        <v>-1.7529079999999992</v>
      </c>
    </row>
    <row r="384" spans="1:7" x14ac:dyDescent="0.25">
      <c r="A384" t="s">
        <v>507</v>
      </c>
      <c r="B384">
        <v>23</v>
      </c>
      <c r="C384">
        <v>150</v>
      </c>
      <c r="D384">
        <v>35</v>
      </c>
      <c r="E384">
        <v>74901.100000000006</v>
      </c>
      <c r="F384">
        <v>7.8719100000000015</v>
      </c>
      <c r="G384">
        <v>3.6863620000000017</v>
      </c>
    </row>
    <row r="385" spans="1:7" x14ac:dyDescent="0.25">
      <c r="A385" t="s">
        <v>507</v>
      </c>
      <c r="B385">
        <v>24</v>
      </c>
      <c r="C385">
        <v>150</v>
      </c>
      <c r="D385">
        <v>35</v>
      </c>
      <c r="E385">
        <v>13604.4</v>
      </c>
      <c r="F385">
        <v>1.74224</v>
      </c>
      <c r="G385">
        <v>-2.443308</v>
      </c>
    </row>
    <row r="386" spans="1:7" x14ac:dyDescent="0.25">
      <c r="A386" t="s">
        <v>505</v>
      </c>
      <c r="B386">
        <v>19</v>
      </c>
      <c r="C386">
        <v>25</v>
      </c>
      <c r="D386">
        <v>35</v>
      </c>
      <c r="E386">
        <v>38033.4</v>
      </c>
      <c r="F386">
        <v>4.1851400000000005</v>
      </c>
      <c r="G386">
        <v>0.94068200000000068</v>
      </c>
    </row>
    <row r="387" spans="1:7" x14ac:dyDescent="0.25">
      <c r="A387" t="s">
        <v>505</v>
      </c>
      <c r="B387">
        <v>20</v>
      </c>
      <c r="C387">
        <v>25</v>
      </c>
      <c r="D387">
        <v>35</v>
      </c>
      <c r="E387">
        <v>7076.5</v>
      </c>
      <c r="F387">
        <v>1.08945</v>
      </c>
      <c r="G387">
        <v>-2.1550079999999996</v>
      </c>
    </row>
    <row r="388" spans="1:7" x14ac:dyDescent="0.25">
      <c r="A388" t="s">
        <v>505</v>
      </c>
      <c r="B388">
        <v>21</v>
      </c>
      <c r="C388">
        <v>25</v>
      </c>
      <c r="D388">
        <v>35</v>
      </c>
      <c r="E388">
        <v>130932.8</v>
      </c>
      <c r="F388">
        <v>13.475080000000002</v>
      </c>
      <c r="G388">
        <v>10.230622000000002</v>
      </c>
    </row>
    <row r="389" spans="1:7" x14ac:dyDescent="0.25">
      <c r="A389" t="s">
        <v>505</v>
      </c>
      <c r="B389">
        <v>22</v>
      </c>
      <c r="C389">
        <v>25</v>
      </c>
      <c r="D389">
        <v>35</v>
      </c>
      <c r="E389">
        <v>451841.9</v>
      </c>
      <c r="F389">
        <v>45.565989999999999</v>
      </c>
      <c r="G389">
        <v>42.321531999999998</v>
      </c>
    </row>
    <row r="390" spans="1:7" x14ac:dyDescent="0.25">
      <c r="A390" t="s">
        <v>505</v>
      </c>
      <c r="B390">
        <v>23</v>
      </c>
      <c r="C390">
        <v>25</v>
      </c>
      <c r="D390">
        <v>35</v>
      </c>
      <c r="E390">
        <v>14911.6</v>
      </c>
      <c r="F390">
        <v>1.87296</v>
      </c>
      <c r="G390">
        <v>-1.3714979999999999</v>
      </c>
    </row>
    <row r="391" spans="1:7" x14ac:dyDescent="0.25">
      <c r="A391" t="s">
        <v>505</v>
      </c>
      <c r="B391">
        <v>24</v>
      </c>
      <c r="C391">
        <v>25</v>
      </c>
      <c r="D391">
        <v>35</v>
      </c>
      <c r="E391">
        <v>4193.5</v>
      </c>
      <c r="F391">
        <v>0.80115000000000003</v>
      </c>
      <c r="G391">
        <v>-2.443308</v>
      </c>
    </row>
    <row r="392" spans="1:7" x14ac:dyDescent="0.25">
      <c r="A392" t="s">
        <v>505</v>
      </c>
      <c r="B392">
        <v>19</v>
      </c>
      <c r="C392">
        <v>50</v>
      </c>
      <c r="D392">
        <v>35</v>
      </c>
      <c r="E392">
        <v>740068.2</v>
      </c>
      <c r="F392">
        <v>74.388620000000003</v>
      </c>
      <c r="G392">
        <v>70.580572000000004</v>
      </c>
    </row>
    <row r="393" spans="1:7" x14ac:dyDescent="0.25">
      <c r="A393" t="s">
        <v>505</v>
      </c>
      <c r="B393">
        <v>20</v>
      </c>
      <c r="C393">
        <v>50</v>
      </c>
      <c r="D393">
        <v>35</v>
      </c>
      <c r="E393">
        <v>159783.79999999999</v>
      </c>
      <c r="F393">
        <v>16.36018</v>
      </c>
      <c r="G393">
        <v>12.552132</v>
      </c>
    </row>
    <row r="394" spans="1:7" x14ac:dyDescent="0.25">
      <c r="A394" t="s">
        <v>505</v>
      </c>
      <c r="B394">
        <v>21</v>
      </c>
      <c r="C394">
        <v>50</v>
      </c>
      <c r="D394">
        <v>35</v>
      </c>
      <c r="E394">
        <v>11494.2</v>
      </c>
      <c r="F394">
        <v>1.53122</v>
      </c>
      <c r="G394">
        <v>-2.2768280000000001</v>
      </c>
    </row>
    <row r="395" spans="1:7" x14ac:dyDescent="0.25">
      <c r="A395" t="s">
        <v>505</v>
      </c>
      <c r="B395">
        <v>22</v>
      </c>
      <c r="C395">
        <v>50</v>
      </c>
      <c r="D395">
        <v>35</v>
      </c>
      <c r="E395">
        <v>195686.5</v>
      </c>
      <c r="F395">
        <v>19.95045</v>
      </c>
      <c r="G395">
        <v>16.142402000000001</v>
      </c>
    </row>
    <row r="396" spans="1:7" x14ac:dyDescent="0.25">
      <c r="A396" t="s">
        <v>505</v>
      </c>
      <c r="B396">
        <v>23</v>
      </c>
      <c r="C396">
        <v>50</v>
      </c>
      <c r="D396">
        <v>35</v>
      </c>
      <c r="E396">
        <v>488207.1</v>
      </c>
      <c r="F396">
        <v>49.202509999999997</v>
      </c>
      <c r="G396">
        <v>45.394461999999997</v>
      </c>
    </row>
    <row r="397" spans="1:7" x14ac:dyDescent="0.25">
      <c r="A397" t="s">
        <v>505</v>
      </c>
      <c r="B397">
        <v>24</v>
      </c>
      <c r="C397">
        <v>50</v>
      </c>
      <c r="D397">
        <v>35</v>
      </c>
      <c r="E397">
        <v>9829.4</v>
      </c>
      <c r="F397">
        <v>1.3647400000000001</v>
      </c>
      <c r="G397">
        <v>-2.443308</v>
      </c>
    </row>
    <row r="398" spans="1:7" x14ac:dyDescent="0.25">
      <c r="A398" t="s">
        <v>505</v>
      </c>
      <c r="B398">
        <v>19</v>
      </c>
      <c r="C398">
        <v>100</v>
      </c>
      <c r="D398">
        <v>35</v>
      </c>
      <c r="E398">
        <v>19857.400000000001</v>
      </c>
      <c r="F398">
        <v>2.3675400000000004</v>
      </c>
      <c r="G398">
        <v>-1.0413879999999995</v>
      </c>
    </row>
    <row r="399" spans="1:7" x14ac:dyDescent="0.25">
      <c r="A399" t="s">
        <v>505</v>
      </c>
      <c r="B399">
        <v>20</v>
      </c>
      <c r="C399">
        <v>100</v>
      </c>
      <c r="D399">
        <v>35</v>
      </c>
      <c r="E399">
        <v>88846.3</v>
      </c>
      <c r="F399">
        <v>9.2664300000000015</v>
      </c>
      <c r="G399">
        <v>5.857502000000002</v>
      </c>
    </row>
    <row r="400" spans="1:7" x14ac:dyDescent="0.25">
      <c r="A400" t="s">
        <v>505</v>
      </c>
      <c r="B400">
        <v>21</v>
      </c>
      <c r="C400">
        <v>100</v>
      </c>
      <c r="D400">
        <v>35</v>
      </c>
      <c r="E400">
        <v>99534.6</v>
      </c>
      <c r="F400">
        <v>10.335260000000002</v>
      </c>
      <c r="G400">
        <v>6.9263320000000022</v>
      </c>
    </row>
    <row r="401" spans="1:7" x14ac:dyDescent="0.25">
      <c r="A401" t="s">
        <v>505</v>
      </c>
      <c r="B401">
        <v>22</v>
      </c>
      <c r="C401">
        <v>100</v>
      </c>
      <c r="D401">
        <v>35</v>
      </c>
      <c r="E401">
        <v>293343.7</v>
      </c>
      <c r="F401">
        <v>29.716170000000002</v>
      </c>
      <c r="G401">
        <v>26.307242000000002</v>
      </c>
    </row>
    <row r="402" spans="1:7" x14ac:dyDescent="0.25">
      <c r="A402" t="s">
        <v>505</v>
      </c>
      <c r="B402">
        <v>23</v>
      </c>
      <c r="C402">
        <v>100</v>
      </c>
      <c r="D402">
        <v>35</v>
      </c>
      <c r="E402">
        <v>38834</v>
      </c>
      <c r="F402">
        <v>4.2652000000000001</v>
      </c>
      <c r="G402">
        <v>0.85627200000000014</v>
      </c>
    </row>
    <row r="403" spans="1:7" x14ac:dyDescent="0.25">
      <c r="A403" t="s">
        <v>505</v>
      </c>
      <c r="B403">
        <v>24</v>
      </c>
      <c r="C403">
        <v>100</v>
      </c>
      <c r="D403">
        <v>35</v>
      </c>
      <c r="E403">
        <v>5838.2</v>
      </c>
      <c r="F403">
        <v>0.96561999999999992</v>
      </c>
      <c r="G403">
        <v>-2.443308</v>
      </c>
    </row>
    <row r="404" spans="1:7" x14ac:dyDescent="0.25">
      <c r="A404" t="s">
        <v>505</v>
      </c>
      <c r="B404">
        <v>19</v>
      </c>
      <c r="C404">
        <v>150</v>
      </c>
      <c r="D404">
        <v>35</v>
      </c>
      <c r="E404">
        <v>15783.6</v>
      </c>
      <c r="F404">
        <v>1.9601600000000001</v>
      </c>
      <c r="G404">
        <v>-5.5830679999999999</v>
      </c>
    </row>
    <row r="405" spans="1:7" x14ac:dyDescent="0.25">
      <c r="A405" t="s">
        <v>505</v>
      </c>
      <c r="B405">
        <v>20</v>
      </c>
      <c r="C405">
        <v>150</v>
      </c>
      <c r="D405">
        <v>35</v>
      </c>
      <c r="E405">
        <v>109863.2</v>
      </c>
      <c r="F405">
        <v>11.368120000000001</v>
      </c>
      <c r="G405">
        <v>3.8248920000000011</v>
      </c>
    </row>
    <row r="406" spans="1:7" x14ac:dyDescent="0.25">
      <c r="A406" t="s">
        <v>505</v>
      </c>
      <c r="B406">
        <v>21</v>
      </c>
      <c r="C406">
        <v>150</v>
      </c>
      <c r="D406">
        <v>35</v>
      </c>
      <c r="E406">
        <v>43733.2</v>
      </c>
      <c r="F406">
        <v>4.7551199999999998</v>
      </c>
      <c r="G406">
        <v>-2.7881080000000003</v>
      </c>
    </row>
    <row r="407" spans="1:7" x14ac:dyDescent="0.25">
      <c r="A407" t="s">
        <v>505</v>
      </c>
      <c r="B407">
        <v>22</v>
      </c>
      <c r="C407">
        <v>150</v>
      </c>
      <c r="D407">
        <v>35</v>
      </c>
      <c r="E407">
        <v>238956.6</v>
      </c>
      <c r="F407">
        <v>24.277460000000001</v>
      </c>
      <c r="G407">
        <v>16.734232000000002</v>
      </c>
    </row>
    <row r="408" spans="1:7" x14ac:dyDescent="0.25">
      <c r="A408" t="s">
        <v>505</v>
      </c>
      <c r="B408">
        <v>23</v>
      </c>
      <c r="C408">
        <v>150</v>
      </c>
      <c r="D408">
        <v>35</v>
      </c>
      <c r="E408">
        <v>388488.8</v>
      </c>
      <c r="F408">
        <v>39.23068</v>
      </c>
      <c r="G408">
        <v>31.687452</v>
      </c>
    </row>
    <row r="409" spans="1:7" x14ac:dyDescent="0.25">
      <c r="A409" t="s">
        <v>505</v>
      </c>
      <c r="B409">
        <v>24</v>
      </c>
      <c r="C409">
        <v>150</v>
      </c>
      <c r="D409">
        <v>35</v>
      </c>
      <c r="E409">
        <v>47181.2</v>
      </c>
      <c r="F409">
        <v>5.09992</v>
      </c>
      <c r="G409">
        <v>-2.443308</v>
      </c>
    </row>
    <row r="410" spans="1:7" x14ac:dyDescent="0.25">
      <c r="A410" t="s">
        <v>504</v>
      </c>
      <c r="B410">
        <v>19</v>
      </c>
      <c r="C410">
        <v>25</v>
      </c>
      <c r="D410">
        <v>35</v>
      </c>
      <c r="E410">
        <v>18354.3</v>
      </c>
      <c r="F410">
        <v>2.2172300000000003</v>
      </c>
      <c r="G410">
        <v>-1.2911280000000001</v>
      </c>
    </row>
    <row r="411" spans="1:7" x14ac:dyDescent="0.25">
      <c r="A411" t="s">
        <v>504</v>
      </c>
      <c r="B411">
        <v>20</v>
      </c>
      <c r="C411">
        <v>25</v>
      </c>
      <c r="D411">
        <v>35</v>
      </c>
      <c r="E411">
        <v>20946.7</v>
      </c>
      <c r="F411">
        <v>2.4764700000000004</v>
      </c>
      <c r="G411">
        <v>-1.0318879999999999</v>
      </c>
    </row>
    <row r="412" spans="1:7" x14ac:dyDescent="0.25">
      <c r="A412" t="s">
        <v>504</v>
      </c>
      <c r="B412">
        <v>21</v>
      </c>
      <c r="C412">
        <v>25</v>
      </c>
      <c r="D412">
        <v>35</v>
      </c>
      <c r="E412">
        <v>2380.5</v>
      </c>
      <c r="F412">
        <v>0.61985000000000001</v>
      </c>
      <c r="G412">
        <v>-2.8885080000000003</v>
      </c>
    </row>
    <row r="413" spans="1:7" x14ac:dyDescent="0.25">
      <c r="A413" t="s">
        <v>504</v>
      </c>
      <c r="B413">
        <v>22</v>
      </c>
      <c r="C413">
        <v>25</v>
      </c>
      <c r="D413">
        <v>35</v>
      </c>
      <c r="E413">
        <v>9477.1</v>
      </c>
      <c r="F413">
        <v>1.32951</v>
      </c>
      <c r="G413">
        <v>-2.1788480000000003</v>
      </c>
    </row>
    <row r="414" spans="1:7" x14ac:dyDescent="0.25">
      <c r="A414" t="s">
        <v>504</v>
      </c>
      <c r="B414">
        <v>23</v>
      </c>
      <c r="C414">
        <v>25</v>
      </c>
      <c r="D414">
        <v>35</v>
      </c>
      <c r="E414">
        <v>40367.599999999999</v>
      </c>
      <c r="F414">
        <v>4.4185600000000003</v>
      </c>
      <c r="G414">
        <v>0.91020199999999996</v>
      </c>
    </row>
    <row r="415" spans="1:7" x14ac:dyDescent="0.25">
      <c r="A415" t="s">
        <v>504</v>
      </c>
      <c r="B415">
        <v>24</v>
      </c>
      <c r="C415">
        <v>25</v>
      </c>
      <c r="D415">
        <v>35</v>
      </c>
      <c r="E415">
        <v>6832.5</v>
      </c>
      <c r="F415">
        <v>1.0650500000000001</v>
      </c>
      <c r="G415">
        <v>-2.443308</v>
      </c>
    </row>
    <row r="416" spans="1:7" x14ac:dyDescent="0.25">
      <c r="A416" t="s">
        <v>504</v>
      </c>
      <c r="B416">
        <v>19</v>
      </c>
      <c r="C416">
        <v>50</v>
      </c>
      <c r="D416">
        <v>35</v>
      </c>
      <c r="E416">
        <v>24007.5</v>
      </c>
      <c r="F416">
        <v>2.7825500000000001</v>
      </c>
      <c r="G416">
        <v>-1.571126</v>
      </c>
    </row>
    <row r="417" spans="1:7" x14ac:dyDescent="0.25">
      <c r="A417" t="s">
        <v>504</v>
      </c>
      <c r="B417">
        <v>20</v>
      </c>
      <c r="C417">
        <v>50</v>
      </c>
      <c r="D417">
        <v>35</v>
      </c>
      <c r="E417">
        <v>19702.5</v>
      </c>
      <c r="F417">
        <v>2.3520500000000002</v>
      </c>
      <c r="G417">
        <v>-2.0016259999999999</v>
      </c>
    </row>
    <row r="418" spans="1:7" x14ac:dyDescent="0.25">
      <c r="A418" t="s">
        <v>504</v>
      </c>
      <c r="B418">
        <v>21</v>
      </c>
      <c r="C418">
        <v>50</v>
      </c>
      <c r="D418">
        <v>35</v>
      </c>
      <c r="E418">
        <v>32470.400000000001</v>
      </c>
      <c r="F418">
        <v>3.6288400000000003</v>
      </c>
      <c r="G418">
        <v>-0.72483599999999981</v>
      </c>
    </row>
    <row r="419" spans="1:7" x14ac:dyDescent="0.25">
      <c r="A419" t="s">
        <v>504</v>
      </c>
      <c r="B419">
        <v>22</v>
      </c>
      <c r="C419">
        <v>50</v>
      </c>
      <c r="D419">
        <v>35</v>
      </c>
      <c r="E419">
        <v>29870.1</v>
      </c>
      <c r="F419">
        <v>3.3688100000000003</v>
      </c>
      <c r="G419">
        <v>-0.9848659999999998</v>
      </c>
    </row>
    <row r="420" spans="1:7" x14ac:dyDescent="0.25">
      <c r="A420" t="s">
        <v>504</v>
      </c>
      <c r="B420">
        <v>23</v>
      </c>
      <c r="C420">
        <v>50</v>
      </c>
      <c r="D420">
        <v>35</v>
      </c>
      <c r="E420">
        <v>16246.5</v>
      </c>
      <c r="F420">
        <v>2.0064500000000001</v>
      </c>
      <c r="G420">
        <v>-2.347226</v>
      </c>
    </row>
    <row r="421" spans="1:7" x14ac:dyDescent="0.25">
      <c r="A421" t="s">
        <v>504</v>
      </c>
      <c r="B421">
        <v>24</v>
      </c>
      <c r="C421">
        <v>50</v>
      </c>
      <c r="D421">
        <v>35</v>
      </c>
      <c r="E421">
        <v>7089.6</v>
      </c>
      <c r="F421">
        <v>1.9103680000000001</v>
      </c>
      <c r="G421">
        <v>-2.443308</v>
      </c>
    </row>
    <row r="422" spans="1:7" x14ac:dyDescent="0.25">
      <c r="A422" t="s">
        <v>504</v>
      </c>
      <c r="B422">
        <v>19</v>
      </c>
      <c r="C422">
        <v>100</v>
      </c>
      <c r="D422">
        <v>35</v>
      </c>
      <c r="E422">
        <v>15208</v>
      </c>
      <c r="F422">
        <v>2.5598400000000003</v>
      </c>
      <c r="G422">
        <v>-1.3372839999999995</v>
      </c>
    </row>
    <row r="423" spans="1:7" x14ac:dyDescent="0.25">
      <c r="A423" t="s">
        <v>504</v>
      </c>
      <c r="B423">
        <v>20</v>
      </c>
      <c r="C423">
        <v>100</v>
      </c>
      <c r="D423">
        <v>35</v>
      </c>
      <c r="E423">
        <v>34946.5</v>
      </c>
      <c r="F423">
        <v>4.1389200000000006</v>
      </c>
      <c r="G423">
        <v>0.24179600000000079</v>
      </c>
    </row>
    <row r="424" spans="1:7" x14ac:dyDescent="0.25">
      <c r="A424" t="s">
        <v>504</v>
      </c>
      <c r="B424">
        <v>21</v>
      </c>
      <c r="C424">
        <v>100</v>
      </c>
      <c r="D424">
        <v>35</v>
      </c>
      <c r="E424">
        <v>9254.6</v>
      </c>
      <c r="F424">
        <v>2.0835680000000001</v>
      </c>
      <c r="G424">
        <v>-1.8135559999999997</v>
      </c>
    </row>
    <row r="425" spans="1:7" x14ac:dyDescent="0.25">
      <c r="A425" t="s">
        <v>504</v>
      </c>
      <c r="B425">
        <v>22</v>
      </c>
      <c r="C425">
        <v>100</v>
      </c>
      <c r="D425">
        <v>35</v>
      </c>
      <c r="E425">
        <v>32296.3</v>
      </c>
      <c r="F425">
        <v>3.926904</v>
      </c>
      <c r="G425">
        <v>2.978000000000014E-2</v>
      </c>
    </row>
    <row r="426" spans="1:7" x14ac:dyDescent="0.25">
      <c r="A426" t="s">
        <v>504</v>
      </c>
      <c r="B426">
        <v>23</v>
      </c>
      <c r="C426">
        <v>100</v>
      </c>
      <c r="D426">
        <v>35</v>
      </c>
      <c r="E426">
        <v>10562.9</v>
      </c>
      <c r="F426">
        <v>2.1882320000000002</v>
      </c>
      <c r="G426">
        <v>-1.7088919999999996</v>
      </c>
    </row>
    <row r="427" spans="1:7" x14ac:dyDescent="0.25">
      <c r="A427" t="s">
        <v>504</v>
      </c>
      <c r="B427">
        <v>24</v>
      </c>
      <c r="C427">
        <v>100</v>
      </c>
      <c r="D427">
        <v>35</v>
      </c>
      <c r="E427">
        <v>1382.7</v>
      </c>
      <c r="F427">
        <v>1.453816</v>
      </c>
      <c r="G427">
        <v>-2.443308</v>
      </c>
    </row>
    <row r="428" spans="1:7" x14ac:dyDescent="0.25">
      <c r="A428" t="s">
        <v>504</v>
      </c>
      <c r="B428">
        <v>19</v>
      </c>
      <c r="C428">
        <v>150</v>
      </c>
      <c r="D428">
        <v>35</v>
      </c>
      <c r="E428">
        <v>2086.5</v>
      </c>
      <c r="F428">
        <v>1.5101199999999999</v>
      </c>
      <c r="G428">
        <v>-2.3600599999999998</v>
      </c>
    </row>
    <row r="429" spans="1:7" x14ac:dyDescent="0.25">
      <c r="A429" t="s">
        <v>504</v>
      </c>
      <c r="B429">
        <v>20</v>
      </c>
      <c r="C429">
        <v>150</v>
      </c>
      <c r="D429">
        <v>35</v>
      </c>
      <c r="E429">
        <v>26853.200000000001</v>
      </c>
      <c r="F429">
        <v>3.4914560000000003</v>
      </c>
      <c r="G429">
        <v>-0.37872399999999962</v>
      </c>
    </row>
    <row r="430" spans="1:7" x14ac:dyDescent="0.25">
      <c r="A430" t="s">
        <v>504</v>
      </c>
      <c r="B430">
        <v>21</v>
      </c>
      <c r="C430">
        <v>150</v>
      </c>
      <c r="D430">
        <v>35</v>
      </c>
      <c r="E430">
        <v>7971.4</v>
      </c>
      <c r="F430">
        <v>1.980912</v>
      </c>
      <c r="G430">
        <v>-1.8892679999999999</v>
      </c>
    </row>
    <row r="431" spans="1:7" x14ac:dyDescent="0.25">
      <c r="A431" t="s">
        <v>504</v>
      </c>
      <c r="B431">
        <v>22</v>
      </c>
      <c r="C431">
        <v>150</v>
      </c>
      <c r="D431">
        <v>35</v>
      </c>
      <c r="E431">
        <v>21977.9</v>
      </c>
      <c r="F431">
        <v>3.101432</v>
      </c>
      <c r="G431">
        <v>-0.76874799999999999</v>
      </c>
    </row>
    <row r="432" spans="1:7" x14ac:dyDescent="0.25">
      <c r="A432" t="s">
        <v>504</v>
      </c>
      <c r="B432">
        <v>23</v>
      </c>
      <c r="C432">
        <v>150</v>
      </c>
      <c r="D432">
        <v>35</v>
      </c>
      <c r="E432">
        <v>29268.6</v>
      </c>
      <c r="F432">
        <v>3.684688</v>
      </c>
      <c r="G432">
        <v>-0.18549199999999999</v>
      </c>
    </row>
    <row r="433" spans="1:7" x14ac:dyDescent="0.25">
      <c r="A433" t="s">
        <v>504</v>
      </c>
      <c r="B433">
        <v>24</v>
      </c>
      <c r="C433">
        <v>150</v>
      </c>
      <c r="D433">
        <v>35</v>
      </c>
      <c r="E433">
        <v>1045.9000000000001</v>
      </c>
      <c r="F433">
        <v>1.4268719999999999</v>
      </c>
      <c r="G433">
        <v>-2.443308</v>
      </c>
    </row>
    <row r="434" spans="1:7" x14ac:dyDescent="0.25">
      <c r="A434" t="s">
        <v>506</v>
      </c>
      <c r="B434">
        <v>19</v>
      </c>
      <c r="C434">
        <v>25</v>
      </c>
      <c r="D434">
        <v>35</v>
      </c>
      <c r="E434">
        <v>233552.8</v>
      </c>
      <c r="F434">
        <v>20.027424</v>
      </c>
      <c r="G434">
        <v>15.558603999999999</v>
      </c>
    </row>
    <row r="435" spans="1:7" x14ac:dyDescent="0.25">
      <c r="A435" t="s">
        <v>506</v>
      </c>
      <c r="B435">
        <v>20</v>
      </c>
      <c r="C435">
        <v>25</v>
      </c>
      <c r="D435">
        <v>35</v>
      </c>
      <c r="E435">
        <v>23734</v>
      </c>
      <c r="F435">
        <v>3.2419200000000004</v>
      </c>
      <c r="G435">
        <v>-1.2268999999999997</v>
      </c>
    </row>
    <row r="436" spans="1:7" x14ac:dyDescent="0.25">
      <c r="A436" t="s">
        <v>506</v>
      </c>
      <c r="B436">
        <v>21</v>
      </c>
      <c r="C436">
        <v>25</v>
      </c>
      <c r="D436">
        <v>35</v>
      </c>
      <c r="E436">
        <v>30701.599999999999</v>
      </c>
      <c r="F436">
        <v>3.799328</v>
      </c>
      <c r="G436">
        <v>-0.66949199999999998</v>
      </c>
    </row>
    <row r="437" spans="1:7" x14ac:dyDescent="0.25">
      <c r="A437" t="s">
        <v>506</v>
      </c>
      <c r="B437">
        <v>22</v>
      </c>
      <c r="C437">
        <v>25</v>
      </c>
      <c r="D437">
        <v>35</v>
      </c>
      <c r="E437">
        <v>47161.5</v>
      </c>
      <c r="F437">
        <v>5.1161200000000004</v>
      </c>
      <c r="G437">
        <v>0.64730000000000043</v>
      </c>
    </row>
    <row r="438" spans="1:7" x14ac:dyDescent="0.25">
      <c r="A438" t="s">
        <v>506</v>
      </c>
      <c r="B438">
        <v>23</v>
      </c>
      <c r="C438">
        <v>25</v>
      </c>
      <c r="D438">
        <v>35</v>
      </c>
      <c r="E438">
        <v>21020</v>
      </c>
      <c r="F438">
        <v>3.0247999999999999</v>
      </c>
      <c r="G438">
        <v>-1.4440200000000001</v>
      </c>
    </row>
    <row r="439" spans="1:7" x14ac:dyDescent="0.25">
      <c r="A439" t="s">
        <v>506</v>
      </c>
      <c r="B439">
        <v>24</v>
      </c>
      <c r="C439">
        <v>25</v>
      </c>
      <c r="D439">
        <v>35</v>
      </c>
      <c r="E439">
        <v>8528.9</v>
      </c>
      <c r="F439">
        <v>2.025512</v>
      </c>
      <c r="G439">
        <v>-2.443308</v>
      </c>
    </row>
    <row r="440" spans="1:7" x14ac:dyDescent="0.25">
      <c r="A440" t="s">
        <v>506</v>
      </c>
      <c r="B440">
        <v>19</v>
      </c>
      <c r="C440">
        <v>50</v>
      </c>
      <c r="D440">
        <v>35</v>
      </c>
      <c r="E440">
        <v>23349.3</v>
      </c>
      <c r="F440">
        <v>3.211144</v>
      </c>
      <c r="G440">
        <v>-1.1979959999999998</v>
      </c>
    </row>
    <row r="441" spans="1:7" x14ac:dyDescent="0.25">
      <c r="A441" t="s">
        <v>506</v>
      </c>
      <c r="B441">
        <v>20</v>
      </c>
      <c r="C441">
        <v>50</v>
      </c>
      <c r="D441">
        <v>35</v>
      </c>
      <c r="E441">
        <v>1603584.7</v>
      </c>
      <c r="F441">
        <v>129.629976</v>
      </c>
      <c r="G441">
        <v>125.22083600000001</v>
      </c>
    </row>
    <row r="442" spans="1:7" x14ac:dyDescent="0.25">
      <c r="A442" t="s">
        <v>506</v>
      </c>
      <c r="B442">
        <v>21</v>
      </c>
      <c r="C442">
        <v>50</v>
      </c>
      <c r="D442">
        <v>35</v>
      </c>
      <c r="E442">
        <v>60699.1</v>
      </c>
      <c r="F442">
        <v>6.199128</v>
      </c>
      <c r="G442">
        <v>1.7899880000000001</v>
      </c>
    </row>
    <row r="443" spans="1:7" x14ac:dyDescent="0.25">
      <c r="A443" t="s">
        <v>506</v>
      </c>
      <c r="B443">
        <v>22</v>
      </c>
      <c r="C443">
        <v>50</v>
      </c>
      <c r="D443">
        <v>35</v>
      </c>
      <c r="E443">
        <v>1723545.5</v>
      </c>
      <c r="F443">
        <v>139.22684000000001</v>
      </c>
      <c r="G443">
        <v>134.8177</v>
      </c>
    </row>
    <row r="444" spans="1:7" x14ac:dyDescent="0.25">
      <c r="A444" t="s">
        <v>506</v>
      </c>
      <c r="B444">
        <v>23</v>
      </c>
      <c r="C444">
        <v>50</v>
      </c>
      <c r="D444">
        <v>35</v>
      </c>
      <c r="E444">
        <v>384453.4</v>
      </c>
      <c r="F444">
        <v>32.099472000000006</v>
      </c>
      <c r="G444">
        <v>27.690332000000005</v>
      </c>
    </row>
    <row r="445" spans="1:7" x14ac:dyDescent="0.25">
      <c r="A445" t="s">
        <v>506</v>
      </c>
      <c r="B445">
        <v>24</v>
      </c>
      <c r="C445">
        <v>50</v>
      </c>
      <c r="D445">
        <v>35</v>
      </c>
      <c r="E445">
        <v>7782.9</v>
      </c>
      <c r="F445">
        <v>1.965832</v>
      </c>
      <c r="G445">
        <v>-2.443308</v>
      </c>
    </row>
    <row r="446" spans="1:7" x14ac:dyDescent="0.25">
      <c r="A446" t="s">
        <v>506</v>
      </c>
      <c r="B446">
        <v>19</v>
      </c>
      <c r="C446">
        <v>100</v>
      </c>
      <c r="D446">
        <v>35</v>
      </c>
      <c r="E446">
        <v>39123.300000000003</v>
      </c>
      <c r="F446">
        <v>4.4730640000000008</v>
      </c>
      <c r="G446">
        <v>-1.1737079999999995</v>
      </c>
    </row>
    <row r="447" spans="1:7" x14ac:dyDescent="0.25">
      <c r="A447" t="s">
        <v>506</v>
      </c>
      <c r="B447">
        <v>20</v>
      </c>
      <c r="C447">
        <v>100</v>
      </c>
      <c r="D447">
        <v>35</v>
      </c>
      <c r="E447">
        <v>17493.3</v>
      </c>
      <c r="F447">
        <v>2.742664</v>
      </c>
      <c r="G447">
        <v>-2.9041080000000004</v>
      </c>
    </row>
    <row r="448" spans="1:7" x14ac:dyDescent="0.25">
      <c r="A448" t="s">
        <v>506</v>
      </c>
      <c r="B448">
        <v>21</v>
      </c>
      <c r="C448">
        <v>150</v>
      </c>
      <c r="D448">
        <v>35</v>
      </c>
      <c r="E448">
        <v>27591.4</v>
      </c>
      <c r="F448">
        <v>3.5505120000000003</v>
      </c>
      <c r="G448">
        <v>-1.1328199999999997</v>
      </c>
    </row>
    <row r="449" spans="1:7" x14ac:dyDescent="0.25">
      <c r="A449" t="s">
        <v>506</v>
      </c>
      <c r="B449">
        <v>22</v>
      </c>
      <c r="C449">
        <v>150</v>
      </c>
      <c r="D449">
        <v>35</v>
      </c>
      <c r="E449">
        <v>17767.900000000001</v>
      </c>
      <c r="F449">
        <v>2.7646320000000002</v>
      </c>
      <c r="G449">
        <v>-1.9186999999999999</v>
      </c>
    </row>
    <row r="450" spans="1:7" x14ac:dyDescent="0.25">
      <c r="A450" t="s">
        <v>506</v>
      </c>
      <c r="B450">
        <v>23</v>
      </c>
      <c r="C450">
        <v>150</v>
      </c>
      <c r="D450">
        <v>35</v>
      </c>
      <c r="E450">
        <v>7447.2</v>
      </c>
      <c r="F450">
        <v>1.938976</v>
      </c>
      <c r="G450">
        <v>-2.7443559999999998</v>
      </c>
    </row>
    <row r="451" spans="1:7" x14ac:dyDescent="0.25">
      <c r="A451" t="s">
        <v>506</v>
      </c>
      <c r="B451">
        <v>24</v>
      </c>
      <c r="C451">
        <v>150</v>
      </c>
      <c r="D451">
        <v>35</v>
      </c>
      <c r="E451">
        <v>11210.3</v>
      </c>
      <c r="F451">
        <v>2.240024</v>
      </c>
      <c r="G451">
        <v>-2.443308</v>
      </c>
    </row>
    <row r="452" spans="1:7" x14ac:dyDescent="0.25">
      <c r="A452" t="s">
        <v>506</v>
      </c>
      <c r="B452">
        <v>19</v>
      </c>
      <c r="C452">
        <v>150</v>
      </c>
      <c r="D452">
        <v>35</v>
      </c>
      <c r="E452">
        <v>21958.2</v>
      </c>
      <c r="F452">
        <v>3.0998559999999999</v>
      </c>
      <c r="G452">
        <v>-1.5834760000000001</v>
      </c>
    </row>
    <row r="453" spans="1:7" x14ac:dyDescent="0.25">
      <c r="A453" t="s">
        <v>506</v>
      </c>
      <c r="B453">
        <v>20</v>
      </c>
      <c r="C453">
        <v>150</v>
      </c>
      <c r="D453">
        <v>35</v>
      </c>
      <c r="E453">
        <v>18286.7</v>
      </c>
      <c r="F453">
        <v>2.8061360000000004</v>
      </c>
      <c r="G453">
        <v>-1.8771959999999996</v>
      </c>
    </row>
    <row r="454" spans="1:7" x14ac:dyDescent="0.25">
      <c r="A454" t="s">
        <v>506</v>
      </c>
      <c r="B454">
        <v>21</v>
      </c>
      <c r="C454">
        <v>100</v>
      </c>
      <c r="D454">
        <v>35</v>
      </c>
      <c r="E454">
        <v>3297798.8</v>
      </c>
      <c r="F454">
        <v>265.16710400000005</v>
      </c>
      <c r="G454">
        <v>259.52033200000005</v>
      </c>
    </row>
    <row r="455" spans="1:7" x14ac:dyDescent="0.25">
      <c r="A455" t="s">
        <v>506</v>
      </c>
      <c r="B455">
        <v>22</v>
      </c>
      <c r="C455">
        <v>100</v>
      </c>
      <c r="D455">
        <v>35</v>
      </c>
      <c r="E455">
        <v>31164</v>
      </c>
      <c r="F455">
        <v>3.8363200000000002</v>
      </c>
      <c r="G455">
        <v>-1.8104520000000002</v>
      </c>
    </row>
    <row r="456" spans="1:7" x14ac:dyDescent="0.25">
      <c r="A456" t="s">
        <v>506</v>
      </c>
      <c r="B456">
        <v>23</v>
      </c>
      <c r="C456">
        <v>100</v>
      </c>
      <c r="D456">
        <v>35</v>
      </c>
      <c r="E456">
        <v>47523.6</v>
      </c>
      <c r="F456">
        <v>5.1450880000000003</v>
      </c>
      <c r="G456">
        <v>-0.50168400000000002</v>
      </c>
    </row>
    <row r="457" spans="1:7" x14ac:dyDescent="0.25">
      <c r="A457" t="s">
        <v>506</v>
      </c>
      <c r="B457">
        <v>24</v>
      </c>
      <c r="C457">
        <v>100</v>
      </c>
      <c r="D457">
        <v>35</v>
      </c>
      <c r="E457">
        <v>23253.3</v>
      </c>
      <c r="F457">
        <v>3.2034640000000003</v>
      </c>
      <c r="G457">
        <v>-2.443308</v>
      </c>
    </row>
    <row r="458" spans="1:7" x14ac:dyDescent="0.25">
      <c r="A458" t="s">
        <v>214</v>
      </c>
      <c r="B458">
        <v>19</v>
      </c>
      <c r="C458">
        <v>25</v>
      </c>
      <c r="D458">
        <v>35</v>
      </c>
      <c r="E458">
        <v>75659.3</v>
      </c>
      <c r="F458">
        <v>7.3959440000000001</v>
      </c>
      <c r="G458">
        <v>1.4940999999999995</v>
      </c>
    </row>
    <row r="459" spans="1:7" x14ac:dyDescent="0.25">
      <c r="A459" t="s">
        <v>214</v>
      </c>
      <c r="B459">
        <v>20</v>
      </c>
      <c r="C459">
        <v>25</v>
      </c>
      <c r="D459">
        <v>35</v>
      </c>
      <c r="E459">
        <v>25399.200000000001</v>
      </c>
      <c r="F459">
        <v>3.3751360000000004</v>
      </c>
      <c r="G459">
        <v>-2.5267080000000002</v>
      </c>
    </row>
    <row r="460" spans="1:7" x14ac:dyDescent="0.25">
      <c r="A460" t="s">
        <v>214</v>
      </c>
      <c r="B460">
        <v>21</v>
      </c>
      <c r="C460">
        <v>25</v>
      </c>
      <c r="D460">
        <v>35</v>
      </c>
      <c r="E460">
        <v>72445.2</v>
      </c>
      <c r="F460">
        <v>7.1388160000000003</v>
      </c>
      <c r="G460">
        <v>1.2369719999999997</v>
      </c>
    </row>
    <row r="461" spans="1:7" x14ac:dyDescent="0.25">
      <c r="A461" t="s">
        <v>214</v>
      </c>
      <c r="B461">
        <v>22</v>
      </c>
      <c r="C461">
        <v>25</v>
      </c>
      <c r="D461">
        <v>35</v>
      </c>
      <c r="E461">
        <v>7622.3</v>
      </c>
      <c r="F461">
        <v>1.9529840000000001</v>
      </c>
      <c r="G461">
        <v>-3.9488600000000007</v>
      </c>
    </row>
    <row r="462" spans="1:7" x14ac:dyDescent="0.25">
      <c r="A462" t="s">
        <v>214</v>
      </c>
      <c r="B462">
        <v>23</v>
      </c>
      <c r="C462">
        <v>25</v>
      </c>
      <c r="D462">
        <v>35</v>
      </c>
      <c r="E462">
        <v>125190.7</v>
      </c>
      <c r="F462">
        <v>11.358456</v>
      </c>
      <c r="G462">
        <v>5.4566119999999998</v>
      </c>
    </row>
    <row r="463" spans="1:7" x14ac:dyDescent="0.25">
      <c r="A463" t="s">
        <v>214</v>
      </c>
      <c r="B463">
        <v>24</v>
      </c>
      <c r="C463">
        <v>25</v>
      </c>
      <c r="D463">
        <v>35</v>
      </c>
      <c r="E463">
        <v>26441.7</v>
      </c>
      <c r="F463">
        <v>3.4585360000000001</v>
      </c>
      <c r="G463">
        <v>-2.4433080000000005</v>
      </c>
    </row>
    <row r="464" spans="1:7" x14ac:dyDescent="0.25">
      <c r="A464" t="s">
        <v>214</v>
      </c>
      <c r="B464">
        <v>19</v>
      </c>
      <c r="C464">
        <v>50</v>
      </c>
      <c r="D464">
        <v>35</v>
      </c>
      <c r="E464">
        <v>152325.79999999999</v>
      </c>
      <c r="F464">
        <v>13.529264</v>
      </c>
      <c r="G464">
        <v>5.9533879999999995</v>
      </c>
    </row>
    <row r="465" spans="1:7" x14ac:dyDescent="0.25">
      <c r="A465" t="s">
        <v>214</v>
      </c>
      <c r="B465">
        <v>20</v>
      </c>
      <c r="C465">
        <v>50</v>
      </c>
      <c r="D465">
        <v>35</v>
      </c>
      <c r="E465">
        <v>23789</v>
      </c>
      <c r="F465">
        <v>3.2463199999999999</v>
      </c>
      <c r="G465">
        <v>-4.3295560000000002</v>
      </c>
    </row>
    <row r="466" spans="1:7" x14ac:dyDescent="0.25">
      <c r="A466" t="s">
        <v>214</v>
      </c>
      <c r="B466">
        <v>21</v>
      </c>
      <c r="C466">
        <v>50</v>
      </c>
      <c r="D466">
        <v>35</v>
      </c>
      <c r="E466">
        <v>6265.4</v>
      </c>
      <c r="F466">
        <v>1.8444319999999998</v>
      </c>
      <c r="G466">
        <v>-5.7314439999999998</v>
      </c>
    </row>
    <row r="467" spans="1:7" x14ac:dyDescent="0.25">
      <c r="A467" t="s">
        <v>214</v>
      </c>
      <c r="B467">
        <v>22</v>
      </c>
      <c r="C467">
        <v>50</v>
      </c>
      <c r="D467">
        <v>35</v>
      </c>
      <c r="E467">
        <v>46739.6</v>
      </c>
      <c r="F467">
        <v>5.0823680000000007</v>
      </c>
      <c r="G467">
        <v>-2.4935079999999994</v>
      </c>
    </row>
    <row r="468" spans="1:7" x14ac:dyDescent="0.25">
      <c r="A468" t="s">
        <v>214</v>
      </c>
      <c r="B468">
        <v>23</v>
      </c>
      <c r="C468">
        <v>50</v>
      </c>
      <c r="D468">
        <v>35</v>
      </c>
      <c r="E468">
        <v>3261</v>
      </c>
      <c r="F468">
        <v>1.60408</v>
      </c>
      <c r="G468">
        <v>-5.9717960000000003</v>
      </c>
    </row>
    <row r="469" spans="1:7" x14ac:dyDescent="0.25">
      <c r="A469" t="s">
        <v>214</v>
      </c>
      <c r="B469">
        <v>24</v>
      </c>
      <c r="C469">
        <v>50</v>
      </c>
      <c r="D469">
        <v>35</v>
      </c>
      <c r="E469">
        <v>47367.1</v>
      </c>
      <c r="F469">
        <v>5.132568</v>
      </c>
      <c r="G469">
        <v>-2.443308</v>
      </c>
    </row>
    <row r="470" spans="1:7" x14ac:dyDescent="0.25">
      <c r="A470" t="s">
        <v>214</v>
      </c>
      <c r="B470">
        <v>19</v>
      </c>
      <c r="C470">
        <v>100</v>
      </c>
      <c r="D470">
        <v>35</v>
      </c>
      <c r="E470">
        <v>104353.2</v>
      </c>
      <c r="F470">
        <v>9.6914560000000005</v>
      </c>
      <c r="G470">
        <v>3.0644039999999997</v>
      </c>
    </row>
    <row r="471" spans="1:7" x14ac:dyDescent="0.25">
      <c r="A471" t="s">
        <v>214</v>
      </c>
      <c r="B471">
        <v>20</v>
      </c>
      <c r="C471">
        <v>100</v>
      </c>
      <c r="D471">
        <v>35</v>
      </c>
      <c r="E471">
        <v>77767.600000000006</v>
      </c>
      <c r="F471">
        <v>7.5646080000000016</v>
      </c>
      <c r="G471">
        <v>0.93755600000000072</v>
      </c>
    </row>
    <row r="472" spans="1:7" x14ac:dyDescent="0.25">
      <c r="A472" t="s">
        <v>214</v>
      </c>
      <c r="B472">
        <v>21</v>
      </c>
      <c r="C472">
        <v>100</v>
      </c>
      <c r="D472">
        <v>35</v>
      </c>
      <c r="E472">
        <v>2176.8000000000002</v>
      </c>
      <c r="F472">
        <v>1.517344</v>
      </c>
      <c r="G472">
        <v>-5.1097080000000012</v>
      </c>
    </row>
    <row r="473" spans="1:7" x14ac:dyDescent="0.25">
      <c r="A473" t="s">
        <v>214</v>
      </c>
      <c r="B473">
        <v>22</v>
      </c>
      <c r="C473">
        <v>100</v>
      </c>
      <c r="D473">
        <v>35</v>
      </c>
      <c r="E473">
        <v>77117.8</v>
      </c>
      <c r="F473">
        <v>7.5126240000000006</v>
      </c>
      <c r="G473">
        <v>0.8855719999999998</v>
      </c>
    </row>
    <row r="474" spans="1:7" x14ac:dyDescent="0.25">
      <c r="A474" t="s">
        <v>214</v>
      </c>
      <c r="B474">
        <v>23</v>
      </c>
      <c r="C474">
        <v>100</v>
      </c>
      <c r="D474">
        <v>35</v>
      </c>
      <c r="E474">
        <v>69883.8</v>
      </c>
      <c r="F474">
        <v>6.9339040000000001</v>
      </c>
      <c r="G474">
        <v>0.30685199999999924</v>
      </c>
    </row>
    <row r="475" spans="1:7" x14ac:dyDescent="0.25">
      <c r="A475" t="s">
        <v>214</v>
      </c>
      <c r="B475">
        <v>24</v>
      </c>
      <c r="C475">
        <v>100</v>
      </c>
      <c r="D475">
        <v>35</v>
      </c>
      <c r="E475">
        <v>35506.800000000003</v>
      </c>
      <c r="F475">
        <v>4.1837440000000008</v>
      </c>
      <c r="G475">
        <v>-2.443308</v>
      </c>
    </row>
    <row r="476" spans="1:7" x14ac:dyDescent="0.25">
      <c r="A476" t="s">
        <v>214</v>
      </c>
      <c r="B476">
        <v>19</v>
      </c>
      <c r="C476">
        <v>150</v>
      </c>
      <c r="D476">
        <v>35</v>
      </c>
      <c r="E476">
        <v>120177.7</v>
      </c>
      <c r="F476">
        <v>10.957416</v>
      </c>
      <c r="G476">
        <v>6.6932679999999998</v>
      </c>
    </row>
    <row r="477" spans="1:7" x14ac:dyDescent="0.25">
      <c r="A477" t="s">
        <v>214</v>
      </c>
      <c r="B477">
        <v>20</v>
      </c>
      <c r="C477">
        <v>150</v>
      </c>
      <c r="D477">
        <v>35</v>
      </c>
      <c r="E477">
        <v>92163.5</v>
      </c>
      <c r="F477">
        <v>8.7162800000000011</v>
      </c>
      <c r="G477">
        <v>4.4521320000000006</v>
      </c>
    </row>
    <row r="478" spans="1:7" x14ac:dyDescent="0.25">
      <c r="A478" t="s">
        <v>214</v>
      </c>
      <c r="B478">
        <v>21</v>
      </c>
      <c r="C478">
        <v>150</v>
      </c>
      <c r="D478">
        <v>35</v>
      </c>
      <c r="E478">
        <v>139152.20000000001</v>
      </c>
      <c r="F478">
        <v>12.475376000000001</v>
      </c>
      <c r="G478">
        <v>8.2112280000000002</v>
      </c>
    </row>
    <row r="479" spans="1:7" x14ac:dyDescent="0.25">
      <c r="A479" t="s">
        <v>214</v>
      </c>
      <c r="B479">
        <v>22</v>
      </c>
      <c r="C479">
        <v>150</v>
      </c>
      <c r="D479">
        <v>35</v>
      </c>
      <c r="E479">
        <v>32134.2</v>
      </c>
      <c r="F479">
        <v>3.9139360000000001</v>
      </c>
      <c r="G479">
        <v>-0.35021200000000041</v>
      </c>
    </row>
    <row r="480" spans="1:7" x14ac:dyDescent="0.25">
      <c r="A480" t="s">
        <v>214</v>
      </c>
      <c r="B480">
        <v>23</v>
      </c>
      <c r="C480">
        <v>150</v>
      </c>
      <c r="D480">
        <v>35</v>
      </c>
      <c r="E480">
        <v>19217.400000000001</v>
      </c>
      <c r="F480">
        <v>2.880592</v>
      </c>
      <c r="G480">
        <v>-1.3835560000000005</v>
      </c>
    </row>
    <row r="481" spans="1:7" x14ac:dyDescent="0.25">
      <c r="A481" t="s">
        <v>214</v>
      </c>
      <c r="B481">
        <v>24</v>
      </c>
      <c r="C481">
        <v>150</v>
      </c>
      <c r="D481">
        <v>35</v>
      </c>
      <c r="E481">
        <v>5970.5</v>
      </c>
      <c r="F481">
        <v>1.82084</v>
      </c>
      <c r="G481">
        <v>-2.4433080000000005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15014-AD5F-4BC7-A56C-8EFBA73E75B6}">
  <dimension ref="A3:S82"/>
  <sheetViews>
    <sheetView topLeftCell="H1" workbookViewId="0">
      <selection activeCell="J3" sqref="J3:Q82"/>
    </sheetView>
  </sheetViews>
  <sheetFormatPr defaultRowHeight="15" x14ac:dyDescent="0.25"/>
  <cols>
    <col min="1" max="1" width="23.85546875" bestFit="1" customWidth="1"/>
    <col min="2" max="2" width="16.28515625" bestFit="1" customWidth="1"/>
    <col min="3" max="3" width="11" bestFit="1" customWidth="1"/>
    <col min="4" max="4" width="12" bestFit="1" customWidth="1"/>
    <col min="5" max="5" width="11" bestFit="1" customWidth="1"/>
    <col min="6" max="7" width="12" bestFit="1" customWidth="1"/>
    <col min="8" max="8" width="9" bestFit="1" customWidth="1"/>
    <col min="9" max="9" width="8" bestFit="1" customWidth="1"/>
    <col min="10" max="10" width="12.5703125" customWidth="1"/>
    <col min="11" max="11" width="9.5703125" customWidth="1"/>
    <col min="12" max="12" width="11" customWidth="1"/>
    <col min="13" max="13" width="13.5703125" customWidth="1"/>
    <col min="14" max="14" width="10" bestFit="1" customWidth="1"/>
    <col min="15" max="15" width="15.5703125" customWidth="1"/>
    <col min="16" max="16" width="11" customWidth="1"/>
    <col min="17" max="17" width="9" bestFit="1" customWidth="1"/>
    <col min="18" max="18" width="13.140625" bestFit="1" customWidth="1"/>
    <col min="19" max="19" width="15.140625" bestFit="1" customWidth="1"/>
    <col min="20" max="21" width="9" bestFit="1" customWidth="1"/>
    <col min="22" max="22" width="10" bestFit="1" customWidth="1"/>
    <col min="23" max="23" width="9" bestFit="1" customWidth="1"/>
    <col min="24" max="24" width="10" bestFit="1" customWidth="1"/>
    <col min="25" max="25" width="9" bestFit="1" customWidth="1"/>
    <col min="26" max="26" width="12" bestFit="1" customWidth="1"/>
    <col min="27" max="27" width="8" bestFit="1" customWidth="1"/>
    <col min="28" max="28" width="7" bestFit="1" customWidth="1"/>
    <col min="29" max="29" width="8.85546875" bestFit="1" customWidth="1"/>
    <col min="30" max="30" width="8" bestFit="1" customWidth="1"/>
    <col min="31" max="31" width="8.85546875" bestFit="1" customWidth="1"/>
    <col min="32" max="32" width="12" bestFit="1" customWidth="1"/>
    <col min="33" max="40" width="9" bestFit="1" customWidth="1"/>
    <col min="41" max="41" width="10" bestFit="1" customWidth="1"/>
    <col min="42" max="42" width="12" bestFit="1" customWidth="1"/>
    <col min="43" max="43" width="25.28515625" bestFit="1" customWidth="1"/>
  </cols>
  <sheetData>
    <row r="3" spans="1:19" x14ac:dyDescent="0.25">
      <c r="A3" s="5" t="s">
        <v>513</v>
      </c>
      <c r="B3" s="5" t="s">
        <v>512</v>
      </c>
      <c r="J3" t="s">
        <v>0</v>
      </c>
      <c r="K3" t="s">
        <v>1</v>
      </c>
      <c r="L3" t="s">
        <v>215</v>
      </c>
      <c r="M3" t="s">
        <v>216</v>
      </c>
      <c r="N3" t="s">
        <v>217</v>
      </c>
      <c r="O3" t="s">
        <v>2</v>
      </c>
      <c r="P3" t="s">
        <v>535</v>
      </c>
      <c r="Q3" t="s">
        <v>3</v>
      </c>
      <c r="R3" s="5" t="s">
        <v>510</v>
      </c>
      <c r="S3" t="s">
        <v>536</v>
      </c>
    </row>
    <row r="4" spans="1:19" x14ac:dyDescent="0.25">
      <c r="A4" s="5" t="s">
        <v>510</v>
      </c>
      <c r="B4" t="s">
        <v>507</v>
      </c>
      <c r="C4" t="s">
        <v>506</v>
      </c>
      <c r="D4" t="s">
        <v>214</v>
      </c>
      <c r="E4" t="s">
        <v>504</v>
      </c>
      <c r="F4" t="s">
        <v>505</v>
      </c>
      <c r="G4" t="s">
        <v>511</v>
      </c>
      <c r="J4" t="s">
        <v>9</v>
      </c>
      <c r="K4" t="s">
        <v>214</v>
      </c>
      <c r="L4">
        <v>6</v>
      </c>
      <c r="M4">
        <v>25</v>
      </c>
      <c r="N4">
        <v>5</v>
      </c>
      <c r="O4">
        <v>1296.7</v>
      </c>
      <c r="Q4">
        <v>1.8839360000000001</v>
      </c>
      <c r="R4" s="6" t="s">
        <v>507</v>
      </c>
      <c r="S4" s="7">
        <v>2.4409017500000001</v>
      </c>
    </row>
    <row r="5" spans="1:19" x14ac:dyDescent="0.25">
      <c r="A5" s="6">
        <v>5</v>
      </c>
      <c r="B5" s="7">
        <v>13308.674999999999</v>
      </c>
      <c r="C5" s="7">
        <v>482.375</v>
      </c>
      <c r="D5" s="7">
        <v>929.97499999999991</v>
      </c>
      <c r="E5" s="7">
        <v>0</v>
      </c>
      <c r="F5" s="7">
        <v>0</v>
      </c>
      <c r="G5" s="7">
        <v>2944.2049999999995</v>
      </c>
      <c r="J5" t="s">
        <v>15</v>
      </c>
      <c r="K5" t="s">
        <v>214</v>
      </c>
      <c r="L5">
        <v>6</v>
      </c>
      <c r="M5">
        <v>50</v>
      </c>
      <c r="N5">
        <v>5</v>
      </c>
      <c r="O5">
        <v>2423.1999999999998</v>
      </c>
      <c r="Q5">
        <v>1.974056</v>
      </c>
      <c r="R5" s="6" t="s">
        <v>506</v>
      </c>
      <c r="S5" s="7">
        <v>2.0189624999999998</v>
      </c>
    </row>
    <row r="6" spans="1:19" x14ac:dyDescent="0.25">
      <c r="A6" s="6">
        <v>15</v>
      </c>
      <c r="B6" s="7">
        <v>2742.6750000000002</v>
      </c>
      <c r="C6" s="7">
        <v>3560.65</v>
      </c>
      <c r="D6" s="7">
        <v>4049.5249999999996</v>
      </c>
      <c r="E6" s="7">
        <v>1215.375</v>
      </c>
      <c r="F6" s="7">
        <v>272.3</v>
      </c>
      <c r="G6" s="7">
        <v>2368.105</v>
      </c>
      <c r="J6" t="s">
        <v>21</v>
      </c>
      <c r="K6" t="s">
        <v>214</v>
      </c>
      <c r="L6">
        <v>6</v>
      </c>
      <c r="M6">
        <v>100</v>
      </c>
      <c r="N6">
        <v>5</v>
      </c>
      <c r="O6">
        <v>0</v>
      </c>
      <c r="Q6">
        <v>1.7802</v>
      </c>
      <c r="R6" s="6" t="s">
        <v>214</v>
      </c>
      <c r="S6" s="7">
        <v>2.4326927499999997</v>
      </c>
    </row>
    <row r="7" spans="1:19" x14ac:dyDescent="0.25">
      <c r="A7" s="6">
        <v>25</v>
      </c>
      <c r="B7" s="7">
        <v>31488.724999999999</v>
      </c>
      <c r="C7" s="7">
        <v>5243.75</v>
      </c>
      <c r="D7" s="7">
        <v>9197.0499999999993</v>
      </c>
      <c r="E7" s="7">
        <v>6401.9749999999995</v>
      </c>
      <c r="F7" s="7">
        <v>4362.7333333333336</v>
      </c>
      <c r="G7" s="7">
        <v>11706.010526315789</v>
      </c>
      <c r="J7" t="s">
        <v>31</v>
      </c>
      <c r="K7" t="s">
        <v>214</v>
      </c>
      <c r="L7">
        <v>6</v>
      </c>
      <c r="M7">
        <v>150</v>
      </c>
      <c r="N7">
        <v>5</v>
      </c>
      <c r="O7">
        <v>0</v>
      </c>
      <c r="Q7">
        <v>1.8154999999999999</v>
      </c>
      <c r="R7" s="6" t="s">
        <v>504</v>
      </c>
      <c r="S7" s="7">
        <v>1.2804416249999999</v>
      </c>
    </row>
    <row r="8" spans="1:19" x14ac:dyDescent="0.25">
      <c r="A8" s="6">
        <v>35</v>
      </c>
      <c r="B8" s="7">
        <v>7589.3250000000007</v>
      </c>
      <c r="C8" s="7">
        <v>12693.849999999999</v>
      </c>
      <c r="D8" s="7">
        <v>28821.525000000001</v>
      </c>
      <c r="E8" s="7">
        <v>4087.6750000000002</v>
      </c>
      <c r="F8" s="7">
        <v>16760.574999999997</v>
      </c>
      <c r="G8" s="7">
        <v>13990.59</v>
      </c>
      <c r="J8" t="s">
        <v>37</v>
      </c>
      <c r="K8" t="s">
        <v>504</v>
      </c>
      <c r="L8">
        <v>6</v>
      </c>
      <c r="M8">
        <v>25</v>
      </c>
      <c r="N8">
        <v>5</v>
      </c>
      <c r="O8">
        <v>0</v>
      </c>
      <c r="Q8">
        <v>1.8154999999999999</v>
      </c>
      <c r="R8" s="6" t="s">
        <v>505</v>
      </c>
      <c r="S8" s="7">
        <v>1.3055846666666666</v>
      </c>
    </row>
    <row r="9" spans="1:19" x14ac:dyDescent="0.25">
      <c r="A9" s="6" t="s">
        <v>511</v>
      </c>
      <c r="B9" s="7">
        <v>13782.35</v>
      </c>
      <c r="C9" s="7">
        <v>5495.15625</v>
      </c>
      <c r="D9" s="7">
        <v>10749.518749999999</v>
      </c>
      <c r="E9" s="7">
        <v>2926.2562499999995</v>
      </c>
      <c r="F9" s="7">
        <v>5414.6466666666665</v>
      </c>
      <c r="G9" s="7">
        <v>7702.1797468354425</v>
      </c>
      <c r="J9" t="s">
        <v>43</v>
      </c>
      <c r="K9" t="s">
        <v>504</v>
      </c>
      <c r="L9">
        <v>6</v>
      </c>
      <c r="M9">
        <v>50</v>
      </c>
      <c r="N9">
        <v>5</v>
      </c>
      <c r="O9">
        <v>0</v>
      </c>
      <c r="Q9">
        <v>1.8154999999999999</v>
      </c>
      <c r="R9" s="6" t="s">
        <v>511</v>
      </c>
      <c r="S9" s="7">
        <v>1.9031866835443032</v>
      </c>
    </row>
    <row r="10" spans="1:19" x14ac:dyDescent="0.25">
      <c r="B10">
        <f>MEDIAN(B5:B8)</f>
        <v>10449</v>
      </c>
      <c r="C10">
        <f>MEDIAN(C5:C8)</f>
        <v>4402.2</v>
      </c>
      <c r="D10">
        <f t="shared" ref="D10:F10" si="0">MEDIAN(D5:D8)</f>
        <v>6623.2874999999995</v>
      </c>
      <c r="E10">
        <f t="shared" si="0"/>
        <v>2651.5250000000001</v>
      </c>
      <c r="F10">
        <f t="shared" si="0"/>
        <v>2317.5166666666669</v>
      </c>
      <c r="J10" t="s">
        <v>49</v>
      </c>
      <c r="K10" t="s">
        <v>504</v>
      </c>
      <c r="L10">
        <v>6</v>
      </c>
      <c r="M10">
        <v>100</v>
      </c>
      <c r="N10">
        <v>5</v>
      </c>
      <c r="O10">
        <v>0</v>
      </c>
      <c r="Q10">
        <v>1.8154999999999999</v>
      </c>
    </row>
    <row r="11" spans="1:19" x14ac:dyDescent="0.25">
      <c r="J11" t="s">
        <v>55</v>
      </c>
      <c r="K11" t="s">
        <v>504</v>
      </c>
      <c r="L11">
        <v>6</v>
      </c>
      <c r="M11">
        <v>150</v>
      </c>
      <c r="N11">
        <v>5</v>
      </c>
      <c r="O11">
        <v>0</v>
      </c>
      <c r="Q11">
        <v>1.8154999999999999</v>
      </c>
    </row>
    <row r="12" spans="1:19" x14ac:dyDescent="0.25">
      <c r="J12" t="s">
        <v>65</v>
      </c>
      <c r="K12" t="s">
        <v>505</v>
      </c>
      <c r="L12">
        <v>6</v>
      </c>
      <c r="M12">
        <v>25</v>
      </c>
      <c r="N12">
        <v>5</v>
      </c>
      <c r="O12">
        <v>0</v>
      </c>
      <c r="Q12">
        <v>1.8154999999999999</v>
      </c>
    </row>
    <row r="13" spans="1:19" x14ac:dyDescent="0.25">
      <c r="B13" t="s">
        <v>507</v>
      </c>
      <c r="C13" t="s">
        <v>506</v>
      </c>
      <c r="D13" t="s">
        <v>214</v>
      </c>
      <c r="E13" t="s">
        <v>504</v>
      </c>
      <c r="F13" t="s">
        <v>505</v>
      </c>
      <c r="J13" t="s">
        <v>71</v>
      </c>
      <c r="K13" t="s">
        <v>505</v>
      </c>
      <c r="L13">
        <v>6</v>
      </c>
      <c r="M13">
        <v>50</v>
      </c>
      <c r="N13">
        <v>5</v>
      </c>
      <c r="O13">
        <v>0</v>
      </c>
      <c r="Q13">
        <v>1.8154999999999999</v>
      </c>
    </row>
    <row r="14" spans="1:19" x14ac:dyDescent="0.25">
      <c r="B14">
        <v>13308.674999999999</v>
      </c>
      <c r="C14">
        <v>482.375</v>
      </c>
      <c r="D14">
        <v>929.97499999999991</v>
      </c>
      <c r="E14">
        <v>0</v>
      </c>
      <c r="F14">
        <v>0</v>
      </c>
      <c r="J14" t="s">
        <v>77</v>
      </c>
      <c r="K14" t="s">
        <v>505</v>
      </c>
      <c r="L14">
        <v>6</v>
      </c>
      <c r="M14">
        <v>100</v>
      </c>
      <c r="N14">
        <v>5</v>
      </c>
      <c r="O14">
        <v>0</v>
      </c>
      <c r="Q14">
        <v>1.8154999999999999</v>
      </c>
    </row>
    <row r="15" spans="1:19" x14ac:dyDescent="0.25">
      <c r="B15">
        <v>2742.6750000000002</v>
      </c>
      <c r="C15">
        <v>3560.65</v>
      </c>
      <c r="D15">
        <v>4049.5249999999996</v>
      </c>
      <c r="E15">
        <v>1215.375</v>
      </c>
      <c r="F15">
        <v>272.3</v>
      </c>
      <c r="J15" t="s">
        <v>83</v>
      </c>
      <c r="K15" t="s">
        <v>505</v>
      </c>
      <c r="L15">
        <v>6</v>
      </c>
      <c r="M15">
        <v>150</v>
      </c>
      <c r="N15">
        <v>5</v>
      </c>
      <c r="O15">
        <v>0</v>
      </c>
      <c r="Q15">
        <v>1.8154999999999999</v>
      </c>
    </row>
    <row r="16" spans="1:19" x14ac:dyDescent="0.25">
      <c r="B16">
        <v>31488.724999999999</v>
      </c>
      <c r="C16">
        <v>5243.75</v>
      </c>
      <c r="D16">
        <v>9197.0499999999993</v>
      </c>
      <c r="E16">
        <v>6401.9749999999995</v>
      </c>
      <c r="F16">
        <v>4362.7333333333336</v>
      </c>
      <c r="J16" t="s">
        <v>114</v>
      </c>
      <c r="K16" t="s">
        <v>506</v>
      </c>
      <c r="L16">
        <v>6</v>
      </c>
      <c r="M16">
        <v>25</v>
      </c>
      <c r="N16">
        <v>5</v>
      </c>
      <c r="O16">
        <v>0</v>
      </c>
      <c r="Q16">
        <v>1.8154999999999999</v>
      </c>
    </row>
    <row r="17" spans="2:17" x14ac:dyDescent="0.25">
      <c r="B17">
        <v>7589.3250000000007</v>
      </c>
      <c r="C17">
        <v>12693.849999999999</v>
      </c>
      <c r="D17">
        <v>28821.525000000001</v>
      </c>
      <c r="E17">
        <v>4087.6750000000002</v>
      </c>
      <c r="F17">
        <v>16760.574999999997</v>
      </c>
      <c r="J17" t="s">
        <v>120</v>
      </c>
      <c r="K17" t="s">
        <v>506</v>
      </c>
      <c r="L17">
        <v>6</v>
      </c>
      <c r="M17">
        <v>50</v>
      </c>
      <c r="N17">
        <v>5</v>
      </c>
      <c r="O17">
        <v>0</v>
      </c>
      <c r="Q17">
        <v>1.8154999999999999</v>
      </c>
    </row>
    <row r="18" spans="2:17" x14ac:dyDescent="0.25">
      <c r="J18" t="s">
        <v>126</v>
      </c>
      <c r="K18" t="s">
        <v>506</v>
      </c>
      <c r="L18">
        <v>6</v>
      </c>
      <c r="M18">
        <v>100</v>
      </c>
      <c r="N18">
        <v>5</v>
      </c>
      <c r="O18">
        <v>1929.5</v>
      </c>
      <c r="Q18">
        <v>1.9698599999999999</v>
      </c>
    </row>
    <row r="19" spans="2:17" x14ac:dyDescent="0.25">
      <c r="J19" t="s">
        <v>132</v>
      </c>
      <c r="K19" t="s">
        <v>506</v>
      </c>
      <c r="L19">
        <v>6</v>
      </c>
      <c r="M19">
        <v>150</v>
      </c>
      <c r="N19">
        <v>5</v>
      </c>
      <c r="O19">
        <v>0</v>
      </c>
      <c r="Q19">
        <v>1.8154999999999999</v>
      </c>
    </row>
    <row r="20" spans="2:17" x14ac:dyDescent="0.25">
      <c r="J20" t="s">
        <v>138</v>
      </c>
      <c r="K20" t="s">
        <v>507</v>
      </c>
      <c r="L20">
        <v>6</v>
      </c>
      <c r="M20">
        <v>25</v>
      </c>
      <c r="N20">
        <v>5</v>
      </c>
      <c r="O20">
        <v>0</v>
      </c>
      <c r="Q20">
        <v>1.8154999999999999</v>
      </c>
    </row>
    <row r="21" spans="2:17" x14ac:dyDescent="0.25">
      <c r="J21" t="s">
        <v>144</v>
      </c>
      <c r="K21" t="s">
        <v>507</v>
      </c>
      <c r="L21">
        <v>6</v>
      </c>
      <c r="M21">
        <v>50</v>
      </c>
      <c r="N21">
        <v>5</v>
      </c>
      <c r="O21">
        <v>0</v>
      </c>
      <c r="Q21">
        <v>1.8154999999999999</v>
      </c>
    </row>
    <row r="22" spans="2:17" x14ac:dyDescent="0.25">
      <c r="J22" t="s">
        <v>149</v>
      </c>
      <c r="K22" t="s">
        <v>507</v>
      </c>
      <c r="L22">
        <v>6</v>
      </c>
      <c r="M22">
        <v>150</v>
      </c>
      <c r="N22">
        <v>5</v>
      </c>
      <c r="O22">
        <v>0</v>
      </c>
      <c r="Q22">
        <v>1.8154999999999999</v>
      </c>
    </row>
    <row r="23" spans="2:17" x14ac:dyDescent="0.25">
      <c r="J23" t="s">
        <v>156</v>
      </c>
      <c r="K23" t="s">
        <v>507</v>
      </c>
      <c r="L23">
        <v>6</v>
      </c>
      <c r="M23">
        <v>100</v>
      </c>
      <c r="N23">
        <v>5</v>
      </c>
      <c r="O23">
        <v>53234.7</v>
      </c>
      <c r="Q23">
        <v>6.0742760000000002</v>
      </c>
    </row>
    <row r="24" spans="2:17" x14ac:dyDescent="0.25">
      <c r="J24" t="s">
        <v>89</v>
      </c>
      <c r="K24" t="s">
        <v>214</v>
      </c>
      <c r="L24">
        <v>6</v>
      </c>
      <c r="M24">
        <v>25</v>
      </c>
      <c r="N24">
        <v>15</v>
      </c>
      <c r="O24">
        <v>9238</v>
      </c>
      <c r="Q24">
        <v>2.5545399999999998</v>
      </c>
    </row>
    <row r="25" spans="2:17" x14ac:dyDescent="0.25">
      <c r="J25" t="s">
        <v>95</v>
      </c>
      <c r="K25" t="s">
        <v>214</v>
      </c>
      <c r="L25">
        <v>6</v>
      </c>
      <c r="M25">
        <v>50</v>
      </c>
      <c r="N25">
        <v>15</v>
      </c>
      <c r="O25">
        <v>2307</v>
      </c>
      <c r="Q25">
        <v>2.0000599999999999</v>
      </c>
    </row>
    <row r="26" spans="2:17" x14ac:dyDescent="0.25">
      <c r="J26" t="s">
        <v>101</v>
      </c>
      <c r="K26" t="s">
        <v>214</v>
      </c>
      <c r="L26">
        <v>6</v>
      </c>
      <c r="M26">
        <v>100</v>
      </c>
      <c r="N26">
        <v>15</v>
      </c>
      <c r="O26">
        <v>2241.9</v>
      </c>
      <c r="Q26">
        <v>1.9948519999999998</v>
      </c>
    </row>
    <row r="27" spans="2:17" x14ac:dyDescent="0.25">
      <c r="J27" t="s">
        <v>107</v>
      </c>
      <c r="K27" t="s">
        <v>214</v>
      </c>
      <c r="L27">
        <v>6</v>
      </c>
      <c r="M27">
        <v>150</v>
      </c>
      <c r="N27">
        <v>15</v>
      </c>
      <c r="O27">
        <v>2411.1999999999998</v>
      </c>
      <c r="Q27">
        <v>2.0083959999999998</v>
      </c>
    </row>
    <row r="28" spans="2:17" x14ac:dyDescent="0.25">
      <c r="J28" t="s">
        <v>162</v>
      </c>
      <c r="K28" t="s">
        <v>506</v>
      </c>
      <c r="L28">
        <v>12</v>
      </c>
      <c r="M28">
        <v>25</v>
      </c>
      <c r="N28">
        <v>15</v>
      </c>
      <c r="O28">
        <v>3384.5</v>
      </c>
      <c r="Q28">
        <v>2.0862599999999998</v>
      </c>
    </row>
    <row r="29" spans="2:17" x14ac:dyDescent="0.25">
      <c r="J29" t="s">
        <v>168</v>
      </c>
      <c r="K29" t="s">
        <v>506</v>
      </c>
      <c r="L29">
        <v>12</v>
      </c>
      <c r="M29">
        <v>50</v>
      </c>
      <c r="N29">
        <v>15</v>
      </c>
      <c r="O29">
        <v>4996.2</v>
      </c>
      <c r="Q29">
        <v>2.2151959999999997</v>
      </c>
    </row>
    <row r="30" spans="2:17" x14ac:dyDescent="0.25">
      <c r="J30" t="s">
        <v>174</v>
      </c>
      <c r="K30" t="s">
        <v>506</v>
      </c>
      <c r="L30">
        <v>12</v>
      </c>
      <c r="M30">
        <v>100</v>
      </c>
      <c r="N30">
        <v>15</v>
      </c>
      <c r="O30">
        <v>3598</v>
      </c>
      <c r="Q30">
        <v>2.1033399999999998</v>
      </c>
    </row>
    <row r="31" spans="2:17" x14ac:dyDescent="0.25">
      <c r="J31" t="s">
        <v>180</v>
      </c>
      <c r="K31" t="s">
        <v>506</v>
      </c>
      <c r="L31">
        <v>12</v>
      </c>
      <c r="M31">
        <v>150</v>
      </c>
      <c r="N31">
        <v>15</v>
      </c>
      <c r="O31">
        <v>2263.9</v>
      </c>
      <c r="Q31">
        <v>1.9966119999999998</v>
      </c>
    </row>
    <row r="32" spans="2:17" x14ac:dyDescent="0.25">
      <c r="J32" t="s">
        <v>185</v>
      </c>
      <c r="K32" t="s">
        <v>507</v>
      </c>
      <c r="L32">
        <v>12</v>
      </c>
      <c r="M32">
        <v>25</v>
      </c>
      <c r="N32">
        <v>15</v>
      </c>
      <c r="O32">
        <v>1595.9</v>
      </c>
      <c r="Q32">
        <v>1.9431719999999999</v>
      </c>
    </row>
    <row r="33" spans="10:17" x14ac:dyDescent="0.25">
      <c r="J33" t="s">
        <v>191</v>
      </c>
      <c r="K33" t="s">
        <v>507</v>
      </c>
      <c r="L33">
        <v>12</v>
      </c>
      <c r="M33">
        <v>50</v>
      </c>
      <c r="N33">
        <v>15</v>
      </c>
      <c r="O33">
        <v>1240.4000000000001</v>
      </c>
      <c r="Q33">
        <v>1.9147319999999999</v>
      </c>
    </row>
    <row r="34" spans="10:17" x14ac:dyDescent="0.25">
      <c r="J34" t="s">
        <v>197</v>
      </c>
      <c r="K34" t="s">
        <v>507</v>
      </c>
      <c r="L34">
        <v>12</v>
      </c>
      <c r="M34">
        <v>100</v>
      </c>
      <c r="N34">
        <v>15</v>
      </c>
      <c r="O34">
        <v>1861.4</v>
      </c>
      <c r="Q34">
        <v>1.9644119999999998</v>
      </c>
    </row>
    <row r="35" spans="10:17" x14ac:dyDescent="0.25">
      <c r="J35" t="s">
        <v>203</v>
      </c>
      <c r="K35" t="s">
        <v>507</v>
      </c>
      <c r="L35">
        <v>12</v>
      </c>
      <c r="M35">
        <v>150</v>
      </c>
      <c r="N35">
        <v>15</v>
      </c>
      <c r="O35">
        <v>6273</v>
      </c>
      <c r="Q35">
        <v>2.3173399999999997</v>
      </c>
    </row>
    <row r="36" spans="10:17" x14ac:dyDescent="0.25">
      <c r="J36" t="s">
        <v>265</v>
      </c>
      <c r="K36" t="s">
        <v>504</v>
      </c>
      <c r="L36">
        <v>12</v>
      </c>
      <c r="M36">
        <v>25</v>
      </c>
      <c r="N36">
        <v>15</v>
      </c>
      <c r="O36">
        <v>3643</v>
      </c>
      <c r="Q36">
        <v>0.74609999999999999</v>
      </c>
    </row>
    <row r="37" spans="10:17" x14ac:dyDescent="0.25">
      <c r="J37" t="s">
        <v>271</v>
      </c>
      <c r="K37" t="s">
        <v>504</v>
      </c>
      <c r="L37">
        <v>12</v>
      </c>
      <c r="M37">
        <v>50</v>
      </c>
      <c r="N37">
        <v>15</v>
      </c>
      <c r="O37">
        <v>0</v>
      </c>
      <c r="Q37">
        <v>0.38179999999999997</v>
      </c>
    </row>
    <row r="38" spans="10:17" x14ac:dyDescent="0.25">
      <c r="J38" t="s">
        <v>277</v>
      </c>
      <c r="K38" t="s">
        <v>504</v>
      </c>
      <c r="L38">
        <v>12</v>
      </c>
      <c r="M38">
        <v>100</v>
      </c>
      <c r="N38">
        <v>15</v>
      </c>
      <c r="O38">
        <v>0</v>
      </c>
      <c r="Q38">
        <v>0.38179999999999997</v>
      </c>
    </row>
    <row r="39" spans="10:17" x14ac:dyDescent="0.25">
      <c r="J39" t="s">
        <v>283</v>
      </c>
      <c r="K39" t="s">
        <v>504</v>
      </c>
      <c r="L39">
        <v>12</v>
      </c>
      <c r="M39">
        <v>150</v>
      </c>
      <c r="N39">
        <v>15</v>
      </c>
      <c r="O39">
        <v>1218.5</v>
      </c>
      <c r="Q39">
        <v>0.50364999999999993</v>
      </c>
    </row>
    <row r="40" spans="10:17" x14ac:dyDescent="0.25">
      <c r="J40" t="s">
        <v>293</v>
      </c>
      <c r="K40" t="s">
        <v>505</v>
      </c>
      <c r="L40">
        <v>12</v>
      </c>
      <c r="M40">
        <v>25</v>
      </c>
      <c r="N40">
        <v>15</v>
      </c>
      <c r="O40">
        <v>0</v>
      </c>
      <c r="Q40">
        <v>0.38179999999999997</v>
      </c>
    </row>
    <row r="41" spans="10:17" x14ac:dyDescent="0.25">
      <c r="J41" t="s">
        <v>299</v>
      </c>
      <c r="K41" t="s">
        <v>505</v>
      </c>
      <c r="L41">
        <v>12</v>
      </c>
      <c r="M41">
        <v>50</v>
      </c>
      <c r="N41">
        <v>15</v>
      </c>
      <c r="O41">
        <v>0</v>
      </c>
      <c r="Q41">
        <v>0.38179999999999997</v>
      </c>
    </row>
    <row r="42" spans="10:17" x14ac:dyDescent="0.25">
      <c r="J42" t="s">
        <v>305</v>
      </c>
      <c r="K42" t="s">
        <v>505</v>
      </c>
      <c r="L42">
        <v>12</v>
      </c>
      <c r="M42">
        <v>100</v>
      </c>
      <c r="N42">
        <v>15</v>
      </c>
      <c r="O42">
        <v>0</v>
      </c>
      <c r="Q42">
        <v>0.38179999999999997</v>
      </c>
    </row>
    <row r="43" spans="10:17" x14ac:dyDescent="0.25">
      <c r="J43" t="s">
        <v>311</v>
      </c>
      <c r="K43" t="s">
        <v>505</v>
      </c>
      <c r="L43">
        <v>12</v>
      </c>
      <c r="M43">
        <v>150</v>
      </c>
      <c r="N43">
        <v>15</v>
      </c>
      <c r="O43">
        <v>1089.2</v>
      </c>
      <c r="Q43">
        <v>0.49071999999999999</v>
      </c>
    </row>
    <row r="44" spans="10:17" x14ac:dyDescent="0.25">
      <c r="J44" t="s">
        <v>213</v>
      </c>
      <c r="K44" t="s">
        <v>507</v>
      </c>
      <c r="L44">
        <v>18</v>
      </c>
      <c r="M44">
        <v>25</v>
      </c>
      <c r="N44">
        <v>25</v>
      </c>
      <c r="O44">
        <v>36266.199999999997</v>
      </c>
      <c r="Q44">
        <v>4.7167959999999995</v>
      </c>
    </row>
    <row r="45" spans="10:17" x14ac:dyDescent="0.25">
      <c r="J45" t="s">
        <v>223</v>
      </c>
      <c r="K45" t="s">
        <v>507</v>
      </c>
      <c r="L45">
        <v>18</v>
      </c>
      <c r="M45">
        <v>50</v>
      </c>
      <c r="N45">
        <v>25</v>
      </c>
      <c r="O45">
        <v>2182.1999999999998</v>
      </c>
      <c r="Q45">
        <v>0.60002</v>
      </c>
    </row>
    <row r="46" spans="10:17" x14ac:dyDescent="0.25">
      <c r="J46" t="s">
        <v>229</v>
      </c>
      <c r="K46" t="s">
        <v>507</v>
      </c>
      <c r="L46">
        <v>18</v>
      </c>
      <c r="M46">
        <v>100</v>
      </c>
      <c r="N46">
        <v>25</v>
      </c>
      <c r="O46">
        <v>1535.3</v>
      </c>
      <c r="Q46">
        <v>0.53532999999999997</v>
      </c>
    </row>
    <row r="47" spans="10:17" x14ac:dyDescent="0.25">
      <c r="J47" t="s">
        <v>235</v>
      </c>
      <c r="K47" t="s">
        <v>507</v>
      </c>
      <c r="L47">
        <v>18</v>
      </c>
      <c r="M47">
        <v>150</v>
      </c>
      <c r="N47">
        <v>25</v>
      </c>
      <c r="O47">
        <v>85971.199999999997</v>
      </c>
      <c r="Q47">
        <v>8.9789200000000005</v>
      </c>
    </row>
    <row r="48" spans="10:17" x14ac:dyDescent="0.25">
      <c r="J48" t="s">
        <v>317</v>
      </c>
      <c r="K48" t="s">
        <v>505</v>
      </c>
      <c r="L48">
        <v>18</v>
      </c>
      <c r="M48">
        <v>25</v>
      </c>
      <c r="N48">
        <v>25</v>
      </c>
      <c r="O48">
        <v>5276.3</v>
      </c>
      <c r="Q48">
        <v>0.90942999999999996</v>
      </c>
    </row>
    <row r="49" spans="10:17" x14ac:dyDescent="0.25">
      <c r="J49" t="s">
        <v>323</v>
      </c>
      <c r="K49" t="s">
        <v>505</v>
      </c>
      <c r="L49">
        <v>18</v>
      </c>
      <c r="M49">
        <v>50</v>
      </c>
      <c r="N49">
        <v>25</v>
      </c>
      <c r="O49">
        <v>3689.9</v>
      </c>
      <c r="Q49">
        <v>0.75079000000000007</v>
      </c>
    </row>
    <row r="50" spans="10:17" x14ac:dyDescent="0.25">
      <c r="J50" t="s">
        <v>335</v>
      </c>
      <c r="K50" t="s">
        <v>505</v>
      </c>
      <c r="L50">
        <v>18</v>
      </c>
      <c r="M50">
        <v>150</v>
      </c>
      <c r="N50">
        <v>25</v>
      </c>
      <c r="O50">
        <v>4122</v>
      </c>
      <c r="Q50">
        <v>0.79400000000000004</v>
      </c>
    </row>
    <row r="51" spans="10:17" x14ac:dyDescent="0.25">
      <c r="J51" t="s">
        <v>365</v>
      </c>
      <c r="K51" t="s">
        <v>504</v>
      </c>
      <c r="L51">
        <v>18</v>
      </c>
      <c r="M51">
        <v>25</v>
      </c>
      <c r="N51">
        <v>25</v>
      </c>
      <c r="O51">
        <v>2905.3</v>
      </c>
      <c r="Q51">
        <v>0.67232999999999998</v>
      </c>
    </row>
    <row r="52" spans="10:17" x14ac:dyDescent="0.25">
      <c r="J52" t="s">
        <v>371</v>
      </c>
      <c r="K52" t="s">
        <v>504</v>
      </c>
      <c r="L52">
        <v>18</v>
      </c>
      <c r="M52">
        <v>50</v>
      </c>
      <c r="N52">
        <v>25</v>
      </c>
      <c r="O52">
        <v>16625.099999999999</v>
      </c>
      <c r="Q52">
        <v>2.0443099999999998</v>
      </c>
    </row>
    <row r="53" spans="10:17" x14ac:dyDescent="0.25">
      <c r="J53" t="s">
        <v>377</v>
      </c>
      <c r="K53" t="s">
        <v>504</v>
      </c>
      <c r="L53">
        <v>18</v>
      </c>
      <c r="M53">
        <v>100</v>
      </c>
      <c r="N53">
        <v>25</v>
      </c>
      <c r="O53">
        <v>1226.3</v>
      </c>
      <c r="Q53">
        <v>1.7720499999999999</v>
      </c>
    </row>
    <row r="54" spans="10:17" x14ac:dyDescent="0.25">
      <c r="J54" t="s">
        <v>383</v>
      </c>
      <c r="K54" t="s">
        <v>504</v>
      </c>
      <c r="L54">
        <v>18</v>
      </c>
      <c r="M54">
        <v>150</v>
      </c>
      <c r="N54">
        <v>25</v>
      </c>
      <c r="O54">
        <v>4851.2</v>
      </c>
      <c r="Q54">
        <v>0.86691999999999991</v>
      </c>
    </row>
    <row r="55" spans="10:17" x14ac:dyDescent="0.25">
      <c r="J55" t="s">
        <v>413</v>
      </c>
      <c r="K55" t="s">
        <v>506</v>
      </c>
      <c r="L55">
        <v>18</v>
      </c>
      <c r="M55">
        <v>25</v>
      </c>
      <c r="N55">
        <v>25</v>
      </c>
      <c r="O55">
        <v>5358.4</v>
      </c>
      <c r="Q55">
        <v>1.7718719999999999</v>
      </c>
    </row>
    <row r="56" spans="10:17" x14ac:dyDescent="0.25">
      <c r="J56" t="s">
        <v>419</v>
      </c>
      <c r="K56" t="s">
        <v>506</v>
      </c>
      <c r="L56">
        <v>18</v>
      </c>
      <c r="M56">
        <v>50</v>
      </c>
      <c r="N56">
        <v>25</v>
      </c>
      <c r="O56">
        <v>2881</v>
      </c>
      <c r="Q56">
        <v>1.57368</v>
      </c>
    </row>
    <row r="57" spans="10:17" x14ac:dyDescent="0.25">
      <c r="J57" t="s">
        <v>425</v>
      </c>
      <c r="K57" t="s">
        <v>506</v>
      </c>
      <c r="L57">
        <v>18</v>
      </c>
      <c r="M57">
        <v>150</v>
      </c>
      <c r="N57">
        <v>25</v>
      </c>
      <c r="O57">
        <v>8207.6</v>
      </c>
      <c r="Q57">
        <v>1.999808</v>
      </c>
    </row>
    <row r="58" spans="10:17" x14ac:dyDescent="0.25">
      <c r="J58" t="s">
        <v>431</v>
      </c>
      <c r="K58" t="s">
        <v>506</v>
      </c>
      <c r="L58">
        <v>18</v>
      </c>
      <c r="M58">
        <v>100</v>
      </c>
      <c r="N58">
        <v>25</v>
      </c>
      <c r="O58">
        <v>4528</v>
      </c>
      <c r="Q58">
        <v>1.7054399999999998</v>
      </c>
    </row>
    <row r="59" spans="10:17" x14ac:dyDescent="0.25">
      <c r="J59" t="s">
        <v>461</v>
      </c>
      <c r="K59" t="s">
        <v>214</v>
      </c>
      <c r="L59">
        <v>18</v>
      </c>
      <c r="M59">
        <v>25</v>
      </c>
      <c r="N59">
        <v>25</v>
      </c>
      <c r="O59">
        <v>2471.4</v>
      </c>
      <c r="Q59">
        <v>1.5409120000000001</v>
      </c>
    </row>
    <row r="60" spans="10:17" x14ac:dyDescent="0.25">
      <c r="J60" t="s">
        <v>467</v>
      </c>
      <c r="K60" t="s">
        <v>214</v>
      </c>
      <c r="L60">
        <v>18</v>
      </c>
      <c r="M60">
        <v>50</v>
      </c>
      <c r="N60">
        <v>25</v>
      </c>
      <c r="O60">
        <v>4991.1000000000004</v>
      </c>
      <c r="Q60">
        <v>1.742488</v>
      </c>
    </row>
    <row r="61" spans="10:17" x14ac:dyDescent="0.25">
      <c r="J61" t="s">
        <v>473</v>
      </c>
      <c r="K61" t="s">
        <v>214</v>
      </c>
      <c r="L61">
        <v>18</v>
      </c>
      <c r="M61">
        <v>100</v>
      </c>
      <c r="N61">
        <v>25</v>
      </c>
      <c r="O61">
        <v>3645.2</v>
      </c>
      <c r="Q61">
        <v>1.6348159999999998</v>
      </c>
    </row>
    <row r="62" spans="10:17" x14ac:dyDescent="0.25">
      <c r="J62" t="s">
        <v>479</v>
      </c>
      <c r="K62" t="s">
        <v>214</v>
      </c>
      <c r="L62">
        <v>18</v>
      </c>
      <c r="M62">
        <v>150</v>
      </c>
      <c r="N62">
        <v>25</v>
      </c>
      <c r="O62">
        <v>25680.5</v>
      </c>
      <c r="Q62">
        <v>3.39764</v>
      </c>
    </row>
    <row r="63" spans="10:17" x14ac:dyDescent="0.25">
      <c r="J63" t="s">
        <v>241</v>
      </c>
      <c r="K63" t="s">
        <v>507</v>
      </c>
      <c r="L63">
        <v>24</v>
      </c>
      <c r="M63">
        <v>25</v>
      </c>
      <c r="N63">
        <v>35</v>
      </c>
      <c r="O63">
        <v>4232.5</v>
      </c>
      <c r="Q63">
        <v>0.80505000000000004</v>
      </c>
    </row>
    <row r="64" spans="10:17" x14ac:dyDescent="0.25">
      <c r="J64" t="s">
        <v>247</v>
      </c>
      <c r="K64" t="s">
        <v>507</v>
      </c>
      <c r="L64">
        <v>24</v>
      </c>
      <c r="M64">
        <v>50</v>
      </c>
      <c r="N64">
        <v>35</v>
      </c>
      <c r="O64">
        <v>3345.7</v>
      </c>
      <c r="Q64">
        <v>0.71636999999999995</v>
      </c>
    </row>
    <row r="65" spans="10:17" x14ac:dyDescent="0.25">
      <c r="J65" t="s">
        <v>253</v>
      </c>
      <c r="K65" t="s">
        <v>507</v>
      </c>
      <c r="L65">
        <v>24</v>
      </c>
      <c r="M65">
        <v>100</v>
      </c>
      <c r="N65">
        <v>35</v>
      </c>
      <c r="O65">
        <v>9174.7000000000007</v>
      </c>
      <c r="Q65">
        <v>1.2992700000000001</v>
      </c>
    </row>
    <row r="66" spans="10:17" x14ac:dyDescent="0.25">
      <c r="J66" t="s">
        <v>259</v>
      </c>
      <c r="K66" t="s">
        <v>507</v>
      </c>
      <c r="L66">
        <v>24</v>
      </c>
      <c r="M66">
        <v>150</v>
      </c>
      <c r="N66">
        <v>35</v>
      </c>
      <c r="O66">
        <v>13604.4</v>
      </c>
      <c r="Q66">
        <v>1.74224</v>
      </c>
    </row>
    <row r="67" spans="10:17" x14ac:dyDescent="0.25">
      <c r="J67" t="s">
        <v>341</v>
      </c>
      <c r="K67" t="s">
        <v>505</v>
      </c>
      <c r="L67">
        <v>24</v>
      </c>
      <c r="M67">
        <v>25</v>
      </c>
      <c r="N67">
        <v>35</v>
      </c>
      <c r="O67">
        <v>4193.5</v>
      </c>
      <c r="Q67">
        <v>0.80115000000000003</v>
      </c>
    </row>
    <row r="68" spans="10:17" x14ac:dyDescent="0.25">
      <c r="J68" t="s">
        <v>347</v>
      </c>
      <c r="K68" t="s">
        <v>505</v>
      </c>
      <c r="L68">
        <v>24</v>
      </c>
      <c r="M68">
        <v>50</v>
      </c>
      <c r="N68">
        <v>35</v>
      </c>
      <c r="O68">
        <v>9829.4</v>
      </c>
      <c r="Q68">
        <v>1.3647400000000001</v>
      </c>
    </row>
    <row r="69" spans="10:17" x14ac:dyDescent="0.25">
      <c r="J69" t="s">
        <v>353</v>
      </c>
      <c r="K69" t="s">
        <v>505</v>
      </c>
      <c r="L69">
        <v>24</v>
      </c>
      <c r="M69">
        <v>100</v>
      </c>
      <c r="N69">
        <v>35</v>
      </c>
      <c r="O69">
        <v>5838.2</v>
      </c>
      <c r="Q69">
        <v>0.96561999999999992</v>
      </c>
    </row>
    <row r="70" spans="10:17" x14ac:dyDescent="0.25">
      <c r="J70" t="s">
        <v>359</v>
      </c>
      <c r="K70" t="s">
        <v>505</v>
      </c>
      <c r="L70">
        <v>24</v>
      </c>
      <c r="M70">
        <v>150</v>
      </c>
      <c r="N70">
        <v>35</v>
      </c>
      <c r="O70">
        <v>47181.2</v>
      </c>
      <c r="Q70">
        <v>5.09992</v>
      </c>
    </row>
    <row r="71" spans="10:17" x14ac:dyDescent="0.25">
      <c r="J71" t="s">
        <v>389</v>
      </c>
      <c r="K71" t="s">
        <v>504</v>
      </c>
      <c r="L71">
        <v>24</v>
      </c>
      <c r="M71">
        <v>25</v>
      </c>
      <c r="N71">
        <v>35</v>
      </c>
      <c r="O71">
        <v>6832.5</v>
      </c>
      <c r="Q71">
        <v>1.0650500000000001</v>
      </c>
    </row>
    <row r="72" spans="10:17" x14ac:dyDescent="0.25">
      <c r="J72" t="s">
        <v>395</v>
      </c>
      <c r="K72" t="s">
        <v>504</v>
      </c>
      <c r="L72">
        <v>24</v>
      </c>
      <c r="M72">
        <v>50</v>
      </c>
      <c r="N72">
        <v>35</v>
      </c>
      <c r="O72">
        <v>7089.6</v>
      </c>
      <c r="Q72">
        <v>1.9103680000000001</v>
      </c>
    </row>
    <row r="73" spans="10:17" x14ac:dyDescent="0.25">
      <c r="J73" t="s">
        <v>401</v>
      </c>
      <c r="K73" t="s">
        <v>504</v>
      </c>
      <c r="L73">
        <v>24</v>
      </c>
      <c r="M73">
        <v>100</v>
      </c>
      <c r="N73">
        <v>35</v>
      </c>
      <c r="O73">
        <v>1382.7</v>
      </c>
      <c r="Q73">
        <v>1.453816</v>
      </c>
    </row>
    <row r="74" spans="10:17" x14ac:dyDescent="0.25">
      <c r="J74" t="s">
        <v>407</v>
      </c>
      <c r="K74" t="s">
        <v>504</v>
      </c>
      <c r="L74">
        <v>24</v>
      </c>
      <c r="M74">
        <v>150</v>
      </c>
      <c r="N74">
        <v>35</v>
      </c>
      <c r="O74">
        <v>1045.9000000000001</v>
      </c>
      <c r="Q74">
        <v>1.4268719999999999</v>
      </c>
    </row>
    <row r="75" spans="10:17" x14ac:dyDescent="0.25">
      <c r="J75" t="s">
        <v>437</v>
      </c>
      <c r="K75" t="s">
        <v>506</v>
      </c>
      <c r="L75">
        <v>24</v>
      </c>
      <c r="M75">
        <v>25</v>
      </c>
      <c r="N75">
        <v>35</v>
      </c>
      <c r="O75">
        <v>8528.9</v>
      </c>
      <c r="Q75">
        <v>2.025512</v>
      </c>
    </row>
    <row r="76" spans="10:17" x14ac:dyDescent="0.25">
      <c r="J76" t="s">
        <v>443</v>
      </c>
      <c r="K76" t="s">
        <v>506</v>
      </c>
      <c r="L76">
        <v>24</v>
      </c>
      <c r="M76">
        <v>50</v>
      </c>
      <c r="N76">
        <v>35</v>
      </c>
      <c r="O76">
        <v>7782.9</v>
      </c>
      <c r="Q76">
        <v>1.965832</v>
      </c>
    </row>
    <row r="77" spans="10:17" x14ac:dyDescent="0.25">
      <c r="J77" t="s">
        <v>449</v>
      </c>
      <c r="K77" t="s">
        <v>506</v>
      </c>
      <c r="L77">
        <v>24</v>
      </c>
      <c r="M77">
        <v>150</v>
      </c>
      <c r="N77">
        <v>35</v>
      </c>
      <c r="O77">
        <v>11210.3</v>
      </c>
      <c r="Q77">
        <v>2.240024</v>
      </c>
    </row>
    <row r="78" spans="10:17" x14ac:dyDescent="0.25">
      <c r="J78" t="s">
        <v>455</v>
      </c>
      <c r="K78" t="s">
        <v>506</v>
      </c>
      <c r="L78">
        <v>24</v>
      </c>
      <c r="M78">
        <v>100</v>
      </c>
      <c r="N78">
        <v>35</v>
      </c>
      <c r="O78">
        <v>23253.3</v>
      </c>
      <c r="Q78">
        <v>3.2034640000000003</v>
      </c>
    </row>
    <row r="79" spans="10:17" x14ac:dyDescent="0.25">
      <c r="J79" t="s">
        <v>485</v>
      </c>
      <c r="K79" t="s">
        <v>214</v>
      </c>
      <c r="L79">
        <v>24</v>
      </c>
      <c r="M79">
        <v>25</v>
      </c>
      <c r="N79">
        <v>35</v>
      </c>
      <c r="O79">
        <v>26441.7</v>
      </c>
      <c r="Q79">
        <v>3.4585360000000001</v>
      </c>
    </row>
    <row r="80" spans="10:17" x14ac:dyDescent="0.25">
      <c r="J80" t="s">
        <v>491</v>
      </c>
      <c r="K80" t="s">
        <v>214</v>
      </c>
      <c r="L80">
        <v>24</v>
      </c>
      <c r="M80">
        <v>50</v>
      </c>
      <c r="N80">
        <v>35</v>
      </c>
      <c r="O80">
        <v>47367.1</v>
      </c>
      <c r="Q80">
        <v>5.132568</v>
      </c>
    </row>
    <row r="81" spans="10:17" x14ac:dyDescent="0.25">
      <c r="J81" t="s">
        <v>497</v>
      </c>
      <c r="K81" t="s">
        <v>214</v>
      </c>
      <c r="L81">
        <v>24</v>
      </c>
      <c r="M81">
        <v>100</v>
      </c>
      <c r="N81">
        <v>35</v>
      </c>
      <c r="O81">
        <v>35506.800000000003</v>
      </c>
      <c r="Q81">
        <v>4.1837440000000008</v>
      </c>
    </row>
    <row r="82" spans="10:17" x14ac:dyDescent="0.25">
      <c r="J82" t="s">
        <v>503</v>
      </c>
      <c r="K82" t="s">
        <v>214</v>
      </c>
      <c r="L82">
        <v>24</v>
      </c>
      <c r="M82">
        <v>150</v>
      </c>
      <c r="N82">
        <v>35</v>
      </c>
      <c r="O82">
        <v>5970.5</v>
      </c>
      <c r="Q82">
        <v>1.82084</v>
      </c>
    </row>
  </sheetData>
  <pageMargins left="0.7" right="0.7" top="0.75" bottom="0.75" header="0.3" footer="0.3"/>
  <pageSetup orientation="portrait" verticalDpi="0" r:id="rId3"/>
  <drawing r:id="rId4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DFB48-2A5B-4859-8A82-FFFA73C856A5}">
  <dimension ref="A1:R401"/>
  <sheetViews>
    <sheetView workbookViewId="0">
      <selection sqref="A1:R1048576"/>
    </sheetView>
  </sheetViews>
  <sheetFormatPr defaultRowHeight="15" x14ac:dyDescent="0.25"/>
  <cols>
    <col min="12" max="13" width="12.7109375" bestFit="1" customWidth="1"/>
    <col min="17" max="18" width="12.7109375" bestFit="1" customWidth="1"/>
  </cols>
  <sheetData>
    <row r="1" spans="1:18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2</v>
      </c>
      <c r="H1" t="s">
        <v>3</v>
      </c>
      <c r="I1" t="s">
        <v>514</v>
      </c>
      <c r="J1" t="s">
        <v>521</v>
      </c>
      <c r="K1" t="s">
        <v>522</v>
      </c>
      <c r="L1" t="s">
        <v>523</v>
      </c>
      <c r="M1" t="s">
        <v>524</v>
      </c>
      <c r="N1" t="s">
        <v>525</v>
      </c>
      <c r="O1" t="s">
        <v>526</v>
      </c>
      <c r="P1" t="s">
        <v>527</v>
      </c>
      <c r="Q1" t="s">
        <v>528</v>
      </c>
      <c r="R1" t="s">
        <v>529</v>
      </c>
    </row>
    <row r="2" spans="1:18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12991.6</v>
      </c>
      <c r="H2">
        <v>2.8548279999999999</v>
      </c>
      <c r="I2">
        <v>-1.684396</v>
      </c>
      <c r="J2">
        <v>0.05</v>
      </c>
      <c r="K2">
        <v>0.99</v>
      </c>
      <c r="L2">
        <f>(I2/1000000)*J2</f>
        <v>-8.4219800000000011E-8</v>
      </c>
      <c r="M2">
        <f>(K2*L2)/(0.0825*276.483)</f>
        <v>-3.6553336009808922E-9</v>
      </c>
      <c r="N2">
        <f>M2*1000000000</f>
        <v>-3.6553336009808923</v>
      </c>
      <c r="O2">
        <v>22</v>
      </c>
      <c r="P2">
        <f>N2/E2/O2</f>
        <v>-0.1038447045733208</v>
      </c>
      <c r="Q2">
        <f>(M2/3)/E2/O2</f>
        <v>-3.4614901524440266E-11</v>
      </c>
      <c r="R2">
        <f>Q2*14.0067</f>
        <v>-4.8484054118237753E-10</v>
      </c>
    </row>
    <row r="3" spans="1:18" x14ac:dyDescent="0.25">
      <c r="A3" t="s">
        <v>506</v>
      </c>
      <c r="B3">
        <v>5</v>
      </c>
      <c r="C3">
        <v>25</v>
      </c>
      <c r="D3">
        <v>2</v>
      </c>
      <c r="E3">
        <v>2.9</v>
      </c>
      <c r="F3">
        <v>0.47931034500000003</v>
      </c>
      <c r="G3">
        <v>20338.8</v>
      </c>
      <c r="H3">
        <v>3.4426040000000002</v>
      </c>
      <c r="I3">
        <v>-1.0966199999999999</v>
      </c>
      <c r="J3">
        <v>0.05</v>
      </c>
      <c r="K3">
        <v>0.99</v>
      </c>
      <c r="L3">
        <f t="shared" ref="L3:L66" si="0">(I3/1000000)*J3</f>
        <v>-5.4830999999999996E-8</v>
      </c>
      <c r="M3">
        <f t="shared" ref="M3:M66" si="1">(K3*L3)/(0.0825*276.483)</f>
        <v>-2.3797918859387376E-9</v>
      </c>
      <c r="N3">
        <f t="shared" ref="N3:N66" si="2">M3*1000000000</f>
        <v>-2.3797918859387375</v>
      </c>
      <c r="O3">
        <v>22</v>
      </c>
      <c r="P3">
        <f t="shared" ref="P3:P66" si="3">N3/E3/O3</f>
        <v>-3.7300813259227857E-2</v>
      </c>
      <c r="Q3">
        <f t="shared" ref="Q3:Q66" si="4">(M3/3)/E3/O3</f>
        <v>-1.2433604419742623E-11</v>
      </c>
      <c r="R3">
        <f t="shared" ref="R3:R66" si="5">Q3*14.0067</f>
        <v>-1.7415376702600899E-10</v>
      </c>
    </row>
    <row r="4" spans="1:18" x14ac:dyDescent="0.25">
      <c r="A4" t="s">
        <v>506</v>
      </c>
      <c r="B4">
        <v>5</v>
      </c>
      <c r="C4">
        <v>25</v>
      </c>
      <c r="D4">
        <v>3</v>
      </c>
      <c r="E4">
        <v>2.6</v>
      </c>
      <c r="F4">
        <v>0.296153846</v>
      </c>
      <c r="G4">
        <v>11152.2</v>
      </c>
      <c r="H4">
        <v>2.7076760000000002</v>
      </c>
      <c r="I4">
        <v>-1.831548</v>
      </c>
      <c r="J4">
        <v>0.05</v>
      </c>
      <c r="K4">
        <v>0.99</v>
      </c>
      <c r="L4">
        <f t="shared" si="0"/>
        <v>-9.1577400000000008E-8</v>
      </c>
      <c r="M4">
        <f t="shared" si="1"/>
        <v>-3.9746704137324902E-9</v>
      </c>
      <c r="N4">
        <f t="shared" si="2"/>
        <v>-3.9746704137324902</v>
      </c>
      <c r="O4">
        <v>22</v>
      </c>
      <c r="P4">
        <f t="shared" si="3"/>
        <v>-6.9487244995323258E-2</v>
      </c>
      <c r="Q4">
        <f t="shared" si="4"/>
        <v>-2.3162414998441083E-11</v>
      </c>
      <c r="R4">
        <f t="shared" si="5"/>
        <v>-3.2442899815866471E-10</v>
      </c>
    </row>
    <row r="5" spans="1:18" x14ac:dyDescent="0.25">
      <c r="A5" t="s">
        <v>506</v>
      </c>
      <c r="B5">
        <v>5</v>
      </c>
      <c r="C5">
        <v>25</v>
      </c>
      <c r="D5">
        <v>4</v>
      </c>
      <c r="E5">
        <v>1.82</v>
      </c>
      <c r="F5">
        <v>0.76373626400000005</v>
      </c>
      <c r="G5">
        <v>10428.700000000001</v>
      </c>
      <c r="H5">
        <v>2.6497959999999998</v>
      </c>
      <c r="I5">
        <v>-1.8894280000000001</v>
      </c>
      <c r="J5">
        <v>0.05</v>
      </c>
      <c r="K5">
        <v>0.99</v>
      </c>
      <c r="L5">
        <f t="shared" si="0"/>
        <v>-9.4471400000000021E-8</v>
      </c>
      <c r="M5">
        <f t="shared" si="1"/>
        <v>-4.1002766897060582E-9</v>
      </c>
      <c r="N5">
        <f t="shared" si="2"/>
        <v>-4.1002766897060585</v>
      </c>
      <c r="O5">
        <v>22</v>
      </c>
      <c r="P5">
        <f t="shared" si="3"/>
        <v>-0.10240451272992153</v>
      </c>
      <c r="Q5">
        <f t="shared" si="4"/>
        <v>-3.4134837576640507E-11</v>
      </c>
      <c r="R5">
        <f t="shared" si="5"/>
        <v>-4.781164294847306E-10</v>
      </c>
    </row>
    <row r="6" spans="1:18" x14ac:dyDescent="0.25">
      <c r="A6" t="s">
        <v>506</v>
      </c>
      <c r="B6">
        <v>5</v>
      </c>
      <c r="C6">
        <v>25</v>
      </c>
      <c r="D6">
        <v>5</v>
      </c>
      <c r="E6">
        <v>2.36</v>
      </c>
      <c r="F6">
        <v>0.38135593200000001</v>
      </c>
      <c r="G6">
        <v>10541</v>
      </c>
      <c r="H6">
        <v>2.6587800000000001</v>
      </c>
      <c r="I6">
        <v>-1.880444</v>
      </c>
      <c r="J6">
        <v>0.05</v>
      </c>
      <c r="K6">
        <v>0.99</v>
      </c>
      <c r="L6">
        <f t="shared" si="0"/>
        <v>-9.4022200000000004E-8</v>
      </c>
      <c r="M6">
        <f t="shared" si="1"/>
        <v>-4.0807803734768505E-9</v>
      </c>
      <c r="N6">
        <f t="shared" si="2"/>
        <v>-4.0807803734768502</v>
      </c>
      <c r="O6">
        <v>22</v>
      </c>
      <c r="P6">
        <f t="shared" si="3"/>
        <v>-7.8597464820432408E-2</v>
      </c>
      <c r="Q6">
        <f t="shared" si="4"/>
        <v>-2.6199154940144136E-11</v>
      </c>
      <c r="R6">
        <f t="shared" si="5"/>
        <v>-3.6696370350011688E-10</v>
      </c>
    </row>
    <row r="7" spans="1:18" x14ac:dyDescent="0.25">
      <c r="A7" t="s">
        <v>506</v>
      </c>
      <c r="B7">
        <v>5</v>
      </c>
      <c r="C7">
        <v>50</v>
      </c>
      <c r="D7">
        <v>1</v>
      </c>
      <c r="E7">
        <v>0.25</v>
      </c>
      <c r="F7">
        <v>1.52</v>
      </c>
      <c r="G7">
        <v>16637.400000000001</v>
      </c>
      <c r="H7">
        <v>3.1464919999999998</v>
      </c>
      <c r="I7">
        <v>-1.3927320000000001</v>
      </c>
      <c r="J7">
        <v>0.05</v>
      </c>
      <c r="K7">
        <v>0.99</v>
      </c>
      <c r="L7">
        <f t="shared" si="0"/>
        <v>-6.9636600000000008E-8</v>
      </c>
      <c r="M7">
        <f t="shared" si="1"/>
        <v>-3.0223890799796013E-9</v>
      </c>
      <c r="N7">
        <f t="shared" si="2"/>
        <v>-3.0223890799796012</v>
      </c>
      <c r="O7">
        <v>22</v>
      </c>
      <c r="P7">
        <f t="shared" si="3"/>
        <v>-0.54952528726901839</v>
      </c>
      <c r="Q7">
        <f t="shared" si="4"/>
        <v>-1.8317509575633947E-10</v>
      </c>
      <c r="R7">
        <f t="shared" si="5"/>
        <v>-2.5656786137303203E-9</v>
      </c>
    </row>
    <row r="8" spans="1:18" x14ac:dyDescent="0.25">
      <c r="A8" t="s">
        <v>506</v>
      </c>
      <c r="B8">
        <v>5</v>
      </c>
      <c r="C8">
        <v>50</v>
      </c>
      <c r="D8">
        <v>2</v>
      </c>
      <c r="E8">
        <v>1.58</v>
      </c>
      <c r="F8">
        <v>1.291139241</v>
      </c>
      <c r="G8">
        <v>3587.7</v>
      </c>
      <c r="H8">
        <v>2.1025160000000001</v>
      </c>
      <c r="I8">
        <v>-2.4367079999999999</v>
      </c>
      <c r="J8">
        <v>0.05</v>
      </c>
      <c r="K8">
        <v>0.99</v>
      </c>
      <c r="L8">
        <f t="shared" si="0"/>
        <v>-1.218354E-7</v>
      </c>
      <c r="M8">
        <f t="shared" si="1"/>
        <v>-5.2879374138735475E-9</v>
      </c>
      <c r="N8">
        <f t="shared" si="2"/>
        <v>-5.2879374138735473</v>
      </c>
      <c r="O8">
        <v>22</v>
      </c>
      <c r="P8">
        <f t="shared" si="3"/>
        <v>-0.15212708325297891</v>
      </c>
      <c r="Q8">
        <f t="shared" si="4"/>
        <v>-5.0709027750992973E-11</v>
      </c>
      <c r="R8">
        <f t="shared" si="5"/>
        <v>-7.1026613899983332E-10</v>
      </c>
    </row>
    <row r="9" spans="1:18" x14ac:dyDescent="0.25">
      <c r="A9" t="s">
        <v>506</v>
      </c>
      <c r="B9">
        <v>5</v>
      </c>
      <c r="C9">
        <v>50</v>
      </c>
      <c r="D9">
        <v>3</v>
      </c>
      <c r="E9">
        <v>4.59</v>
      </c>
      <c r="F9">
        <v>0.422657952</v>
      </c>
      <c r="G9">
        <v>12843.9</v>
      </c>
      <c r="H9">
        <v>2.8430119999999999</v>
      </c>
      <c r="I9">
        <v>-1.6962120000000001</v>
      </c>
      <c r="J9">
        <v>0.05</v>
      </c>
      <c r="K9">
        <v>0.99</v>
      </c>
      <c r="L9">
        <f t="shared" si="0"/>
        <v>-8.4810600000000009E-8</v>
      </c>
      <c r="M9">
        <f t="shared" si="1"/>
        <v>-3.6809756838575978E-9</v>
      </c>
      <c r="N9">
        <f t="shared" si="2"/>
        <v>-3.6809756838575978</v>
      </c>
      <c r="O9">
        <v>22</v>
      </c>
      <c r="P9">
        <f t="shared" si="3"/>
        <v>-3.6452522121782509E-2</v>
      </c>
      <c r="Q9">
        <f t="shared" si="4"/>
        <v>-1.2150840707260837E-11</v>
      </c>
      <c r="R9">
        <f t="shared" si="5"/>
        <v>-1.7019318053439038E-10</v>
      </c>
    </row>
    <row r="10" spans="1:18" x14ac:dyDescent="0.25">
      <c r="A10" t="s">
        <v>506</v>
      </c>
      <c r="B10">
        <v>5</v>
      </c>
      <c r="C10">
        <v>50</v>
      </c>
      <c r="D10">
        <v>4</v>
      </c>
      <c r="E10">
        <v>2.4300000000000002</v>
      </c>
      <c r="F10">
        <v>0.99176954699999997</v>
      </c>
      <c r="G10">
        <v>10680.4</v>
      </c>
      <c r="H10">
        <v>2.6699320000000002</v>
      </c>
      <c r="I10">
        <v>-1.869292</v>
      </c>
      <c r="J10">
        <v>0.05</v>
      </c>
      <c r="K10">
        <v>0.99</v>
      </c>
      <c r="L10">
        <f t="shared" si="0"/>
        <v>-9.3464600000000002E-8</v>
      </c>
      <c r="M10">
        <f t="shared" si="1"/>
        <v>-4.0565792471869881E-9</v>
      </c>
      <c r="N10">
        <f t="shared" si="2"/>
        <v>-4.0565792471869884</v>
      </c>
      <c r="O10">
        <v>22</v>
      </c>
      <c r="P10">
        <f t="shared" si="3"/>
        <v>-7.5880644354414287E-2</v>
      </c>
      <c r="Q10">
        <f t="shared" si="4"/>
        <v>-2.5293548118138097E-11</v>
      </c>
      <c r="R10">
        <f t="shared" si="5"/>
        <v>-3.5427914042632489E-10</v>
      </c>
    </row>
    <row r="11" spans="1:18" x14ac:dyDescent="0.25">
      <c r="A11" t="s">
        <v>506</v>
      </c>
      <c r="B11">
        <v>5</v>
      </c>
      <c r="C11">
        <v>50</v>
      </c>
      <c r="D11">
        <v>5</v>
      </c>
      <c r="E11">
        <v>6.79</v>
      </c>
      <c r="F11">
        <v>0.26362297499999998</v>
      </c>
      <c r="G11">
        <v>13090.5</v>
      </c>
      <c r="H11">
        <v>2.8627400000000001</v>
      </c>
      <c r="I11">
        <v>-1.6764840000000001</v>
      </c>
      <c r="J11">
        <v>0.05</v>
      </c>
      <c r="K11">
        <v>0.99</v>
      </c>
      <c r="L11">
        <f t="shared" si="0"/>
        <v>-8.3824200000000008E-8</v>
      </c>
      <c r="M11">
        <f t="shared" si="1"/>
        <v>-3.6381636483979126E-9</v>
      </c>
      <c r="N11">
        <f t="shared" si="2"/>
        <v>-3.6381636483979127</v>
      </c>
      <c r="O11">
        <v>22</v>
      </c>
      <c r="P11">
        <f t="shared" si="3"/>
        <v>-2.4355092036403216E-2</v>
      </c>
      <c r="Q11">
        <f t="shared" si="4"/>
        <v>-8.118364012134406E-12</v>
      </c>
      <c r="R11">
        <f t="shared" si="5"/>
        <v>-1.1371148920876299E-10</v>
      </c>
    </row>
    <row r="12" spans="1:18" x14ac:dyDescent="0.25">
      <c r="A12" t="s">
        <v>506</v>
      </c>
      <c r="B12">
        <v>5</v>
      </c>
      <c r="C12">
        <v>100</v>
      </c>
      <c r="D12">
        <v>1</v>
      </c>
      <c r="E12">
        <v>4.93</v>
      </c>
      <c r="F12">
        <v>0.38133874200000001</v>
      </c>
      <c r="G12">
        <v>4669.8999999999996</v>
      </c>
      <c r="H12">
        <v>2.189092</v>
      </c>
      <c r="I12">
        <v>-2.5044919999999999</v>
      </c>
      <c r="J12">
        <v>0.05</v>
      </c>
      <c r="K12">
        <v>0.99</v>
      </c>
      <c r="L12">
        <f t="shared" si="0"/>
        <v>-1.2522460000000002E-7</v>
      </c>
      <c r="M12">
        <f t="shared" si="1"/>
        <v>-5.4350365121906235E-9</v>
      </c>
      <c r="N12">
        <f t="shared" si="2"/>
        <v>-5.4350365121906234</v>
      </c>
      <c r="O12">
        <v>22</v>
      </c>
      <c r="P12">
        <f t="shared" si="3"/>
        <v>-5.0110976509225739E-2</v>
      </c>
      <c r="Q12">
        <f t="shared" si="4"/>
        <v>-1.6703658836408581E-11</v>
      </c>
      <c r="R12">
        <f t="shared" si="5"/>
        <v>-2.3396313822392407E-10</v>
      </c>
    </row>
    <row r="13" spans="1:18" x14ac:dyDescent="0.25">
      <c r="A13" t="s">
        <v>506</v>
      </c>
      <c r="B13">
        <v>5</v>
      </c>
      <c r="C13">
        <v>100</v>
      </c>
      <c r="D13">
        <v>2</v>
      </c>
      <c r="E13">
        <v>1.25</v>
      </c>
      <c r="F13">
        <v>1.016</v>
      </c>
      <c r="G13">
        <v>6637.5</v>
      </c>
      <c r="H13">
        <v>2.3464999999999998</v>
      </c>
      <c r="I13">
        <v>-2.3470840000000002</v>
      </c>
      <c r="J13">
        <v>0.05</v>
      </c>
      <c r="K13">
        <v>0.99</v>
      </c>
      <c r="L13">
        <f t="shared" si="0"/>
        <v>-1.1735420000000002E-7</v>
      </c>
      <c r="M13">
        <f t="shared" si="1"/>
        <v>-5.0934429964952641E-9</v>
      </c>
      <c r="N13">
        <f t="shared" si="2"/>
        <v>-5.0934429964952646</v>
      </c>
      <c r="O13">
        <v>22</v>
      </c>
      <c r="P13">
        <f t="shared" si="3"/>
        <v>-0.18521610896346416</v>
      </c>
      <c r="Q13">
        <f t="shared" si="4"/>
        <v>-6.1738702987821374E-11</v>
      </c>
      <c r="R13">
        <f t="shared" si="5"/>
        <v>-8.6475549113951769E-10</v>
      </c>
    </row>
    <row r="14" spans="1:18" x14ac:dyDescent="0.25">
      <c r="A14" t="s">
        <v>506</v>
      </c>
      <c r="B14">
        <v>5</v>
      </c>
      <c r="C14">
        <v>100</v>
      </c>
      <c r="D14">
        <v>3</v>
      </c>
      <c r="E14">
        <v>2.74</v>
      </c>
      <c r="F14">
        <v>0.17153284699999999</v>
      </c>
      <c r="G14">
        <v>7261.1</v>
      </c>
      <c r="H14">
        <v>2.396388</v>
      </c>
      <c r="I14">
        <v>-2.297196</v>
      </c>
      <c r="J14">
        <v>0.05</v>
      </c>
      <c r="K14">
        <v>0.99</v>
      </c>
      <c r="L14">
        <f t="shared" si="0"/>
        <v>-1.1485980000000001E-7</v>
      </c>
      <c r="M14">
        <f t="shared" si="1"/>
        <v>-4.9851802823320061E-9</v>
      </c>
      <c r="N14">
        <f t="shared" si="2"/>
        <v>-4.9851802823320064</v>
      </c>
      <c r="O14">
        <v>22</v>
      </c>
      <c r="P14">
        <f t="shared" si="3"/>
        <v>-8.2700402825680266E-2</v>
      </c>
      <c r="Q14">
        <f t="shared" si="4"/>
        <v>-2.7566800941893415E-11</v>
      </c>
      <c r="R14">
        <f t="shared" si="5"/>
        <v>-3.8611991075281849E-10</v>
      </c>
    </row>
    <row r="15" spans="1:18" x14ac:dyDescent="0.25">
      <c r="A15" t="s">
        <v>506</v>
      </c>
      <c r="B15">
        <v>5</v>
      </c>
      <c r="C15">
        <v>100</v>
      </c>
      <c r="D15">
        <v>4</v>
      </c>
      <c r="E15">
        <v>3.45</v>
      </c>
      <c r="F15">
        <v>0.55942029000000004</v>
      </c>
      <c r="G15">
        <v>3497.9</v>
      </c>
      <c r="H15">
        <v>2.095332</v>
      </c>
      <c r="I15">
        <v>-2.598252</v>
      </c>
      <c r="J15">
        <v>0.05</v>
      </c>
      <c r="K15">
        <v>0.99</v>
      </c>
      <c r="L15">
        <f t="shared" si="0"/>
        <v>-1.2991260000000001E-7</v>
      </c>
      <c r="M15">
        <f t="shared" si="1"/>
        <v>-5.6385065266218906E-9</v>
      </c>
      <c r="N15">
        <f t="shared" si="2"/>
        <v>-5.6385065266218906</v>
      </c>
      <c r="O15">
        <v>22</v>
      </c>
      <c r="P15">
        <f t="shared" si="3"/>
        <v>-7.4288623539155343E-2</v>
      </c>
      <c r="Q15">
        <f t="shared" si="4"/>
        <v>-2.4762874513051781E-11</v>
      </c>
      <c r="R15">
        <f t="shared" si="5"/>
        <v>-3.4684615444196238E-10</v>
      </c>
    </row>
    <row r="16" spans="1:18" x14ac:dyDescent="0.25">
      <c r="A16" t="s">
        <v>506</v>
      </c>
      <c r="B16">
        <v>5</v>
      </c>
      <c r="C16">
        <v>100</v>
      </c>
      <c r="D16">
        <v>5</v>
      </c>
      <c r="E16">
        <v>0.23</v>
      </c>
      <c r="F16">
        <v>2.2608695650000001</v>
      </c>
      <c r="G16">
        <v>125985.7</v>
      </c>
      <c r="H16">
        <v>11.894356</v>
      </c>
      <c r="I16">
        <v>7.2007719999999997</v>
      </c>
      <c r="J16">
        <v>0.05</v>
      </c>
      <c r="K16">
        <v>0.99</v>
      </c>
      <c r="L16">
        <f t="shared" si="0"/>
        <v>3.6003859999999999E-7</v>
      </c>
      <c r="M16">
        <f t="shared" si="1"/>
        <v>1.5626505788782673E-8</v>
      </c>
      <c r="N16">
        <f t="shared" si="2"/>
        <v>15.626505788782673</v>
      </c>
      <c r="O16">
        <v>22</v>
      </c>
      <c r="P16">
        <f t="shared" si="3"/>
        <v>3.0882422507475638</v>
      </c>
      <c r="Q16">
        <f t="shared" si="4"/>
        <v>1.0294140835825211E-9</v>
      </c>
      <c r="R16">
        <f t="shared" si="5"/>
        <v>1.4418694244515299E-8</v>
      </c>
    </row>
    <row r="17" spans="1:18" x14ac:dyDescent="0.25">
      <c r="A17" t="s">
        <v>506</v>
      </c>
      <c r="B17">
        <v>5</v>
      </c>
      <c r="C17">
        <v>150</v>
      </c>
      <c r="D17">
        <v>1</v>
      </c>
      <c r="E17">
        <v>0.95</v>
      </c>
      <c r="F17">
        <v>1.9052631579999999</v>
      </c>
      <c r="G17">
        <v>402320.5</v>
      </c>
      <c r="H17">
        <v>34.001139999999999</v>
      </c>
      <c r="I17">
        <v>29.461915999999999</v>
      </c>
      <c r="J17">
        <v>0.05</v>
      </c>
      <c r="K17">
        <v>0.99</v>
      </c>
      <c r="L17">
        <f t="shared" si="0"/>
        <v>1.4730957999999999E-6</v>
      </c>
      <c r="M17">
        <f t="shared" si="1"/>
        <v>6.3935755905426362E-8</v>
      </c>
      <c r="N17">
        <f t="shared" si="2"/>
        <v>63.935755905426362</v>
      </c>
      <c r="O17">
        <v>22</v>
      </c>
      <c r="P17">
        <f t="shared" si="3"/>
        <v>3.0591270768146588</v>
      </c>
      <c r="Q17">
        <f t="shared" si="4"/>
        <v>1.019709025604886E-9</v>
      </c>
      <c r="R17">
        <f t="shared" si="5"/>
        <v>1.4282758408939958E-8</v>
      </c>
    </row>
    <row r="18" spans="1:18" x14ac:dyDescent="0.25">
      <c r="A18" t="s">
        <v>506</v>
      </c>
      <c r="B18">
        <v>5</v>
      </c>
      <c r="C18">
        <v>150</v>
      </c>
      <c r="D18">
        <v>2</v>
      </c>
      <c r="E18">
        <v>2.52</v>
      </c>
      <c r="F18">
        <v>0.99206349199999999</v>
      </c>
      <c r="G18">
        <v>21634.6</v>
      </c>
      <c r="H18">
        <v>3.546268</v>
      </c>
      <c r="I18">
        <v>-0.99295599999999995</v>
      </c>
      <c r="J18">
        <v>0.05</v>
      </c>
      <c r="K18">
        <v>0.99</v>
      </c>
      <c r="L18">
        <f t="shared" si="0"/>
        <v>-4.9647799999999998E-8</v>
      </c>
      <c r="M18">
        <f t="shared" si="1"/>
        <v>-2.154829049163963E-9</v>
      </c>
      <c r="N18">
        <f t="shared" si="2"/>
        <v>-2.154829049163963</v>
      </c>
      <c r="O18">
        <v>22</v>
      </c>
      <c r="P18">
        <f t="shared" si="3"/>
        <v>-3.8867767842062827E-2</v>
      </c>
      <c r="Q18">
        <f t="shared" si="4"/>
        <v>-1.2955922614020941E-11</v>
      </c>
      <c r="R18">
        <f t="shared" si="5"/>
        <v>-1.8146972127780712E-10</v>
      </c>
    </row>
    <row r="19" spans="1:18" x14ac:dyDescent="0.25">
      <c r="A19" t="s">
        <v>506</v>
      </c>
      <c r="B19">
        <v>5</v>
      </c>
      <c r="C19">
        <v>150</v>
      </c>
      <c r="D19">
        <v>3</v>
      </c>
      <c r="E19">
        <v>4.1500000000000004</v>
      </c>
      <c r="F19">
        <v>0.390361446</v>
      </c>
      <c r="G19">
        <v>7321.4</v>
      </c>
      <c r="H19">
        <v>2.4012120000000001</v>
      </c>
      <c r="I19">
        <v>-2.1380119999999998</v>
      </c>
      <c r="J19">
        <v>0.05</v>
      </c>
      <c r="K19">
        <v>0.99</v>
      </c>
      <c r="L19">
        <f t="shared" si="0"/>
        <v>-1.0690059999999999E-7</v>
      </c>
      <c r="M19">
        <f t="shared" si="1"/>
        <v>-4.6397326417899103E-9</v>
      </c>
      <c r="N19">
        <f t="shared" si="2"/>
        <v>-4.6397326417899105</v>
      </c>
      <c r="O19">
        <v>22</v>
      </c>
      <c r="P19">
        <f t="shared" si="3"/>
        <v>-5.0818539340524757E-2</v>
      </c>
      <c r="Q19">
        <f t="shared" si="4"/>
        <v>-1.6939513113508252E-11</v>
      </c>
      <c r="R19">
        <f t="shared" si="5"/>
        <v>-2.3726667832697602E-10</v>
      </c>
    </row>
    <row r="20" spans="1:18" x14ac:dyDescent="0.25">
      <c r="A20" t="s">
        <v>506</v>
      </c>
      <c r="B20">
        <v>5</v>
      </c>
      <c r="C20">
        <v>150</v>
      </c>
      <c r="D20">
        <v>4</v>
      </c>
      <c r="E20">
        <v>2.77</v>
      </c>
      <c r="F20">
        <v>1.075812274</v>
      </c>
      <c r="G20">
        <v>10514.9</v>
      </c>
      <c r="H20">
        <v>2.6566920000000001</v>
      </c>
      <c r="I20">
        <v>-1.8825320000000001</v>
      </c>
      <c r="J20">
        <v>0.05</v>
      </c>
      <c r="K20">
        <v>0.99</v>
      </c>
      <c r="L20">
        <f t="shared" si="0"/>
        <v>-9.4126600000000011E-8</v>
      </c>
      <c r="M20">
        <f t="shared" si="1"/>
        <v>-4.0853115743101747E-9</v>
      </c>
      <c r="N20">
        <f t="shared" si="2"/>
        <v>-4.0853115743101744</v>
      </c>
      <c r="O20">
        <v>22</v>
      </c>
      <c r="P20">
        <f t="shared" si="3"/>
        <v>-6.7038260162621835E-2</v>
      </c>
      <c r="Q20">
        <f t="shared" si="4"/>
        <v>-2.2346086720873943E-11</v>
      </c>
      <c r="R20">
        <f t="shared" si="5"/>
        <v>-3.1299493287326507E-10</v>
      </c>
    </row>
    <row r="21" spans="1:18" x14ac:dyDescent="0.25">
      <c r="A21" t="s">
        <v>506</v>
      </c>
      <c r="B21">
        <v>5</v>
      </c>
      <c r="C21">
        <v>150</v>
      </c>
      <c r="D21">
        <v>5</v>
      </c>
      <c r="E21">
        <v>3.27</v>
      </c>
      <c r="F21">
        <v>0.52905198799999997</v>
      </c>
      <c r="G21">
        <v>16561.3</v>
      </c>
      <c r="H21">
        <v>3.1404040000000002</v>
      </c>
      <c r="I21">
        <v>-1.39882</v>
      </c>
      <c r="J21">
        <v>0.05</v>
      </c>
      <c r="K21">
        <v>0.99</v>
      </c>
      <c r="L21">
        <f t="shared" si="0"/>
        <v>-6.9941000000000004E-8</v>
      </c>
      <c r="M21">
        <f t="shared" si="1"/>
        <v>-3.0356007421794469E-9</v>
      </c>
      <c r="N21">
        <f t="shared" si="2"/>
        <v>-3.0356007421794469</v>
      </c>
      <c r="O21">
        <v>22</v>
      </c>
      <c r="P21">
        <f t="shared" si="3"/>
        <v>-4.219628498998397E-2</v>
      </c>
      <c r="Q21">
        <f t="shared" si="4"/>
        <v>-1.4065428329994658E-11</v>
      </c>
      <c r="R21">
        <f t="shared" si="5"/>
        <v>-1.9701023498973617E-10</v>
      </c>
    </row>
    <row r="22" spans="1:18" x14ac:dyDescent="0.25">
      <c r="A22" t="s">
        <v>214</v>
      </c>
      <c r="B22">
        <v>5</v>
      </c>
      <c r="C22">
        <v>25</v>
      </c>
      <c r="D22" s="7">
        <v>1</v>
      </c>
      <c r="E22" s="8">
        <v>1.72</v>
      </c>
      <c r="F22">
        <v>0.156976744</v>
      </c>
      <c r="G22">
        <v>5917.5</v>
      </c>
      <c r="H22">
        <v>2.2536</v>
      </c>
      <c r="I22">
        <v>-2.35406</v>
      </c>
      <c r="J22">
        <v>0.05</v>
      </c>
      <c r="K22">
        <v>0.99</v>
      </c>
      <c r="L22">
        <f t="shared" si="0"/>
        <v>-1.1770300000000002E-7</v>
      </c>
      <c r="M22">
        <f t="shared" si="1"/>
        <v>-5.108581721118478E-9</v>
      </c>
      <c r="N22">
        <f t="shared" si="2"/>
        <v>-5.1085817211184779</v>
      </c>
      <c r="O22">
        <v>22.25</v>
      </c>
      <c r="P22">
        <f t="shared" si="3"/>
        <v>-0.1334878944635087</v>
      </c>
      <c r="Q22">
        <f t="shared" si="4"/>
        <v>-4.4495964821169567E-11</v>
      </c>
      <c r="R22">
        <f t="shared" si="5"/>
        <v>-6.2324163046067574E-10</v>
      </c>
    </row>
    <row r="23" spans="1:18" x14ac:dyDescent="0.25">
      <c r="A23" t="s">
        <v>214</v>
      </c>
      <c r="B23">
        <v>5</v>
      </c>
      <c r="C23">
        <v>25</v>
      </c>
      <c r="D23">
        <v>2</v>
      </c>
      <c r="E23">
        <v>1.32</v>
      </c>
      <c r="F23">
        <v>0.462121212</v>
      </c>
      <c r="G23">
        <v>0</v>
      </c>
      <c r="H23">
        <v>1.7802</v>
      </c>
      <c r="I23">
        <v>-2.8274599999999999</v>
      </c>
      <c r="J23">
        <v>0.05</v>
      </c>
      <c r="K23">
        <v>0.99</v>
      </c>
      <c r="L23">
        <f t="shared" si="0"/>
        <v>-1.41373E-7</v>
      </c>
      <c r="M23">
        <f t="shared" si="1"/>
        <v>-6.1359143238463129E-9</v>
      </c>
      <c r="N23">
        <f t="shared" si="2"/>
        <v>-6.135914323846313</v>
      </c>
      <c r="O23">
        <v>22.25</v>
      </c>
      <c r="P23">
        <f t="shared" si="3"/>
        <v>-0.20891775021608147</v>
      </c>
      <c r="Q23">
        <f t="shared" si="4"/>
        <v>-6.9639250072027164E-11</v>
      </c>
      <c r="R23">
        <f t="shared" si="5"/>
        <v>-9.7541608398386296E-10</v>
      </c>
    </row>
    <row r="24" spans="1:18" x14ac:dyDescent="0.25">
      <c r="A24" t="s">
        <v>214</v>
      </c>
      <c r="B24">
        <v>5</v>
      </c>
      <c r="C24">
        <v>25</v>
      </c>
      <c r="D24">
        <v>3</v>
      </c>
      <c r="E24">
        <v>2.0299999999999998</v>
      </c>
      <c r="F24">
        <v>0.69950738899999998</v>
      </c>
      <c r="G24">
        <v>1938.1</v>
      </c>
      <c r="H24">
        <v>1.9352480000000001</v>
      </c>
      <c r="I24">
        <v>-2.672412</v>
      </c>
      <c r="J24">
        <v>0.05</v>
      </c>
      <c r="K24">
        <v>0.99</v>
      </c>
      <c r="L24">
        <f t="shared" si="0"/>
        <v>-1.3362060000000001E-7</v>
      </c>
      <c r="M24">
        <f t="shared" si="1"/>
        <v>-5.7994422803572008E-9</v>
      </c>
      <c r="N24">
        <f t="shared" si="2"/>
        <v>-5.7994422803572006</v>
      </c>
      <c r="O24">
        <v>22.25</v>
      </c>
      <c r="P24">
        <f t="shared" si="3"/>
        <v>-0.12839856711921627</v>
      </c>
      <c r="Q24">
        <f t="shared" si="4"/>
        <v>-4.2799522373072097E-11</v>
      </c>
      <c r="R24">
        <f t="shared" si="5"/>
        <v>-5.9948007002290896E-10</v>
      </c>
    </row>
    <row r="25" spans="1:18" x14ac:dyDescent="0.25">
      <c r="A25" t="s">
        <v>214</v>
      </c>
      <c r="B25">
        <v>5</v>
      </c>
      <c r="C25">
        <v>25</v>
      </c>
      <c r="D25">
        <v>4</v>
      </c>
      <c r="E25">
        <v>1.68</v>
      </c>
      <c r="F25">
        <v>1.875</v>
      </c>
      <c r="G25">
        <v>25724.5</v>
      </c>
      <c r="H25">
        <v>3.8381599999999998</v>
      </c>
      <c r="I25">
        <v>-0.76949999999999996</v>
      </c>
      <c r="J25">
        <v>0.05</v>
      </c>
      <c r="K25">
        <v>0.99</v>
      </c>
      <c r="L25">
        <f t="shared" si="0"/>
        <v>-3.8475000000000005E-8</v>
      </c>
      <c r="M25">
        <f t="shared" si="1"/>
        <v>-1.6699037553845989E-9</v>
      </c>
      <c r="N25">
        <f t="shared" si="2"/>
        <v>-1.669903755384599</v>
      </c>
      <c r="O25">
        <v>22.25</v>
      </c>
      <c r="P25">
        <f t="shared" si="3"/>
        <v>-4.4673722722969475E-2</v>
      </c>
      <c r="Q25">
        <f t="shared" si="4"/>
        <v>-1.4891240907656492E-11</v>
      </c>
      <c r="R25">
        <f t="shared" si="5"/>
        <v>-2.0857714402127219E-10</v>
      </c>
    </row>
    <row r="26" spans="1:18" x14ac:dyDescent="0.25">
      <c r="A26" t="s">
        <v>214</v>
      </c>
      <c r="B26">
        <v>5</v>
      </c>
      <c r="C26">
        <v>25</v>
      </c>
      <c r="D26">
        <v>5</v>
      </c>
      <c r="E26">
        <v>1.43</v>
      </c>
      <c r="F26">
        <v>0.30769230800000003</v>
      </c>
      <c r="G26">
        <v>3068.1</v>
      </c>
      <c r="H26">
        <v>2.0256479999999999</v>
      </c>
      <c r="I26">
        <v>-2.5820120000000002</v>
      </c>
      <c r="J26">
        <v>0.05</v>
      </c>
      <c r="K26">
        <v>0.99</v>
      </c>
      <c r="L26">
        <f t="shared" si="0"/>
        <v>-1.2910060000000002E-7</v>
      </c>
      <c r="M26">
        <f t="shared" si="1"/>
        <v>-5.6032638534738123E-9</v>
      </c>
      <c r="N26">
        <f t="shared" si="2"/>
        <v>-5.6032638534738126</v>
      </c>
      <c r="O26">
        <v>22.25</v>
      </c>
      <c r="P26">
        <f t="shared" si="3"/>
        <v>-0.17610635195957611</v>
      </c>
      <c r="Q26">
        <f t="shared" si="4"/>
        <v>-5.8702117319858699E-11</v>
      </c>
      <c r="R26">
        <f t="shared" si="5"/>
        <v>-8.2222294666406485E-10</v>
      </c>
    </row>
    <row r="27" spans="1:18" x14ac:dyDescent="0.25">
      <c r="A27" t="s">
        <v>214</v>
      </c>
      <c r="B27">
        <v>5</v>
      </c>
      <c r="C27">
        <v>50</v>
      </c>
      <c r="D27">
        <v>1</v>
      </c>
      <c r="E27">
        <v>2.57</v>
      </c>
      <c r="F27">
        <v>0.595330739</v>
      </c>
      <c r="G27">
        <v>1082.5</v>
      </c>
      <c r="H27">
        <v>1.8668</v>
      </c>
      <c r="I27">
        <v>-2.8309799999999998</v>
      </c>
      <c r="J27">
        <v>0.05</v>
      </c>
      <c r="K27">
        <v>0.99</v>
      </c>
      <c r="L27">
        <f t="shared" si="0"/>
        <v>-1.4154899999999999E-7</v>
      </c>
      <c r="M27">
        <f t="shared" si="1"/>
        <v>-6.1435531298488514E-9</v>
      </c>
      <c r="N27">
        <f t="shared" si="2"/>
        <v>-6.1435531298488515</v>
      </c>
      <c r="O27">
        <v>22.25</v>
      </c>
      <c r="P27">
        <f t="shared" si="3"/>
        <v>-0.10743764490620122</v>
      </c>
      <c r="Q27">
        <f t="shared" si="4"/>
        <v>-3.5812548302067077E-11</v>
      </c>
      <c r="R27">
        <f t="shared" si="5"/>
        <v>-5.0161562030256292E-10</v>
      </c>
    </row>
    <row r="28" spans="1:18" x14ac:dyDescent="0.25">
      <c r="A28" t="s">
        <v>214</v>
      </c>
      <c r="B28">
        <v>5</v>
      </c>
      <c r="C28">
        <v>50</v>
      </c>
      <c r="D28">
        <v>2</v>
      </c>
      <c r="E28">
        <v>2.19</v>
      </c>
      <c r="F28">
        <v>0.31963470300000002</v>
      </c>
      <c r="G28">
        <v>0</v>
      </c>
      <c r="H28">
        <v>1.7802</v>
      </c>
      <c r="I28">
        <v>-2.9175800000000001</v>
      </c>
      <c r="J28">
        <v>0.05</v>
      </c>
      <c r="K28">
        <v>0.99</v>
      </c>
      <c r="L28">
        <f t="shared" si="0"/>
        <v>-1.4587900000000001E-7</v>
      </c>
      <c r="M28">
        <f t="shared" si="1"/>
        <v>-6.3314851184340456E-9</v>
      </c>
      <c r="N28">
        <f t="shared" si="2"/>
        <v>-6.3314851184340455</v>
      </c>
      <c r="O28">
        <v>22.25</v>
      </c>
      <c r="P28">
        <f t="shared" si="3"/>
        <v>-0.12993658854720733</v>
      </c>
      <c r="Q28">
        <f t="shared" si="4"/>
        <v>-4.3312196182402442E-11</v>
      </c>
      <c r="R28">
        <f t="shared" si="5"/>
        <v>-6.0666093826805627E-10</v>
      </c>
    </row>
    <row r="29" spans="1:18" x14ac:dyDescent="0.25">
      <c r="A29" t="s">
        <v>214</v>
      </c>
      <c r="B29">
        <v>5</v>
      </c>
      <c r="C29">
        <v>50</v>
      </c>
      <c r="D29">
        <v>3</v>
      </c>
      <c r="E29">
        <v>1.47</v>
      </c>
      <c r="F29">
        <v>0.40136054399999999</v>
      </c>
      <c r="G29">
        <v>2687.7</v>
      </c>
      <c r="H29">
        <v>1.9952160000000001</v>
      </c>
      <c r="I29">
        <v>-2.7025640000000002</v>
      </c>
      <c r="J29">
        <v>0.05</v>
      </c>
      <c r="K29">
        <v>0.99</v>
      </c>
      <c r="L29">
        <f t="shared" si="0"/>
        <v>-1.351282E-7</v>
      </c>
      <c r="M29">
        <f t="shared" si="1"/>
        <v>-5.8648755981380404E-9</v>
      </c>
      <c r="N29">
        <f t="shared" si="2"/>
        <v>-5.86487559813804</v>
      </c>
      <c r="O29">
        <v>22.25</v>
      </c>
      <c r="P29">
        <f t="shared" si="3"/>
        <v>-0.17931286702248844</v>
      </c>
      <c r="Q29">
        <f t="shared" si="4"/>
        <v>-5.9770955674162803E-11</v>
      </c>
      <c r="R29">
        <f t="shared" si="5"/>
        <v>-8.3719384484129614E-10</v>
      </c>
    </row>
    <row r="30" spans="1:18" x14ac:dyDescent="0.25">
      <c r="A30" t="s">
        <v>214</v>
      </c>
      <c r="B30">
        <v>5</v>
      </c>
      <c r="C30">
        <v>50</v>
      </c>
      <c r="D30">
        <v>4</v>
      </c>
      <c r="E30">
        <v>2.4</v>
      </c>
      <c r="F30">
        <v>0.52083333300000001</v>
      </c>
      <c r="G30">
        <v>0</v>
      </c>
      <c r="H30">
        <v>1.7802</v>
      </c>
      <c r="I30">
        <v>-2.9175800000000001</v>
      </c>
      <c r="J30">
        <v>0.05</v>
      </c>
      <c r="K30">
        <v>0.99</v>
      </c>
      <c r="L30">
        <f t="shared" si="0"/>
        <v>-1.4587900000000001E-7</v>
      </c>
      <c r="M30">
        <f t="shared" si="1"/>
        <v>-6.3314851184340456E-9</v>
      </c>
      <c r="N30">
        <f t="shared" si="2"/>
        <v>-6.3314851184340455</v>
      </c>
      <c r="O30">
        <v>22.25</v>
      </c>
      <c r="P30">
        <f t="shared" si="3"/>
        <v>-0.11856713704932671</v>
      </c>
      <c r="Q30">
        <f t="shared" si="4"/>
        <v>-3.9522379016442231E-11</v>
      </c>
      <c r="R30">
        <f t="shared" si="5"/>
        <v>-5.5357810616960144E-10</v>
      </c>
    </row>
    <row r="31" spans="1:18" x14ac:dyDescent="0.25">
      <c r="A31" t="s">
        <v>214</v>
      </c>
      <c r="B31">
        <v>5</v>
      </c>
      <c r="C31">
        <v>50</v>
      </c>
      <c r="D31">
        <v>5</v>
      </c>
      <c r="E31">
        <v>1.26</v>
      </c>
      <c r="F31">
        <v>0.29365079399999999</v>
      </c>
      <c r="G31">
        <v>1491.6</v>
      </c>
      <c r="H31">
        <v>1.8995280000000001</v>
      </c>
      <c r="I31">
        <v>-2.7982520000000002</v>
      </c>
      <c r="J31">
        <v>0.05</v>
      </c>
      <c r="K31">
        <v>0.99</v>
      </c>
      <c r="L31">
        <f t="shared" si="0"/>
        <v>-1.3991260000000002E-7</v>
      </c>
      <c r="M31">
        <f t="shared" si="1"/>
        <v>-6.0725295949479719E-9</v>
      </c>
      <c r="N31">
        <f t="shared" si="2"/>
        <v>-6.0725295949479721</v>
      </c>
      <c r="O31">
        <v>22.25</v>
      </c>
      <c r="P31">
        <f t="shared" si="3"/>
        <v>-0.21660530033700634</v>
      </c>
      <c r="Q31">
        <f t="shared" si="4"/>
        <v>-7.2201766779002103E-11</v>
      </c>
      <c r="R31">
        <f t="shared" si="5"/>
        <v>-1.0113084867434489E-9</v>
      </c>
    </row>
    <row r="32" spans="1:18" x14ac:dyDescent="0.25">
      <c r="A32" t="s">
        <v>214</v>
      </c>
      <c r="B32">
        <v>5</v>
      </c>
      <c r="C32">
        <v>100</v>
      </c>
      <c r="D32">
        <v>1</v>
      </c>
      <c r="E32">
        <v>2.29</v>
      </c>
      <c r="F32">
        <v>0.53711790400000003</v>
      </c>
      <c r="G32">
        <v>8971</v>
      </c>
      <c r="H32">
        <v>2.4978799999999999</v>
      </c>
      <c r="I32">
        <v>-2.0060440000000002</v>
      </c>
      <c r="J32">
        <v>0.05</v>
      </c>
      <c r="K32">
        <v>0.99</v>
      </c>
      <c r="L32">
        <f t="shared" si="0"/>
        <v>-1.0030220000000002E-7</v>
      </c>
      <c r="M32">
        <f t="shared" si="1"/>
        <v>-4.3533468603856305E-9</v>
      </c>
      <c r="N32">
        <f t="shared" si="2"/>
        <v>-4.3533468603856305</v>
      </c>
      <c r="O32">
        <v>22.25</v>
      </c>
      <c r="P32">
        <f t="shared" si="3"/>
        <v>-8.5439318196077335E-2</v>
      </c>
      <c r="Q32">
        <f t="shared" si="4"/>
        <v>-2.8479772732025777E-11</v>
      </c>
      <c r="R32">
        <f t="shared" si="5"/>
        <v>-3.9890763272566544E-10</v>
      </c>
    </row>
    <row r="33" spans="1:18" x14ac:dyDescent="0.25">
      <c r="A33" t="s">
        <v>214</v>
      </c>
      <c r="B33">
        <v>5</v>
      </c>
      <c r="C33">
        <v>100</v>
      </c>
      <c r="D33">
        <v>2</v>
      </c>
      <c r="E33">
        <v>2.02</v>
      </c>
      <c r="F33">
        <v>0.95544554500000001</v>
      </c>
      <c r="G33">
        <v>10848.9</v>
      </c>
      <c r="H33">
        <v>2.6481119999999998</v>
      </c>
      <c r="I33">
        <v>-1.855812</v>
      </c>
      <c r="J33">
        <v>0.05</v>
      </c>
      <c r="K33">
        <v>0.99</v>
      </c>
      <c r="L33">
        <f t="shared" si="0"/>
        <v>-9.2790600000000005E-8</v>
      </c>
      <c r="M33">
        <f t="shared" si="1"/>
        <v>-4.0273260923818105E-9</v>
      </c>
      <c r="N33">
        <f t="shared" si="2"/>
        <v>-4.0273260923818102</v>
      </c>
      <c r="O33">
        <v>22.25</v>
      </c>
      <c r="P33">
        <f t="shared" si="3"/>
        <v>-8.9605653407093339E-2</v>
      </c>
      <c r="Q33">
        <f t="shared" si="4"/>
        <v>-2.9868551135697784E-11</v>
      </c>
      <c r="R33">
        <f t="shared" si="5"/>
        <v>-4.1835983519237815E-10</v>
      </c>
    </row>
    <row r="34" spans="1:18" x14ac:dyDescent="0.25">
      <c r="A34" t="s">
        <v>214</v>
      </c>
      <c r="B34">
        <v>5</v>
      </c>
      <c r="C34">
        <v>100</v>
      </c>
      <c r="D34">
        <v>3</v>
      </c>
      <c r="E34">
        <v>1.42</v>
      </c>
      <c r="F34">
        <v>0.50704225400000003</v>
      </c>
      <c r="G34">
        <v>8581.5</v>
      </c>
      <c r="H34">
        <v>2.46672</v>
      </c>
      <c r="I34">
        <v>-2.037204</v>
      </c>
      <c r="J34">
        <v>0.05</v>
      </c>
      <c r="K34">
        <v>0.99</v>
      </c>
      <c r="L34">
        <f t="shared" si="0"/>
        <v>-1.018602E-7</v>
      </c>
      <c r="M34">
        <f t="shared" si="1"/>
        <v>-4.4209676544308326E-9</v>
      </c>
      <c r="N34">
        <f t="shared" si="2"/>
        <v>-4.4209676544308323</v>
      </c>
      <c r="O34">
        <v>22.25</v>
      </c>
      <c r="P34">
        <f t="shared" si="3"/>
        <v>-0.13992617991551931</v>
      </c>
      <c r="Q34">
        <f t="shared" si="4"/>
        <v>-4.6642059971839767E-11</v>
      </c>
      <c r="R34">
        <f t="shared" si="5"/>
        <v>-6.5330134140756804E-10</v>
      </c>
    </row>
    <row r="35" spans="1:18" x14ac:dyDescent="0.25">
      <c r="A35" t="s">
        <v>214</v>
      </c>
      <c r="B35">
        <v>5</v>
      </c>
      <c r="C35">
        <v>100</v>
      </c>
      <c r="D35">
        <v>4</v>
      </c>
      <c r="E35">
        <v>1.6</v>
      </c>
      <c r="F35">
        <v>0.63124999999999998</v>
      </c>
      <c r="G35">
        <v>1517.4</v>
      </c>
      <c r="H35">
        <v>1.9015919999999999</v>
      </c>
      <c r="I35">
        <v>-2.6023320000000001</v>
      </c>
      <c r="J35">
        <v>0.05</v>
      </c>
      <c r="K35">
        <v>0.99</v>
      </c>
      <c r="L35">
        <f t="shared" si="0"/>
        <v>-1.301166E-7</v>
      </c>
      <c r="M35">
        <f t="shared" si="1"/>
        <v>-5.6473605972157415E-9</v>
      </c>
      <c r="N35">
        <f t="shared" si="2"/>
        <v>-5.6473605972157417</v>
      </c>
      <c r="O35">
        <v>22.25</v>
      </c>
      <c r="P35">
        <f t="shared" si="3"/>
        <v>-0.15863372464089162</v>
      </c>
      <c r="Q35">
        <f t="shared" si="4"/>
        <v>-5.2877908213630538E-11</v>
      </c>
      <c r="R35">
        <f t="shared" si="5"/>
        <v>-7.4064499697585889E-10</v>
      </c>
    </row>
    <row r="36" spans="1:18" x14ac:dyDescent="0.25">
      <c r="A36" t="s">
        <v>214</v>
      </c>
      <c r="B36">
        <v>5</v>
      </c>
      <c r="C36">
        <v>100</v>
      </c>
      <c r="D36">
        <v>5</v>
      </c>
      <c r="E36">
        <v>2.0699999999999998</v>
      </c>
      <c r="F36">
        <v>0.46859903400000003</v>
      </c>
      <c r="G36">
        <v>5884</v>
      </c>
      <c r="H36">
        <v>2.2509199999999998</v>
      </c>
      <c r="I36">
        <v>-2.2530039999999998</v>
      </c>
      <c r="J36">
        <v>0.05</v>
      </c>
      <c r="K36">
        <v>0.99</v>
      </c>
      <c r="L36">
        <f t="shared" si="0"/>
        <v>-1.126502E-7</v>
      </c>
      <c r="M36">
        <f t="shared" si="1"/>
        <v>-4.8892785451546748E-9</v>
      </c>
      <c r="N36">
        <f t="shared" si="2"/>
        <v>-4.8892785451546752</v>
      </c>
      <c r="O36">
        <v>22.25</v>
      </c>
      <c r="P36">
        <f t="shared" si="3"/>
        <v>-0.10615596906377192</v>
      </c>
      <c r="Q36">
        <f t="shared" si="4"/>
        <v>-3.5385323021257309E-11</v>
      </c>
      <c r="R36">
        <f t="shared" si="5"/>
        <v>-4.9563160396184479E-10</v>
      </c>
    </row>
    <row r="37" spans="1:18" x14ac:dyDescent="0.25">
      <c r="A37" t="s">
        <v>214</v>
      </c>
      <c r="B37">
        <v>5</v>
      </c>
      <c r="C37">
        <v>150</v>
      </c>
      <c r="D37">
        <v>1</v>
      </c>
      <c r="E37">
        <v>1.72</v>
      </c>
      <c r="F37">
        <v>0.54069767400000002</v>
      </c>
      <c r="G37">
        <v>10080.6</v>
      </c>
      <c r="H37">
        <v>2.5866479999999998</v>
      </c>
      <c r="I37">
        <v>-1.9525760000000001</v>
      </c>
      <c r="J37">
        <v>0.05</v>
      </c>
      <c r="K37">
        <v>0.99</v>
      </c>
      <c r="L37">
        <f t="shared" si="0"/>
        <v>-9.7628799999999996E-8</v>
      </c>
      <c r="M37">
        <f t="shared" si="1"/>
        <v>-4.237315133299334E-9</v>
      </c>
      <c r="N37">
        <f t="shared" si="2"/>
        <v>-4.237315133299334</v>
      </c>
      <c r="O37">
        <v>22.25</v>
      </c>
      <c r="P37">
        <f t="shared" si="3"/>
        <v>-0.11072158696888774</v>
      </c>
      <c r="Q37">
        <f t="shared" si="4"/>
        <v>-3.6907195656295911E-11</v>
      </c>
      <c r="R37">
        <f t="shared" si="5"/>
        <v>-5.1694801739903999E-10</v>
      </c>
    </row>
    <row r="38" spans="1:18" x14ac:dyDescent="0.25">
      <c r="A38" t="s">
        <v>214</v>
      </c>
      <c r="B38">
        <v>5</v>
      </c>
      <c r="C38">
        <v>150</v>
      </c>
      <c r="D38">
        <v>2</v>
      </c>
      <c r="E38">
        <v>1.98</v>
      </c>
      <c r="F38">
        <v>0.46464646500000001</v>
      </c>
      <c r="G38">
        <v>1586</v>
      </c>
      <c r="H38">
        <v>1.9070800000000001</v>
      </c>
      <c r="I38">
        <v>-2.6321439999999998</v>
      </c>
      <c r="J38">
        <v>0.05</v>
      </c>
      <c r="K38">
        <v>0.99</v>
      </c>
      <c r="L38">
        <f t="shared" si="0"/>
        <v>-1.3160719999999998E-7</v>
      </c>
      <c r="M38">
        <f t="shared" si="1"/>
        <v>-5.7120560757804269E-9</v>
      </c>
      <c r="N38">
        <f t="shared" si="2"/>
        <v>-5.7120560757804268</v>
      </c>
      <c r="O38">
        <v>22.25</v>
      </c>
      <c r="P38">
        <f t="shared" si="3"/>
        <v>-0.12965738453706566</v>
      </c>
      <c r="Q38">
        <f t="shared" si="4"/>
        <v>-4.321912817902188E-11</v>
      </c>
      <c r="R38">
        <f t="shared" si="5"/>
        <v>-6.0535736266510582E-10</v>
      </c>
    </row>
    <row r="39" spans="1:18" x14ac:dyDescent="0.25">
      <c r="A39" t="s">
        <v>214</v>
      </c>
      <c r="B39">
        <v>5</v>
      </c>
      <c r="C39">
        <v>150</v>
      </c>
      <c r="D39">
        <v>3</v>
      </c>
      <c r="E39">
        <v>2.1</v>
      </c>
      <c r="F39">
        <v>1.2857142859999999</v>
      </c>
      <c r="G39">
        <v>10792.1</v>
      </c>
      <c r="H39">
        <v>2.6435680000000001</v>
      </c>
      <c r="I39">
        <v>-1.895656</v>
      </c>
      <c r="J39">
        <v>0.05</v>
      </c>
      <c r="K39">
        <v>0.99</v>
      </c>
      <c r="L39">
        <f t="shared" si="0"/>
        <v>-9.4782799999999998E-8</v>
      </c>
      <c r="M39">
        <f t="shared" si="1"/>
        <v>-4.1137921680537318E-9</v>
      </c>
      <c r="N39">
        <f t="shared" si="2"/>
        <v>-4.1137921680537319</v>
      </c>
      <c r="O39">
        <v>22.25</v>
      </c>
      <c r="P39">
        <f t="shared" si="3"/>
        <v>-8.8042636020411597E-2</v>
      </c>
      <c r="Q39">
        <f t="shared" si="4"/>
        <v>-2.9347545340137197E-11</v>
      </c>
      <c r="R39">
        <f t="shared" si="5"/>
        <v>-4.1106226331569968E-10</v>
      </c>
    </row>
    <row r="40" spans="1:18" x14ac:dyDescent="0.25">
      <c r="A40" t="s">
        <v>214</v>
      </c>
      <c r="B40">
        <v>5</v>
      </c>
      <c r="C40">
        <v>150</v>
      </c>
      <c r="D40">
        <v>4</v>
      </c>
      <c r="E40">
        <v>1.3</v>
      </c>
      <c r="F40">
        <v>0.49230769200000002</v>
      </c>
      <c r="G40">
        <v>1360.9</v>
      </c>
      <c r="H40">
        <v>1.8890720000000001</v>
      </c>
      <c r="I40">
        <v>-2.6501519999999998</v>
      </c>
      <c r="J40">
        <v>0.05</v>
      </c>
      <c r="K40">
        <v>0.99</v>
      </c>
      <c r="L40">
        <f t="shared" si="0"/>
        <v>-1.3250760000000002E-7</v>
      </c>
      <c r="M40">
        <f t="shared" si="1"/>
        <v>-5.7511355128525089E-9</v>
      </c>
      <c r="N40">
        <f t="shared" si="2"/>
        <v>-5.7511355128525086</v>
      </c>
      <c r="O40">
        <v>22.25</v>
      </c>
      <c r="P40">
        <f t="shared" si="3"/>
        <v>-0.19882923121356985</v>
      </c>
      <c r="Q40">
        <f t="shared" si="4"/>
        <v>-6.6276410404523294E-11</v>
      </c>
      <c r="R40">
        <f t="shared" si="5"/>
        <v>-9.2831379761303649E-10</v>
      </c>
    </row>
    <row r="41" spans="1:18" x14ac:dyDescent="0.25">
      <c r="A41" t="s">
        <v>214</v>
      </c>
      <c r="B41">
        <v>5</v>
      </c>
      <c r="C41">
        <v>150</v>
      </c>
      <c r="D41" s="7">
        <v>5</v>
      </c>
      <c r="E41" s="8">
        <v>2.0699999999999998</v>
      </c>
      <c r="F41">
        <v>0.64734299500000003</v>
      </c>
      <c r="G41">
        <v>7895.6</v>
      </c>
      <c r="H41">
        <v>2.4471479999999999</v>
      </c>
      <c r="I41">
        <v>-2.092076</v>
      </c>
      <c r="J41">
        <v>0.05</v>
      </c>
      <c r="K41">
        <v>0.99</v>
      </c>
      <c r="L41">
        <f t="shared" si="0"/>
        <v>-1.046038E-7</v>
      </c>
      <c r="M41">
        <f t="shared" si="1"/>
        <v>-4.540046223456777E-9</v>
      </c>
      <c r="N41">
        <f t="shared" si="2"/>
        <v>-4.5400462234567769</v>
      </c>
      <c r="O41">
        <v>22.25</v>
      </c>
      <c r="P41">
        <f t="shared" si="3"/>
        <v>-9.8573440231379844E-2</v>
      </c>
      <c r="Q41">
        <f t="shared" si="4"/>
        <v>-3.2857813410459952E-11</v>
      </c>
      <c r="R41">
        <f t="shared" si="5"/>
        <v>-4.6022953509628943E-10</v>
      </c>
    </row>
    <row r="42" spans="1:18" x14ac:dyDescent="0.25">
      <c r="A42" t="s">
        <v>507</v>
      </c>
      <c r="B42">
        <v>5</v>
      </c>
      <c r="C42">
        <v>25</v>
      </c>
      <c r="D42">
        <v>1</v>
      </c>
      <c r="E42">
        <v>1.51</v>
      </c>
      <c r="F42">
        <v>1.456953642</v>
      </c>
      <c r="G42">
        <v>7288.6</v>
      </c>
      <c r="H42">
        <v>2.3985880000000002</v>
      </c>
      <c r="I42">
        <v>-2.1406360000000002</v>
      </c>
      <c r="J42">
        <v>0.05</v>
      </c>
      <c r="K42">
        <v>0.99</v>
      </c>
      <c r="L42">
        <f t="shared" si="0"/>
        <v>-1.070318E-7</v>
      </c>
      <c r="M42">
        <f t="shared" si="1"/>
        <v>-4.6454270244463494E-9</v>
      </c>
      <c r="N42">
        <f t="shared" si="2"/>
        <v>-4.6454270244463496</v>
      </c>
      <c r="O42">
        <v>22</v>
      </c>
      <c r="P42">
        <f t="shared" si="3"/>
        <v>-0.13983826082017911</v>
      </c>
      <c r="Q42">
        <f t="shared" si="4"/>
        <v>-4.6612753606726362E-11</v>
      </c>
      <c r="R42">
        <f t="shared" si="5"/>
        <v>-6.5289085594333413E-10</v>
      </c>
    </row>
    <row r="43" spans="1:18" x14ac:dyDescent="0.25">
      <c r="A43" t="s">
        <v>507</v>
      </c>
      <c r="B43">
        <v>5</v>
      </c>
      <c r="C43">
        <v>25</v>
      </c>
      <c r="D43">
        <v>2</v>
      </c>
      <c r="E43">
        <v>3.6</v>
      </c>
      <c r="F43">
        <v>0.25555555600000002</v>
      </c>
      <c r="G43">
        <v>10788.7</v>
      </c>
      <c r="H43">
        <v>2.6785960000000002</v>
      </c>
      <c r="I43">
        <v>-1.8606279999999999</v>
      </c>
      <c r="J43">
        <v>0.05</v>
      </c>
      <c r="K43">
        <v>0.99</v>
      </c>
      <c r="L43">
        <f t="shared" si="0"/>
        <v>-9.3031400000000003E-8</v>
      </c>
      <c r="M43">
        <f t="shared" si="1"/>
        <v>-4.0377773678671025E-9</v>
      </c>
      <c r="N43">
        <f t="shared" si="2"/>
        <v>-4.0377773678671023</v>
      </c>
      <c r="O43">
        <v>22</v>
      </c>
      <c r="P43">
        <f t="shared" si="3"/>
        <v>-5.0982037473069466E-2</v>
      </c>
      <c r="Q43">
        <f t="shared" si="4"/>
        <v>-1.6994012491023159E-11</v>
      </c>
      <c r="R43">
        <f t="shared" si="5"/>
        <v>-2.3803003475801406E-10</v>
      </c>
    </row>
    <row r="44" spans="1:18" x14ac:dyDescent="0.25">
      <c r="A44" t="s">
        <v>507</v>
      </c>
      <c r="B44">
        <v>5</v>
      </c>
      <c r="C44">
        <v>25</v>
      </c>
      <c r="D44">
        <v>3</v>
      </c>
      <c r="E44">
        <v>2.41</v>
      </c>
      <c r="F44">
        <v>0.419087137</v>
      </c>
      <c r="G44">
        <v>8094.5</v>
      </c>
      <c r="H44">
        <v>2.46306</v>
      </c>
      <c r="I44">
        <v>-2.0761639999999999</v>
      </c>
      <c r="J44">
        <v>0.05</v>
      </c>
      <c r="K44">
        <v>0.99</v>
      </c>
      <c r="L44">
        <f t="shared" si="0"/>
        <v>-1.0380820000000001E-7</v>
      </c>
      <c r="M44">
        <f t="shared" si="1"/>
        <v>-4.5055153481407537E-9</v>
      </c>
      <c r="N44">
        <f t="shared" si="2"/>
        <v>-4.5055153481407535</v>
      </c>
      <c r="O44">
        <v>22</v>
      </c>
      <c r="P44">
        <f t="shared" si="3"/>
        <v>-8.4977656509633223E-2</v>
      </c>
      <c r="Q44">
        <f t="shared" si="4"/>
        <v>-2.8325885503211074E-11</v>
      </c>
      <c r="R44">
        <f t="shared" si="5"/>
        <v>-3.9675218047782656E-10</v>
      </c>
    </row>
    <row r="45" spans="1:18" x14ac:dyDescent="0.25">
      <c r="A45" t="s">
        <v>507</v>
      </c>
      <c r="B45">
        <v>5</v>
      </c>
      <c r="C45">
        <v>25</v>
      </c>
      <c r="D45">
        <v>4</v>
      </c>
      <c r="E45">
        <v>5.74</v>
      </c>
      <c r="F45">
        <v>0.25609756099999997</v>
      </c>
      <c r="G45">
        <v>19447.5</v>
      </c>
      <c r="H45">
        <v>3.3713000000000002</v>
      </c>
      <c r="I45">
        <v>-1.167924</v>
      </c>
      <c r="J45">
        <v>0.05</v>
      </c>
      <c r="K45">
        <v>0.99</v>
      </c>
      <c r="L45">
        <f t="shared" si="0"/>
        <v>-5.83962E-8</v>
      </c>
      <c r="M45">
        <f t="shared" si="1"/>
        <v>-2.5345297902583521E-9</v>
      </c>
      <c r="N45">
        <f t="shared" si="2"/>
        <v>-2.5345297902583521</v>
      </c>
      <c r="O45">
        <v>22</v>
      </c>
      <c r="P45">
        <f t="shared" si="3"/>
        <v>-2.0070714208571049E-2</v>
      </c>
      <c r="Q45">
        <f t="shared" si="4"/>
        <v>-6.6902380695236831E-12</v>
      </c>
      <c r="R45">
        <f t="shared" si="5"/>
        <v>-9.3708157568397372E-11</v>
      </c>
    </row>
    <row r="46" spans="1:18" x14ac:dyDescent="0.25">
      <c r="A46" t="s">
        <v>507</v>
      </c>
      <c r="B46">
        <v>5</v>
      </c>
      <c r="C46">
        <v>25</v>
      </c>
      <c r="D46">
        <v>5</v>
      </c>
      <c r="E46">
        <v>0.17499999999999999</v>
      </c>
      <c r="F46">
        <v>-2.8571428999999999E-2</v>
      </c>
      <c r="G46">
        <v>4629</v>
      </c>
      <c r="H46">
        <v>2.1858200000000001</v>
      </c>
      <c r="I46">
        <v>-2.3534039999999998</v>
      </c>
      <c r="J46">
        <v>0.05</v>
      </c>
      <c r="K46">
        <v>0.99</v>
      </c>
      <c r="L46">
        <f t="shared" si="0"/>
        <v>-1.1767020000000001E-7</v>
      </c>
      <c r="M46">
        <f t="shared" si="1"/>
        <v>-5.107158125454368E-9</v>
      </c>
      <c r="N46">
        <f t="shared" si="2"/>
        <v>-5.1071581254543679</v>
      </c>
      <c r="O46">
        <v>22</v>
      </c>
      <c r="P46">
        <f t="shared" si="3"/>
        <v>-1.3265345780400957</v>
      </c>
      <c r="Q46">
        <f t="shared" si="4"/>
        <v>-4.4217819268003191E-10</v>
      </c>
      <c r="R46">
        <f t="shared" si="5"/>
        <v>-6.1934572914114033E-9</v>
      </c>
    </row>
    <row r="47" spans="1:18" x14ac:dyDescent="0.25">
      <c r="A47" t="s">
        <v>507</v>
      </c>
      <c r="B47">
        <v>5</v>
      </c>
      <c r="C47">
        <v>50</v>
      </c>
      <c r="D47">
        <v>1</v>
      </c>
      <c r="E47">
        <v>2.93</v>
      </c>
      <c r="F47">
        <v>0.31399317399999999</v>
      </c>
      <c r="G47">
        <v>13864.6</v>
      </c>
      <c r="H47">
        <v>2.924668</v>
      </c>
      <c r="I47">
        <v>-1.6145560000000001</v>
      </c>
      <c r="J47">
        <v>0.05</v>
      </c>
      <c r="K47">
        <v>0.99</v>
      </c>
      <c r="L47">
        <f t="shared" si="0"/>
        <v>-8.0727800000000009E-8</v>
      </c>
      <c r="M47">
        <f t="shared" si="1"/>
        <v>-3.5037727455214248E-9</v>
      </c>
      <c r="N47">
        <f t="shared" si="2"/>
        <v>-3.5037727455214247</v>
      </c>
      <c r="O47">
        <v>22</v>
      </c>
      <c r="P47">
        <f t="shared" si="3"/>
        <v>-5.4355767072935539E-2</v>
      </c>
      <c r="Q47">
        <f t="shared" si="4"/>
        <v>-1.8118589024311844E-11</v>
      </c>
      <c r="R47">
        <f t="shared" si="5"/>
        <v>-2.537816408868287E-10</v>
      </c>
    </row>
    <row r="48" spans="1:18" x14ac:dyDescent="0.25">
      <c r="A48" t="s">
        <v>507</v>
      </c>
      <c r="B48">
        <v>5</v>
      </c>
      <c r="C48">
        <v>50</v>
      </c>
      <c r="D48">
        <v>2</v>
      </c>
      <c r="E48">
        <v>4.4800000000000004</v>
      </c>
      <c r="F48">
        <v>0.274553571</v>
      </c>
      <c r="G48">
        <v>9517.6</v>
      </c>
      <c r="H48">
        <v>2.576908</v>
      </c>
      <c r="I48">
        <v>-1.9623159999999999</v>
      </c>
      <c r="J48">
        <v>0.05</v>
      </c>
      <c r="K48">
        <v>0.99</v>
      </c>
      <c r="L48">
        <f t="shared" si="0"/>
        <v>-9.8115799999999992E-8</v>
      </c>
      <c r="M48">
        <f t="shared" si="1"/>
        <v>-4.2584520567268149E-9</v>
      </c>
      <c r="N48">
        <f t="shared" si="2"/>
        <v>-4.2584520567268145</v>
      </c>
      <c r="O48">
        <v>22</v>
      </c>
      <c r="P48">
        <f t="shared" si="3"/>
        <v>-4.3206697004127576E-2</v>
      </c>
      <c r="Q48">
        <f t="shared" si="4"/>
        <v>-1.4402232334709194E-11</v>
      </c>
      <c r="R48">
        <f t="shared" si="5"/>
        <v>-2.0172774764257128E-10</v>
      </c>
    </row>
    <row r="49" spans="1:18" x14ac:dyDescent="0.25">
      <c r="A49" t="s">
        <v>507</v>
      </c>
      <c r="B49">
        <v>5</v>
      </c>
      <c r="C49">
        <v>50</v>
      </c>
      <c r="D49">
        <v>3</v>
      </c>
      <c r="E49">
        <v>3.95</v>
      </c>
      <c r="F49">
        <v>0.35443037999999999</v>
      </c>
      <c r="G49">
        <v>9652.7999999999993</v>
      </c>
      <c r="H49">
        <v>2.5877240000000001</v>
      </c>
      <c r="I49">
        <v>-1.9515</v>
      </c>
      <c r="J49">
        <v>0.05</v>
      </c>
      <c r="K49">
        <v>0.99</v>
      </c>
      <c r="L49">
        <f t="shared" si="0"/>
        <v>-9.7574999999999999E-8</v>
      </c>
      <c r="M49">
        <f t="shared" si="1"/>
        <v>-4.2349800891917403E-9</v>
      </c>
      <c r="N49">
        <f t="shared" si="2"/>
        <v>-4.2349800891917404</v>
      </c>
      <c r="O49">
        <v>22</v>
      </c>
      <c r="P49">
        <f t="shared" si="3"/>
        <v>-4.8733948091964789E-2</v>
      </c>
      <c r="Q49">
        <f t="shared" si="4"/>
        <v>-1.6244649363988261E-11</v>
      </c>
      <c r="R49">
        <f t="shared" si="5"/>
        <v>-2.2753393024657439E-10</v>
      </c>
    </row>
    <row r="50" spans="1:18" x14ac:dyDescent="0.25">
      <c r="A50" t="s">
        <v>507</v>
      </c>
      <c r="B50">
        <v>5</v>
      </c>
      <c r="C50">
        <v>50</v>
      </c>
      <c r="D50">
        <v>4</v>
      </c>
      <c r="E50">
        <v>3.87</v>
      </c>
      <c r="F50">
        <v>0.45478036199999999</v>
      </c>
      <c r="G50">
        <v>15645.1</v>
      </c>
      <c r="H50">
        <v>3.0671080000000002</v>
      </c>
      <c r="I50">
        <v>-1.472116</v>
      </c>
      <c r="J50">
        <v>0.05</v>
      </c>
      <c r="K50">
        <v>0.99</v>
      </c>
      <c r="L50">
        <f t="shared" si="0"/>
        <v>-7.3605800000000007E-8</v>
      </c>
      <c r="M50">
        <f t="shared" si="1"/>
        <v>-3.1946615162595893E-9</v>
      </c>
      <c r="N50">
        <f t="shared" si="2"/>
        <v>-3.1946615162595893</v>
      </c>
      <c r="O50">
        <v>22</v>
      </c>
      <c r="P50">
        <f t="shared" si="3"/>
        <v>-3.7522451447728318E-2</v>
      </c>
      <c r="Q50">
        <f t="shared" si="4"/>
        <v>-1.2507483815909441E-11</v>
      </c>
      <c r="R50">
        <f t="shared" si="5"/>
        <v>-1.7518857356429878E-10</v>
      </c>
    </row>
    <row r="51" spans="1:18" x14ac:dyDescent="0.25">
      <c r="A51" t="s">
        <v>507</v>
      </c>
      <c r="B51">
        <v>5</v>
      </c>
      <c r="C51">
        <v>50</v>
      </c>
      <c r="D51">
        <v>5</v>
      </c>
      <c r="E51">
        <v>2.16</v>
      </c>
      <c r="F51">
        <v>0.79629629599999996</v>
      </c>
      <c r="G51">
        <v>0</v>
      </c>
      <c r="H51">
        <v>1.8154999999999999</v>
      </c>
      <c r="I51">
        <v>-2.7237239999999998</v>
      </c>
      <c r="J51">
        <v>0.05</v>
      </c>
      <c r="K51">
        <v>0.99</v>
      </c>
      <c r="L51">
        <f t="shared" si="0"/>
        <v>-1.3618619999999998E-7</v>
      </c>
      <c r="M51">
        <f t="shared" si="1"/>
        <v>-5.9107952387669394E-9</v>
      </c>
      <c r="N51">
        <f t="shared" si="2"/>
        <v>-5.9107952387669398</v>
      </c>
      <c r="O51">
        <v>22</v>
      </c>
      <c r="P51">
        <f t="shared" si="3"/>
        <v>-0.12438542169122346</v>
      </c>
      <c r="Q51">
        <f t="shared" si="4"/>
        <v>-4.1461807230407819E-11</v>
      </c>
      <c r="R51">
        <f t="shared" si="5"/>
        <v>-5.8074309533415319E-10</v>
      </c>
    </row>
    <row r="52" spans="1:18" x14ac:dyDescent="0.25">
      <c r="A52" t="s">
        <v>507</v>
      </c>
      <c r="B52">
        <v>5</v>
      </c>
      <c r="C52">
        <v>100</v>
      </c>
      <c r="D52">
        <v>1</v>
      </c>
      <c r="E52">
        <v>4.3</v>
      </c>
      <c r="F52">
        <v>0.44418604699999997</v>
      </c>
      <c r="G52">
        <v>26199.9</v>
      </c>
      <c r="H52">
        <v>3.911492</v>
      </c>
      <c r="I52">
        <v>-4.8865080000000001</v>
      </c>
      <c r="J52">
        <v>0.05</v>
      </c>
      <c r="K52">
        <v>0.99</v>
      </c>
      <c r="L52">
        <f t="shared" si="0"/>
        <v>-2.4432540000000001E-7</v>
      </c>
      <c r="M52">
        <f t="shared" si="1"/>
        <v>-1.060428597779972E-8</v>
      </c>
      <c r="N52">
        <f t="shared" si="2"/>
        <v>-10.604285977799719</v>
      </c>
      <c r="O52">
        <v>22</v>
      </c>
      <c r="P52">
        <f t="shared" si="3"/>
        <v>-0.11209604627695265</v>
      </c>
      <c r="Q52">
        <f t="shared" si="4"/>
        <v>-3.7365348758984216E-11</v>
      </c>
      <c r="R52">
        <f t="shared" si="5"/>
        <v>-5.2336523046246424E-10</v>
      </c>
    </row>
    <row r="53" spans="1:18" x14ac:dyDescent="0.25">
      <c r="A53" t="s">
        <v>507</v>
      </c>
      <c r="B53">
        <v>5</v>
      </c>
      <c r="C53">
        <v>100</v>
      </c>
      <c r="D53">
        <v>2</v>
      </c>
      <c r="E53">
        <v>5.8</v>
      </c>
      <c r="F53">
        <v>0.36034482800000001</v>
      </c>
      <c r="G53">
        <v>9648.6</v>
      </c>
      <c r="H53">
        <v>2.5873879999999998</v>
      </c>
      <c r="I53">
        <v>-6.2106120000000002</v>
      </c>
      <c r="J53">
        <v>0.05</v>
      </c>
      <c r="K53">
        <v>0.99</v>
      </c>
      <c r="L53">
        <f t="shared" si="0"/>
        <v>-3.1053060000000007E-7</v>
      </c>
      <c r="M53">
        <f t="shared" si="1"/>
        <v>-1.3477744382113913E-8</v>
      </c>
      <c r="N53">
        <f t="shared" si="2"/>
        <v>-13.477744382113913</v>
      </c>
      <c r="O53">
        <v>22</v>
      </c>
      <c r="P53">
        <f t="shared" si="3"/>
        <v>-0.10562495597267958</v>
      </c>
      <c r="Q53">
        <f t="shared" si="4"/>
        <v>-3.520831865755986E-11</v>
      </c>
      <c r="R53">
        <f t="shared" si="5"/>
        <v>-4.931523569408437E-10</v>
      </c>
    </row>
    <row r="54" spans="1:18" x14ac:dyDescent="0.25">
      <c r="A54" t="s">
        <v>507</v>
      </c>
      <c r="B54">
        <v>5</v>
      </c>
      <c r="C54">
        <v>100</v>
      </c>
      <c r="D54">
        <v>3</v>
      </c>
      <c r="E54">
        <v>0.59</v>
      </c>
      <c r="F54">
        <v>1.8644067799999999</v>
      </c>
      <c r="G54">
        <v>5834.2</v>
      </c>
      <c r="H54">
        <v>2.2822360000000002</v>
      </c>
      <c r="I54">
        <v>-6.5157639999999999</v>
      </c>
      <c r="J54">
        <v>0.05</v>
      </c>
      <c r="K54">
        <v>0.99</v>
      </c>
      <c r="L54">
        <f t="shared" si="0"/>
        <v>-3.2578820000000004E-7</v>
      </c>
      <c r="M54">
        <f t="shared" si="1"/>
        <v>-1.4139959418843115E-8</v>
      </c>
      <c r="N54">
        <f t="shared" si="2"/>
        <v>-14.139959418843114</v>
      </c>
      <c r="O54">
        <v>22</v>
      </c>
      <c r="P54">
        <f t="shared" si="3"/>
        <v>-1.0893651324224278</v>
      </c>
      <c r="Q54">
        <f t="shared" si="4"/>
        <v>-3.6312171080747598E-10</v>
      </c>
      <c r="R54">
        <f t="shared" si="5"/>
        <v>-5.0861368667670741E-9</v>
      </c>
    </row>
    <row r="55" spans="1:18" x14ac:dyDescent="0.25">
      <c r="A55" t="s">
        <v>507</v>
      </c>
      <c r="B55">
        <v>5</v>
      </c>
      <c r="C55">
        <v>100</v>
      </c>
      <c r="D55">
        <v>4</v>
      </c>
      <c r="E55">
        <v>4.45</v>
      </c>
      <c r="F55">
        <v>0.41123595499999999</v>
      </c>
      <c r="G55">
        <v>22151.9</v>
      </c>
      <c r="H55">
        <v>3.5876519999999998</v>
      </c>
      <c r="I55">
        <v>-5.2103479999999998</v>
      </c>
      <c r="J55">
        <v>0.05</v>
      </c>
      <c r="K55">
        <v>0.99</v>
      </c>
      <c r="L55">
        <f t="shared" si="0"/>
        <v>-2.605174E-7</v>
      </c>
      <c r="M55">
        <f t="shared" si="1"/>
        <v>-1.1307056130033311E-8</v>
      </c>
      <c r="N55">
        <f t="shared" si="2"/>
        <v>-11.307056130033311</v>
      </c>
      <c r="O55">
        <v>22</v>
      </c>
      <c r="P55">
        <f t="shared" si="3"/>
        <v>-0.11549597681341482</v>
      </c>
      <c r="Q55">
        <f t="shared" si="4"/>
        <v>-3.849865893780494E-11</v>
      </c>
      <c r="R55">
        <f t="shared" si="5"/>
        <v>-5.3923916614415249E-10</v>
      </c>
    </row>
    <row r="56" spans="1:18" x14ac:dyDescent="0.25">
      <c r="A56" t="s">
        <v>507</v>
      </c>
      <c r="B56">
        <v>5</v>
      </c>
      <c r="C56">
        <v>100</v>
      </c>
      <c r="D56">
        <v>5</v>
      </c>
      <c r="E56">
        <v>3.57</v>
      </c>
      <c r="F56">
        <v>0.39495798300000001</v>
      </c>
      <c r="G56">
        <v>8549.2000000000007</v>
      </c>
      <c r="H56">
        <v>2.4994360000000002</v>
      </c>
      <c r="I56">
        <v>-6.2985639999999998</v>
      </c>
      <c r="J56">
        <v>0.05</v>
      </c>
      <c r="K56">
        <v>0.99</v>
      </c>
      <c r="L56">
        <f t="shared" si="0"/>
        <v>-3.1492820000000001E-7</v>
      </c>
      <c r="M56">
        <f t="shared" si="1"/>
        <v>-1.3668610366640987E-8</v>
      </c>
      <c r="N56">
        <f t="shared" si="2"/>
        <v>-13.668610366640987</v>
      </c>
      <c r="O56">
        <v>22</v>
      </c>
      <c r="P56">
        <f t="shared" si="3"/>
        <v>-0.17403374543724201</v>
      </c>
      <c r="Q56">
        <f t="shared" si="4"/>
        <v>-5.8011248479080662E-11</v>
      </c>
      <c r="R56">
        <f t="shared" si="5"/>
        <v>-8.1254615407193911E-10</v>
      </c>
    </row>
    <row r="57" spans="1:18" x14ac:dyDescent="0.25">
      <c r="A57" t="s">
        <v>507</v>
      </c>
      <c r="B57">
        <v>5</v>
      </c>
      <c r="C57">
        <v>150</v>
      </c>
      <c r="D57">
        <v>1</v>
      </c>
      <c r="E57">
        <v>1.97</v>
      </c>
      <c r="F57">
        <v>0.79695431500000002</v>
      </c>
      <c r="G57">
        <v>1107.5999999999999</v>
      </c>
      <c r="H57">
        <v>1.9041079999999999</v>
      </c>
      <c r="I57">
        <v>-2.635116</v>
      </c>
      <c r="J57">
        <v>0.05</v>
      </c>
      <c r="K57">
        <v>0.99</v>
      </c>
      <c r="L57">
        <f t="shared" si="0"/>
        <v>-1.3175579999999999E-7</v>
      </c>
      <c r="M57">
        <f t="shared" si="1"/>
        <v>-5.718505658575753E-9</v>
      </c>
      <c r="N57">
        <f t="shared" si="2"/>
        <v>-5.7185056585757534</v>
      </c>
      <c r="O57">
        <v>22</v>
      </c>
      <c r="P57">
        <f t="shared" si="3"/>
        <v>-0.13194521593391217</v>
      </c>
      <c r="Q57">
        <f t="shared" si="4"/>
        <v>-4.3981738644637382E-11</v>
      </c>
      <c r="R57">
        <f t="shared" si="5"/>
        <v>-6.1603901867384238E-10</v>
      </c>
    </row>
    <row r="58" spans="1:18" x14ac:dyDescent="0.25">
      <c r="A58" t="s">
        <v>507</v>
      </c>
      <c r="B58">
        <v>5</v>
      </c>
      <c r="C58">
        <v>150</v>
      </c>
      <c r="D58">
        <v>2</v>
      </c>
      <c r="E58">
        <v>0.61</v>
      </c>
      <c r="F58">
        <v>1.590163934</v>
      </c>
      <c r="G58">
        <v>10937.1</v>
      </c>
      <c r="H58">
        <v>2.6904680000000001</v>
      </c>
      <c r="I58">
        <v>-1.8487560000000001</v>
      </c>
      <c r="J58">
        <v>0.05</v>
      </c>
      <c r="K58">
        <v>0.99</v>
      </c>
      <c r="L58">
        <f t="shared" si="0"/>
        <v>-9.2437800000000013E-8</v>
      </c>
      <c r="M58">
        <f t="shared" si="1"/>
        <v>-4.0120137585312663E-9</v>
      </c>
      <c r="N58">
        <f t="shared" si="2"/>
        <v>-4.0120137585312659</v>
      </c>
      <c r="O58">
        <v>22</v>
      </c>
      <c r="P58">
        <f t="shared" si="3"/>
        <v>-0.29895780614987078</v>
      </c>
      <c r="Q58">
        <f t="shared" si="4"/>
        <v>-9.9652602049956929E-11</v>
      </c>
      <c r="R58">
        <f t="shared" si="5"/>
        <v>-1.3958041011331317E-9</v>
      </c>
    </row>
    <row r="59" spans="1:18" x14ac:dyDescent="0.25">
      <c r="A59" t="s">
        <v>507</v>
      </c>
      <c r="B59">
        <v>5</v>
      </c>
      <c r="C59">
        <v>150</v>
      </c>
      <c r="D59">
        <v>3</v>
      </c>
      <c r="E59">
        <v>7.63</v>
      </c>
      <c r="F59">
        <v>0.54783748399999999</v>
      </c>
      <c r="G59">
        <v>13337.7</v>
      </c>
      <c r="H59">
        <v>2.8825159999999999</v>
      </c>
      <c r="I59">
        <v>-1.6567080000000001</v>
      </c>
      <c r="J59">
        <v>0.05</v>
      </c>
      <c r="K59">
        <v>0.99</v>
      </c>
      <c r="L59">
        <f t="shared" si="0"/>
        <v>-8.2835400000000009E-8</v>
      </c>
      <c r="M59">
        <f t="shared" si="1"/>
        <v>-3.5952474474018298E-9</v>
      </c>
      <c r="N59">
        <f t="shared" si="2"/>
        <v>-3.5952474474018299</v>
      </c>
      <c r="O59">
        <v>22</v>
      </c>
      <c r="P59">
        <f t="shared" si="3"/>
        <v>-2.1418130867400395E-2</v>
      </c>
      <c r="Q59">
        <f t="shared" si="4"/>
        <v>-7.1393769558001304E-12</v>
      </c>
      <c r="R59">
        <f t="shared" si="5"/>
        <v>-9.9999111206805688E-11</v>
      </c>
    </row>
    <row r="60" spans="1:18" x14ac:dyDescent="0.25">
      <c r="A60" t="s">
        <v>507</v>
      </c>
      <c r="B60">
        <v>5</v>
      </c>
      <c r="C60">
        <v>150</v>
      </c>
      <c r="D60">
        <v>4</v>
      </c>
      <c r="E60">
        <v>1.24</v>
      </c>
      <c r="F60">
        <v>0.64516129</v>
      </c>
      <c r="G60">
        <v>21220.5</v>
      </c>
      <c r="H60">
        <v>3.5131399999999999</v>
      </c>
      <c r="I60">
        <v>-1.026084</v>
      </c>
      <c r="J60">
        <v>0.05</v>
      </c>
      <c r="K60">
        <v>0.99</v>
      </c>
      <c r="L60">
        <f t="shared" si="0"/>
        <v>-5.1304200000000005E-8</v>
      </c>
      <c r="M60">
        <f t="shared" si="1"/>
        <v>-2.2267206302014955E-9</v>
      </c>
      <c r="N60">
        <f t="shared" si="2"/>
        <v>-2.2267206302014952</v>
      </c>
      <c r="O60">
        <v>22</v>
      </c>
      <c r="P60">
        <f t="shared" si="3"/>
        <v>-8.1624656532312878E-2</v>
      </c>
      <c r="Q60">
        <f t="shared" si="4"/>
        <v>-2.7208218844104296E-11</v>
      </c>
      <c r="R60">
        <f t="shared" si="5"/>
        <v>-3.8109735888371566E-10</v>
      </c>
    </row>
    <row r="61" spans="1:18" x14ac:dyDescent="0.25">
      <c r="A61" t="s">
        <v>507</v>
      </c>
      <c r="B61">
        <v>5</v>
      </c>
      <c r="C61">
        <v>150</v>
      </c>
      <c r="D61">
        <v>5</v>
      </c>
      <c r="E61">
        <v>2.4</v>
      </c>
      <c r="F61">
        <v>0.65</v>
      </c>
      <c r="G61">
        <v>12830.8</v>
      </c>
      <c r="H61">
        <v>2.8419639999999999</v>
      </c>
      <c r="I61">
        <v>-1.69726</v>
      </c>
      <c r="J61">
        <v>0.05</v>
      </c>
      <c r="K61">
        <v>0.99</v>
      </c>
      <c r="L61">
        <f t="shared" si="0"/>
        <v>-8.486300000000001E-8</v>
      </c>
      <c r="M61">
        <f t="shared" si="1"/>
        <v>-3.6832499647356259E-9</v>
      </c>
      <c r="N61">
        <f t="shared" si="2"/>
        <v>-3.683249964735626</v>
      </c>
      <c r="O61">
        <v>22</v>
      </c>
      <c r="P61">
        <f t="shared" si="3"/>
        <v>-6.975852205938686E-2</v>
      </c>
      <c r="Q61">
        <f t="shared" si="4"/>
        <v>-2.3252840686462287E-11</v>
      </c>
      <c r="R61">
        <f t="shared" si="5"/>
        <v>-3.2569556364307133E-10</v>
      </c>
    </row>
    <row r="62" spans="1:18" x14ac:dyDescent="0.25">
      <c r="A62" t="s">
        <v>504</v>
      </c>
      <c r="B62">
        <v>5</v>
      </c>
      <c r="C62">
        <v>25</v>
      </c>
      <c r="D62">
        <v>1</v>
      </c>
      <c r="E62">
        <v>5.2889999999999997</v>
      </c>
      <c r="F62">
        <v>0.45585176799999999</v>
      </c>
      <c r="G62">
        <v>8393.6</v>
      </c>
      <c r="H62">
        <v>2.4869880000000002</v>
      </c>
      <c r="I62">
        <v>-2.0522360000000002</v>
      </c>
      <c r="J62">
        <v>0.05</v>
      </c>
      <c r="K62">
        <v>0.99</v>
      </c>
      <c r="L62">
        <f t="shared" si="0"/>
        <v>-1.0261180000000001E-7</v>
      </c>
      <c r="M62">
        <f t="shared" si="1"/>
        <v>-4.4535888282462213E-9</v>
      </c>
      <c r="N62">
        <f t="shared" si="2"/>
        <v>-4.4535888282462208</v>
      </c>
      <c r="O62">
        <v>22.25</v>
      </c>
      <c r="P62">
        <f t="shared" si="3"/>
        <v>-3.78448280679742E-2</v>
      </c>
      <c r="Q62">
        <f t="shared" si="4"/>
        <v>-1.2614942689324736E-11</v>
      </c>
      <c r="R62">
        <f t="shared" si="5"/>
        <v>-1.7669371776656477E-10</v>
      </c>
    </row>
    <row r="63" spans="1:18" x14ac:dyDescent="0.25">
      <c r="A63" t="s">
        <v>504</v>
      </c>
      <c r="B63">
        <v>5</v>
      </c>
      <c r="C63">
        <v>25</v>
      </c>
      <c r="D63">
        <v>2</v>
      </c>
      <c r="E63">
        <v>11.968999999999999</v>
      </c>
      <c r="F63">
        <v>0.26827638100000001</v>
      </c>
      <c r="G63">
        <v>0</v>
      </c>
      <c r="H63">
        <v>1.8154999999999999</v>
      </c>
      <c r="I63">
        <v>-2.7237239999999998</v>
      </c>
      <c r="J63">
        <v>0.05</v>
      </c>
      <c r="K63">
        <v>0.99</v>
      </c>
      <c r="L63">
        <f t="shared" si="0"/>
        <v>-1.3618619999999998E-7</v>
      </c>
      <c r="M63">
        <f t="shared" si="1"/>
        <v>-5.9107952387669394E-9</v>
      </c>
      <c r="N63">
        <f t="shared" si="2"/>
        <v>-5.9107952387669398</v>
      </c>
      <c r="O63">
        <v>22.25</v>
      </c>
      <c r="P63">
        <f t="shared" si="3"/>
        <v>-2.2195147347002002E-2</v>
      </c>
      <c r="Q63">
        <f t="shared" si="4"/>
        <v>-7.3983824490006673E-12</v>
      </c>
      <c r="R63">
        <f t="shared" si="5"/>
        <v>-1.0362692344841764E-10</v>
      </c>
    </row>
    <row r="64" spans="1:18" x14ac:dyDescent="0.25">
      <c r="A64" t="s">
        <v>504</v>
      </c>
      <c r="B64">
        <v>5</v>
      </c>
      <c r="C64">
        <v>25</v>
      </c>
      <c r="D64">
        <v>3</v>
      </c>
      <c r="E64">
        <v>9.3309999999999995</v>
      </c>
      <c r="F64">
        <v>0.217447219</v>
      </c>
      <c r="G64">
        <v>0</v>
      </c>
      <c r="H64">
        <v>1.8154999999999999</v>
      </c>
      <c r="I64">
        <v>-2.7237239999999998</v>
      </c>
      <c r="J64">
        <v>0.05</v>
      </c>
      <c r="K64">
        <v>0.99</v>
      </c>
      <c r="L64">
        <f t="shared" si="0"/>
        <v>-1.3618619999999998E-7</v>
      </c>
      <c r="M64">
        <f t="shared" si="1"/>
        <v>-5.9107952387669394E-9</v>
      </c>
      <c r="N64">
        <f t="shared" si="2"/>
        <v>-5.9107952387669398</v>
      </c>
      <c r="O64">
        <v>22.25</v>
      </c>
      <c r="P64">
        <f t="shared" si="3"/>
        <v>-2.8470015925009855E-2</v>
      </c>
      <c r="Q64">
        <f t="shared" si="4"/>
        <v>-9.4900053083366178E-12</v>
      </c>
      <c r="R64">
        <f t="shared" si="5"/>
        <v>-1.3292365735227852E-10</v>
      </c>
    </row>
    <row r="65" spans="1:18" x14ac:dyDescent="0.25">
      <c r="A65" t="s">
        <v>504</v>
      </c>
      <c r="B65">
        <v>5</v>
      </c>
      <c r="C65">
        <v>25</v>
      </c>
      <c r="D65">
        <v>4</v>
      </c>
      <c r="E65">
        <v>9.6300000000000008</v>
      </c>
      <c r="F65">
        <v>0.268951194</v>
      </c>
      <c r="G65">
        <v>0</v>
      </c>
      <c r="H65">
        <v>1.8154999999999999</v>
      </c>
      <c r="I65">
        <v>-2.7237239999999998</v>
      </c>
      <c r="J65">
        <v>0.05</v>
      </c>
      <c r="K65">
        <v>0.99</v>
      </c>
      <c r="L65">
        <f t="shared" si="0"/>
        <v>-1.3618619999999998E-7</v>
      </c>
      <c r="M65">
        <f t="shared" si="1"/>
        <v>-5.9107952387669394E-9</v>
      </c>
      <c r="N65">
        <f t="shared" si="2"/>
        <v>-5.9107952387669398</v>
      </c>
      <c r="O65">
        <v>22.25</v>
      </c>
      <c r="P65">
        <f t="shared" si="3"/>
        <v>-2.7586055928999681E-2</v>
      </c>
      <c r="Q65">
        <f t="shared" si="4"/>
        <v>-9.1953519763332269E-12</v>
      </c>
      <c r="R65">
        <f t="shared" si="5"/>
        <v>-1.2879653652690661E-10</v>
      </c>
    </row>
    <row r="66" spans="1:18" x14ac:dyDescent="0.25">
      <c r="A66" t="s">
        <v>504</v>
      </c>
      <c r="B66">
        <v>5</v>
      </c>
      <c r="C66">
        <v>25</v>
      </c>
      <c r="D66">
        <v>5</v>
      </c>
      <c r="E66">
        <v>10.987</v>
      </c>
      <c r="F66">
        <v>0.30972968099999998</v>
      </c>
      <c r="G66">
        <v>0</v>
      </c>
      <c r="H66">
        <v>1.8154999999999999</v>
      </c>
      <c r="I66">
        <v>-2.7237239999999998</v>
      </c>
      <c r="J66">
        <v>0.05</v>
      </c>
      <c r="K66">
        <v>0.99</v>
      </c>
      <c r="L66">
        <f t="shared" si="0"/>
        <v>-1.3618619999999998E-7</v>
      </c>
      <c r="M66">
        <f t="shared" si="1"/>
        <v>-5.9107952387669394E-9</v>
      </c>
      <c r="N66">
        <f t="shared" si="2"/>
        <v>-5.9107952387669398</v>
      </c>
      <c r="O66">
        <v>22.25</v>
      </c>
      <c r="P66">
        <f t="shared" si="3"/>
        <v>-2.4178913133363698E-2</v>
      </c>
      <c r="Q66">
        <f t="shared" si="4"/>
        <v>-8.0596377111212318E-12</v>
      </c>
      <c r="R66">
        <f t="shared" si="5"/>
        <v>-1.1288892752836176E-10</v>
      </c>
    </row>
    <row r="67" spans="1:18" x14ac:dyDescent="0.25">
      <c r="A67" t="s">
        <v>504</v>
      </c>
      <c r="B67">
        <v>5</v>
      </c>
      <c r="C67">
        <v>50</v>
      </c>
      <c r="D67">
        <v>1</v>
      </c>
      <c r="E67">
        <v>13.558999999999999</v>
      </c>
      <c r="F67">
        <v>0.23976694400000001</v>
      </c>
      <c r="G67">
        <v>0</v>
      </c>
      <c r="H67">
        <v>1.8154999999999999</v>
      </c>
      <c r="I67">
        <v>-2.7237239999999998</v>
      </c>
      <c r="J67">
        <v>0.05</v>
      </c>
      <c r="K67">
        <v>0.99</v>
      </c>
      <c r="L67">
        <f t="shared" ref="L67:L130" si="6">(I67/1000000)*J67</f>
        <v>-1.3618619999999998E-7</v>
      </c>
      <c r="M67">
        <f t="shared" ref="M67:M130" si="7">(K67*L67)/(0.0825*276.483)</f>
        <v>-5.9107952387669394E-9</v>
      </c>
      <c r="N67">
        <f t="shared" ref="N67:N130" si="8">M67*1000000000</f>
        <v>-5.9107952387669398</v>
      </c>
      <c r="O67">
        <v>22.25</v>
      </c>
      <c r="P67">
        <f t="shared" ref="P67:P130" si="9">N67/E67/O67</f>
        <v>-1.9592427066617523E-2</v>
      </c>
      <c r="Q67">
        <f t="shared" ref="Q67:Q130" si="10">(M67/3)/E67/O67</f>
        <v>-6.5308090222058404E-12</v>
      </c>
      <c r="R67">
        <f t="shared" ref="R67:R130" si="11">Q67*14.0067</f>
        <v>-9.147508273133055E-11</v>
      </c>
    </row>
    <row r="68" spans="1:18" x14ac:dyDescent="0.25">
      <c r="A68" t="s">
        <v>504</v>
      </c>
      <c r="B68">
        <v>5</v>
      </c>
      <c r="C68">
        <v>50</v>
      </c>
      <c r="D68">
        <v>2</v>
      </c>
      <c r="E68">
        <v>7.8979999999999997</v>
      </c>
      <c r="F68">
        <v>0.38895922999999999</v>
      </c>
      <c r="G68">
        <v>0</v>
      </c>
      <c r="H68">
        <v>1.8154999999999999</v>
      </c>
      <c r="I68">
        <v>-2.7237239999999998</v>
      </c>
      <c r="J68">
        <v>0.05</v>
      </c>
      <c r="K68">
        <v>0.99</v>
      </c>
      <c r="L68">
        <f t="shared" si="6"/>
        <v>-1.3618619999999998E-7</v>
      </c>
      <c r="M68">
        <f t="shared" si="7"/>
        <v>-5.9107952387669394E-9</v>
      </c>
      <c r="N68">
        <f t="shared" si="8"/>
        <v>-5.9107952387669398</v>
      </c>
      <c r="O68">
        <v>22.25</v>
      </c>
      <c r="P68">
        <f t="shared" si="9"/>
        <v>-3.3635568320621291E-2</v>
      </c>
      <c r="Q68">
        <f t="shared" si="10"/>
        <v>-1.1211856106873762E-11</v>
      </c>
      <c r="R68">
        <f t="shared" si="11"/>
        <v>-1.5704110493214872E-10</v>
      </c>
    </row>
    <row r="69" spans="1:18" x14ac:dyDescent="0.25">
      <c r="A69" t="s">
        <v>504</v>
      </c>
      <c r="B69">
        <v>5</v>
      </c>
      <c r="C69">
        <v>50</v>
      </c>
      <c r="D69">
        <v>3</v>
      </c>
      <c r="E69">
        <v>4.4770000000000003</v>
      </c>
      <c r="F69">
        <v>0.43176234099999999</v>
      </c>
      <c r="G69">
        <v>0</v>
      </c>
      <c r="H69">
        <v>1.8154999999999999</v>
      </c>
      <c r="I69">
        <v>-2.7237239999999998</v>
      </c>
      <c r="J69">
        <v>0.05</v>
      </c>
      <c r="K69">
        <v>0.99</v>
      </c>
      <c r="L69">
        <f t="shared" si="6"/>
        <v>-1.3618619999999998E-7</v>
      </c>
      <c r="M69">
        <f t="shared" si="7"/>
        <v>-5.9107952387669394E-9</v>
      </c>
      <c r="N69">
        <f t="shared" si="8"/>
        <v>-5.9107952387669398</v>
      </c>
      <c r="O69">
        <v>22.25</v>
      </c>
      <c r="P69">
        <f t="shared" si="9"/>
        <v>-5.9337439936624284E-2</v>
      </c>
      <c r="Q69">
        <f t="shared" si="10"/>
        <v>-1.9779146645541427E-11</v>
      </c>
      <c r="R69">
        <f t="shared" si="11"/>
        <v>-2.7704057332010514E-10</v>
      </c>
    </row>
    <row r="70" spans="1:18" x14ac:dyDescent="0.25">
      <c r="A70" t="s">
        <v>504</v>
      </c>
      <c r="B70">
        <v>5</v>
      </c>
      <c r="C70">
        <v>50</v>
      </c>
      <c r="D70">
        <v>4</v>
      </c>
      <c r="E70">
        <v>12.000999999999999</v>
      </c>
      <c r="F70">
        <v>0.20573285599999999</v>
      </c>
      <c r="G70">
        <v>0</v>
      </c>
      <c r="H70">
        <v>1.8154999999999999</v>
      </c>
      <c r="I70">
        <v>-2.7237239999999998</v>
      </c>
      <c r="J70">
        <v>0.05</v>
      </c>
      <c r="K70">
        <v>0.99</v>
      </c>
      <c r="L70">
        <f t="shared" si="6"/>
        <v>-1.3618619999999998E-7</v>
      </c>
      <c r="M70">
        <f t="shared" si="7"/>
        <v>-5.9107952387669394E-9</v>
      </c>
      <c r="N70">
        <f t="shared" si="8"/>
        <v>-5.9107952387669398</v>
      </c>
      <c r="O70">
        <v>22.25</v>
      </c>
      <c r="P70">
        <f t="shared" si="9"/>
        <v>-2.2135965219253977E-2</v>
      </c>
      <c r="Q70">
        <f t="shared" si="10"/>
        <v>-7.378655073084658E-12</v>
      </c>
      <c r="R70">
        <f t="shared" si="11"/>
        <v>-1.0335060801217488E-10</v>
      </c>
    </row>
    <row r="71" spans="1:18" x14ac:dyDescent="0.25">
      <c r="A71" t="s">
        <v>504</v>
      </c>
      <c r="B71">
        <v>5</v>
      </c>
      <c r="C71">
        <v>50</v>
      </c>
      <c r="D71">
        <v>5</v>
      </c>
      <c r="E71">
        <v>9.0380000000000003</v>
      </c>
      <c r="F71">
        <v>0.50697056900000004</v>
      </c>
      <c r="G71">
        <v>11627.5</v>
      </c>
      <c r="H71">
        <v>2.7456999999999998</v>
      </c>
      <c r="I71">
        <v>-1.7935239999999999</v>
      </c>
      <c r="J71">
        <v>0.05</v>
      </c>
      <c r="K71">
        <v>0.99</v>
      </c>
      <c r="L71">
        <f t="shared" si="6"/>
        <v>-8.9676199999999999E-8</v>
      </c>
      <c r="M71">
        <f t="shared" si="7"/>
        <v>-3.8921539479823357E-9</v>
      </c>
      <c r="N71">
        <f t="shared" si="8"/>
        <v>-3.8921539479823357</v>
      </c>
      <c r="O71">
        <v>22.25</v>
      </c>
      <c r="P71">
        <f t="shared" si="9"/>
        <v>-1.9354754074468777E-2</v>
      </c>
      <c r="Q71">
        <f t="shared" si="10"/>
        <v>-6.4515846914895916E-12</v>
      </c>
      <c r="R71">
        <f t="shared" si="11"/>
        <v>-9.0365411298287262E-11</v>
      </c>
    </row>
    <row r="72" spans="1:18" x14ac:dyDescent="0.25">
      <c r="A72" t="s">
        <v>504</v>
      </c>
      <c r="B72">
        <v>5</v>
      </c>
      <c r="C72">
        <v>100</v>
      </c>
      <c r="D72">
        <v>1</v>
      </c>
      <c r="E72">
        <v>13.507</v>
      </c>
      <c r="F72">
        <v>0.17272525399999999</v>
      </c>
      <c r="G72">
        <v>8768</v>
      </c>
      <c r="H72">
        <v>2.51694</v>
      </c>
      <c r="I72">
        <v>-2.022284</v>
      </c>
      <c r="J72">
        <v>0.05</v>
      </c>
      <c r="K72">
        <v>0.99</v>
      </c>
      <c r="L72">
        <f t="shared" si="6"/>
        <v>-1.0111420000000001E-7</v>
      </c>
      <c r="M72">
        <f t="shared" si="7"/>
        <v>-4.3885895335337071E-9</v>
      </c>
      <c r="N72">
        <f t="shared" si="8"/>
        <v>-4.3885895335337075</v>
      </c>
      <c r="O72">
        <v>22.25</v>
      </c>
      <c r="P72">
        <f t="shared" si="9"/>
        <v>-1.4602796996758925E-2</v>
      </c>
      <c r="Q72">
        <f t="shared" si="10"/>
        <v>-4.8675989989196417E-12</v>
      </c>
      <c r="R72">
        <f t="shared" si="11"/>
        <v>-6.8178998898167748E-11</v>
      </c>
    </row>
    <row r="73" spans="1:18" x14ac:dyDescent="0.25">
      <c r="A73" t="s">
        <v>504</v>
      </c>
      <c r="B73">
        <v>5</v>
      </c>
      <c r="C73">
        <v>100</v>
      </c>
      <c r="D73">
        <v>2</v>
      </c>
      <c r="E73">
        <v>11.124000000000001</v>
      </c>
      <c r="F73">
        <v>0.71880618500000004</v>
      </c>
      <c r="G73">
        <v>8684.2000000000007</v>
      </c>
      <c r="H73">
        <v>2.5102359999999999</v>
      </c>
      <c r="I73">
        <v>-2.028988</v>
      </c>
      <c r="J73">
        <v>0.05</v>
      </c>
      <c r="K73">
        <v>0.99</v>
      </c>
      <c r="L73">
        <f t="shared" si="6"/>
        <v>-1.0144940000000001E-7</v>
      </c>
      <c r="M73">
        <f t="shared" si="7"/>
        <v>-4.403137986783998E-9</v>
      </c>
      <c r="N73">
        <f t="shared" si="8"/>
        <v>-4.4031379867839977</v>
      </c>
      <c r="O73">
        <v>22.25</v>
      </c>
      <c r="P73">
        <f t="shared" si="9"/>
        <v>-1.7789809610090936E-2</v>
      </c>
      <c r="Q73">
        <f t="shared" si="10"/>
        <v>-5.929936536696979E-12</v>
      </c>
      <c r="R73">
        <f t="shared" si="11"/>
        <v>-8.3058842088553574E-11</v>
      </c>
    </row>
    <row r="74" spans="1:18" x14ac:dyDescent="0.25">
      <c r="A74" t="s">
        <v>504</v>
      </c>
      <c r="B74">
        <v>5</v>
      </c>
      <c r="C74">
        <v>100</v>
      </c>
      <c r="D74">
        <v>3</v>
      </c>
      <c r="E74">
        <v>15.039</v>
      </c>
      <c r="F74">
        <v>0.38440055899999998</v>
      </c>
      <c r="G74">
        <v>0</v>
      </c>
      <c r="H74">
        <v>1.8154999999999999</v>
      </c>
      <c r="I74">
        <v>-2.7237239999999998</v>
      </c>
      <c r="J74">
        <v>0.05</v>
      </c>
      <c r="K74">
        <v>0.99</v>
      </c>
      <c r="L74">
        <f t="shared" si="6"/>
        <v>-1.3618619999999998E-7</v>
      </c>
      <c r="M74">
        <f t="shared" si="7"/>
        <v>-5.9107952387669394E-9</v>
      </c>
      <c r="N74">
        <f t="shared" si="8"/>
        <v>-5.9107952387669398</v>
      </c>
      <c r="O74">
        <v>22.25</v>
      </c>
      <c r="P74">
        <f t="shared" si="9"/>
        <v>-1.7664320672668859E-2</v>
      </c>
      <c r="Q74">
        <f t="shared" si="10"/>
        <v>-5.8881068908896188E-12</v>
      </c>
      <c r="R74">
        <f t="shared" si="11"/>
        <v>-8.2472946788623626E-11</v>
      </c>
    </row>
    <row r="75" spans="1:18" x14ac:dyDescent="0.25">
      <c r="A75" t="s">
        <v>504</v>
      </c>
      <c r="B75">
        <v>5</v>
      </c>
      <c r="C75">
        <v>100</v>
      </c>
      <c r="D75">
        <v>4</v>
      </c>
      <c r="E75">
        <v>17.170999999999999</v>
      </c>
      <c r="F75">
        <v>0.210179955</v>
      </c>
      <c r="G75">
        <v>1329</v>
      </c>
      <c r="H75">
        <v>1.9218200000000001</v>
      </c>
      <c r="I75">
        <v>-2.6174040000000001</v>
      </c>
      <c r="J75">
        <v>0.05</v>
      </c>
      <c r="K75">
        <v>0.99</v>
      </c>
      <c r="L75">
        <f t="shared" si="6"/>
        <v>-1.3087020000000002E-7</v>
      </c>
      <c r="M75">
        <f t="shared" si="7"/>
        <v>-5.6800685756447957E-9</v>
      </c>
      <c r="N75">
        <f t="shared" si="8"/>
        <v>-5.6800685756447962</v>
      </c>
      <c r="O75">
        <v>22.25</v>
      </c>
      <c r="P75">
        <f t="shared" si="9"/>
        <v>-1.486715863536521E-2</v>
      </c>
      <c r="Q75">
        <f t="shared" si="10"/>
        <v>-4.9557195451217354E-12</v>
      </c>
      <c r="R75">
        <f t="shared" si="11"/>
        <v>-6.9413276952656609E-11</v>
      </c>
    </row>
    <row r="76" spans="1:18" x14ac:dyDescent="0.25">
      <c r="A76" t="s">
        <v>504</v>
      </c>
      <c r="B76">
        <v>5</v>
      </c>
      <c r="C76">
        <v>100</v>
      </c>
      <c r="D76">
        <v>5</v>
      </c>
      <c r="E76">
        <v>11.087</v>
      </c>
      <c r="F76">
        <v>0.403445477</v>
      </c>
      <c r="G76">
        <v>9638.1</v>
      </c>
      <c r="H76">
        <v>2.5865480000000001</v>
      </c>
      <c r="I76">
        <v>-1.9526760000000001</v>
      </c>
      <c r="J76">
        <v>0.05</v>
      </c>
      <c r="K76">
        <v>0.99</v>
      </c>
      <c r="L76">
        <f t="shared" si="6"/>
        <v>-9.7633800000000015E-8</v>
      </c>
      <c r="M76">
        <f t="shared" si="7"/>
        <v>-4.2375321448334988E-9</v>
      </c>
      <c r="N76">
        <f t="shared" si="8"/>
        <v>-4.2375321448334988</v>
      </c>
      <c r="O76">
        <v>22.25</v>
      </c>
      <c r="P76">
        <f t="shared" si="9"/>
        <v>-1.717785540848427E-2</v>
      </c>
      <c r="Q76">
        <f t="shared" si="10"/>
        <v>-5.725951802828091E-12</v>
      </c>
      <c r="R76">
        <f t="shared" si="11"/>
        <v>-8.0201689116672227E-11</v>
      </c>
    </row>
    <row r="77" spans="1:18" x14ac:dyDescent="0.25">
      <c r="A77" t="s">
        <v>504</v>
      </c>
      <c r="B77">
        <v>5</v>
      </c>
      <c r="C77">
        <v>150</v>
      </c>
      <c r="D77">
        <v>1</v>
      </c>
      <c r="E77">
        <v>17.297999999999998</v>
      </c>
      <c r="F77">
        <v>0.27413573800000002</v>
      </c>
      <c r="G77">
        <v>3096.8</v>
      </c>
      <c r="H77">
        <v>2.0632440000000001</v>
      </c>
      <c r="I77">
        <v>-2.4759799999999998</v>
      </c>
      <c r="J77">
        <v>0.05</v>
      </c>
      <c r="K77">
        <v>0.99</v>
      </c>
      <c r="L77">
        <f t="shared" si="6"/>
        <v>-1.2379900000000001E-7</v>
      </c>
      <c r="M77">
        <f t="shared" si="7"/>
        <v>-5.3731621835700572E-9</v>
      </c>
      <c r="N77">
        <f t="shared" si="8"/>
        <v>-5.3731621835700576</v>
      </c>
      <c r="O77">
        <v>22.25</v>
      </c>
      <c r="P77">
        <f t="shared" si="9"/>
        <v>-1.3960598636641912E-2</v>
      </c>
      <c r="Q77">
        <f t="shared" si="10"/>
        <v>-4.6535328788806374E-12</v>
      </c>
      <c r="R77">
        <f t="shared" si="11"/>
        <v>-6.5180638974617422E-11</v>
      </c>
    </row>
    <row r="78" spans="1:18" x14ac:dyDescent="0.25">
      <c r="A78" t="s">
        <v>504</v>
      </c>
      <c r="B78">
        <v>5</v>
      </c>
      <c r="C78">
        <v>150</v>
      </c>
      <c r="D78">
        <v>2</v>
      </c>
      <c r="E78">
        <v>11.305</v>
      </c>
      <c r="F78">
        <v>0.39230429</v>
      </c>
      <c r="G78">
        <v>14130</v>
      </c>
      <c r="H78">
        <v>2.9459</v>
      </c>
      <c r="I78">
        <v>-1.593324</v>
      </c>
      <c r="J78">
        <v>0.05</v>
      </c>
      <c r="K78">
        <v>0.99</v>
      </c>
      <c r="L78">
        <f t="shared" si="6"/>
        <v>-7.9666200000000004E-8</v>
      </c>
      <c r="M78">
        <f t="shared" si="7"/>
        <v>-3.4576968565879282E-9</v>
      </c>
      <c r="N78">
        <f t="shared" si="8"/>
        <v>-3.457696856587928</v>
      </c>
      <c r="O78">
        <v>22.25</v>
      </c>
      <c r="P78">
        <f t="shared" si="9"/>
        <v>-1.374631631261072E-2</v>
      </c>
      <c r="Q78">
        <f t="shared" si="10"/>
        <v>-4.5821054375369068E-12</v>
      </c>
      <c r="R78">
        <f t="shared" si="11"/>
        <v>-6.4180176231948193E-11</v>
      </c>
    </row>
    <row r="79" spans="1:18" x14ac:dyDescent="0.25">
      <c r="A79" t="s">
        <v>504</v>
      </c>
      <c r="B79">
        <v>5</v>
      </c>
      <c r="C79">
        <v>150</v>
      </c>
      <c r="D79">
        <v>3</v>
      </c>
      <c r="E79">
        <v>12.862</v>
      </c>
      <c r="F79">
        <v>0.37225936900000001</v>
      </c>
      <c r="G79">
        <v>0</v>
      </c>
      <c r="H79">
        <v>1.8154999999999999</v>
      </c>
      <c r="I79">
        <v>-2.7237239999999998</v>
      </c>
      <c r="J79">
        <v>0.05</v>
      </c>
      <c r="K79">
        <v>0.99</v>
      </c>
      <c r="L79">
        <f t="shared" si="6"/>
        <v>-1.3618619999999998E-7</v>
      </c>
      <c r="M79">
        <f t="shared" si="7"/>
        <v>-5.9107952387669394E-9</v>
      </c>
      <c r="N79">
        <f t="shared" si="8"/>
        <v>-5.9107952387669398</v>
      </c>
      <c r="O79">
        <v>22.25</v>
      </c>
      <c r="P79">
        <f t="shared" si="9"/>
        <v>-2.0654153210718937E-2</v>
      </c>
      <c r="Q79">
        <f t="shared" si="10"/>
        <v>-6.884717736906311E-12</v>
      </c>
      <c r="R79">
        <f t="shared" si="11"/>
        <v>-9.6432175925525633E-11</v>
      </c>
    </row>
    <row r="80" spans="1:18" x14ac:dyDescent="0.25">
      <c r="A80" t="s">
        <v>504</v>
      </c>
      <c r="B80">
        <v>5</v>
      </c>
      <c r="C80">
        <v>150</v>
      </c>
      <c r="D80">
        <v>4</v>
      </c>
      <c r="E80">
        <v>8.3330000000000002</v>
      </c>
      <c r="F80">
        <v>0.41485659400000002</v>
      </c>
      <c r="G80">
        <v>0</v>
      </c>
      <c r="H80">
        <v>1.8154999999999999</v>
      </c>
      <c r="I80">
        <v>-2.7237239999999998</v>
      </c>
      <c r="J80">
        <v>0.05</v>
      </c>
      <c r="K80">
        <v>0.99</v>
      </c>
      <c r="L80">
        <f t="shared" si="6"/>
        <v>-1.3618619999999998E-7</v>
      </c>
      <c r="M80">
        <f t="shared" si="7"/>
        <v>-5.9107952387669394E-9</v>
      </c>
      <c r="N80">
        <f t="shared" si="8"/>
        <v>-5.9107952387669398</v>
      </c>
      <c r="O80">
        <v>22.25</v>
      </c>
      <c r="P80">
        <f t="shared" si="9"/>
        <v>-3.1879721420408853E-2</v>
      </c>
      <c r="Q80">
        <f t="shared" si="10"/>
        <v>-1.0626573806802951E-11</v>
      </c>
      <c r="R80">
        <f t="shared" si="11"/>
        <v>-1.488432313397469E-10</v>
      </c>
    </row>
    <row r="81" spans="1:18" x14ac:dyDescent="0.25">
      <c r="A81" t="s">
        <v>504</v>
      </c>
      <c r="B81">
        <v>5</v>
      </c>
      <c r="C81">
        <v>150</v>
      </c>
      <c r="D81">
        <v>5</v>
      </c>
      <c r="E81">
        <v>15.042</v>
      </c>
      <c r="F81">
        <v>0.263129903</v>
      </c>
      <c r="G81">
        <v>11271.1</v>
      </c>
      <c r="H81">
        <v>2.7171880000000002</v>
      </c>
      <c r="I81">
        <v>-1.822036</v>
      </c>
      <c r="J81">
        <v>0.05</v>
      </c>
      <c r="K81">
        <v>0.99</v>
      </c>
      <c r="L81">
        <f t="shared" si="6"/>
        <v>-9.1101800000000006E-8</v>
      </c>
      <c r="M81">
        <f t="shared" si="7"/>
        <v>-3.954028276602902E-9</v>
      </c>
      <c r="N81">
        <f t="shared" si="8"/>
        <v>-3.954028276602902</v>
      </c>
      <c r="O81">
        <v>22.25</v>
      </c>
      <c r="P81">
        <f t="shared" si="9"/>
        <v>-1.1814195986377925E-2</v>
      </c>
      <c r="Q81">
        <f t="shared" si="10"/>
        <v>-3.938065328792641E-12</v>
      </c>
      <c r="R81">
        <f t="shared" si="11"/>
        <v>-5.5159299640799885E-11</v>
      </c>
    </row>
    <row r="82" spans="1:18" x14ac:dyDescent="0.25">
      <c r="A82" t="s">
        <v>505</v>
      </c>
      <c r="B82">
        <v>5</v>
      </c>
      <c r="C82">
        <v>25</v>
      </c>
      <c r="D82" s="8">
        <v>1</v>
      </c>
      <c r="E82" s="8">
        <v>2.77</v>
      </c>
      <c r="F82">
        <v>0.28158844799999999</v>
      </c>
      <c r="G82">
        <v>0</v>
      </c>
      <c r="H82">
        <v>1.8154999999999999</v>
      </c>
      <c r="I82">
        <v>-2.7237239999999998</v>
      </c>
      <c r="J82">
        <v>0.05</v>
      </c>
      <c r="K82">
        <v>0.99</v>
      </c>
      <c r="L82">
        <f t="shared" si="6"/>
        <v>-1.3618619999999998E-7</v>
      </c>
      <c r="M82">
        <f t="shared" si="7"/>
        <v>-5.9107952387669394E-9</v>
      </c>
      <c r="N82">
        <f t="shared" si="8"/>
        <v>-5.9107952387669398</v>
      </c>
      <c r="O82">
        <v>22.5</v>
      </c>
      <c r="P82">
        <f t="shared" si="9"/>
        <v>-9.4838270979012262E-2</v>
      </c>
      <c r="Q82">
        <f t="shared" si="10"/>
        <v>-3.1612756993004091E-11</v>
      </c>
      <c r="R82">
        <f t="shared" si="11"/>
        <v>-4.4279040337391038E-10</v>
      </c>
    </row>
    <row r="83" spans="1:18" x14ac:dyDescent="0.25">
      <c r="A83" t="s">
        <v>505</v>
      </c>
      <c r="B83">
        <v>5</v>
      </c>
      <c r="C83">
        <v>25</v>
      </c>
      <c r="D83" s="8">
        <v>2</v>
      </c>
      <c r="E83" s="8">
        <v>2.0699999999999998</v>
      </c>
      <c r="F83">
        <v>1.68115942</v>
      </c>
      <c r="G83">
        <v>12943.2</v>
      </c>
      <c r="H83">
        <v>2.850956</v>
      </c>
      <c r="I83">
        <v>-1.6882680000000001</v>
      </c>
      <c r="J83">
        <v>0.05</v>
      </c>
      <c r="K83">
        <v>0.99</v>
      </c>
      <c r="L83">
        <f t="shared" si="6"/>
        <v>-8.4413400000000011E-8</v>
      </c>
      <c r="M83">
        <f t="shared" si="7"/>
        <v>-3.6637362875836857E-9</v>
      </c>
      <c r="N83">
        <f t="shared" si="8"/>
        <v>-3.6637362875836859</v>
      </c>
      <c r="O83">
        <v>22.5</v>
      </c>
      <c r="P83">
        <f t="shared" si="9"/>
        <v>-7.8663151638941192E-2</v>
      </c>
      <c r="Q83">
        <f t="shared" si="10"/>
        <v>-2.6221050546313729E-11</v>
      </c>
      <c r="R83">
        <f t="shared" si="11"/>
        <v>-3.672703886870525E-10</v>
      </c>
    </row>
    <row r="84" spans="1:18" x14ac:dyDescent="0.25">
      <c r="A84" t="s">
        <v>505</v>
      </c>
      <c r="B84">
        <v>5</v>
      </c>
      <c r="C84">
        <v>25</v>
      </c>
      <c r="D84" s="8">
        <v>3</v>
      </c>
      <c r="E84" s="8">
        <v>1.73</v>
      </c>
      <c r="F84">
        <v>2.6416184970000001</v>
      </c>
      <c r="G84">
        <v>0</v>
      </c>
      <c r="H84">
        <v>1.8154999999999999</v>
      </c>
      <c r="I84">
        <v>-2.7237239999999998</v>
      </c>
      <c r="J84">
        <v>0.05</v>
      </c>
      <c r="K84">
        <v>0.99</v>
      </c>
      <c r="L84">
        <f t="shared" si="6"/>
        <v>-1.3618619999999998E-7</v>
      </c>
      <c r="M84">
        <f t="shared" si="7"/>
        <v>-5.9107952387669394E-9</v>
      </c>
      <c r="N84">
        <f t="shared" si="8"/>
        <v>-5.9107952387669398</v>
      </c>
      <c r="O84">
        <v>22.5</v>
      </c>
      <c r="P84">
        <f t="shared" si="9"/>
        <v>-0.15185087318604856</v>
      </c>
      <c r="Q84">
        <f t="shared" si="10"/>
        <v>-5.0616957728682843E-11</v>
      </c>
      <c r="R84">
        <f t="shared" si="11"/>
        <v>-7.0897654181834198E-10</v>
      </c>
    </row>
    <row r="85" spans="1:18" x14ac:dyDescent="0.25">
      <c r="A85" t="s">
        <v>505</v>
      </c>
      <c r="B85">
        <v>5</v>
      </c>
      <c r="C85">
        <v>25</v>
      </c>
      <c r="D85" s="8">
        <v>4</v>
      </c>
      <c r="E85" s="8">
        <v>2.5</v>
      </c>
      <c r="F85">
        <v>1.248</v>
      </c>
      <c r="G85">
        <v>16224.6</v>
      </c>
      <c r="H85">
        <v>3.1134680000000001</v>
      </c>
      <c r="I85">
        <v>-1.425756</v>
      </c>
      <c r="J85">
        <v>0.05</v>
      </c>
      <c r="K85">
        <v>0.99</v>
      </c>
      <c r="L85">
        <f t="shared" si="6"/>
        <v>-7.1287799999999999E-8</v>
      </c>
      <c r="M85">
        <f t="shared" si="7"/>
        <v>-3.0940549690216038E-9</v>
      </c>
      <c r="N85">
        <f t="shared" si="8"/>
        <v>-3.0940549690216037</v>
      </c>
      <c r="O85">
        <v>22.5</v>
      </c>
      <c r="P85">
        <f t="shared" si="9"/>
        <v>-5.5005421671495171E-2</v>
      </c>
      <c r="Q85">
        <f t="shared" si="10"/>
        <v>-1.833514055716506E-11</v>
      </c>
      <c r="R85">
        <f t="shared" si="11"/>
        <v>-2.5681481324204387E-10</v>
      </c>
    </row>
    <row r="86" spans="1:18" x14ac:dyDescent="0.25">
      <c r="A86" t="s">
        <v>505</v>
      </c>
      <c r="B86">
        <v>5</v>
      </c>
      <c r="C86">
        <v>25</v>
      </c>
      <c r="D86">
        <v>5</v>
      </c>
      <c r="E86">
        <v>1.41</v>
      </c>
      <c r="F86">
        <v>1.0851063830000001</v>
      </c>
      <c r="G86">
        <v>13279.3</v>
      </c>
      <c r="H86">
        <v>2.8778440000000001</v>
      </c>
      <c r="I86">
        <v>-1.6613800000000001</v>
      </c>
      <c r="J86">
        <v>0.05</v>
      </c>
      <c r="K86">
        <v>0.99</v>
      </c>
      <c r="L86">
        <f t="shared" si="6"/>
        <v>-8.3069000000000014E-8</v>
      </c>
      <c r="M86">
        <f t="shared" si="7"/>
        <v>-3.6053862262779272E-9</v>
      </c>
      <c r="N86">
        <f t="shared" si="8"/>
        <v>-3.6053862262779273</v>
      </c>
      <c r="O86">
        <v>22.5</v>
      </c>
      <c r="P86">
        <f t="shared" si="9"/>
        <v>-0.11364495591104579</v>
      </c>
      <c r="Q86">
        <f t="shared" si="10"/>
        <v>-3.7881651970348593E-11</v>
      </c>
      <c r="R86">
        <f t="shared" si="11"/>
        <v>-5.3059693465308169E-10</v>
      </c>
    </row>
    <row r="87" spans="1:18" x14ac:dyDescent="0.25">
      <c r="A87" t="s">
        <v>505</v>
      </c>
      <c r="B87">
        <v>5</v>
      </c>
      <c r="C87">
        <v>50</v>
      </c>
      <c r="D87">
        <v>1</v>
      </c>
      <c r="E87">
        <v>1.47</v>
      </c>
      <c r="F87">
        <v>1.0068027209999999</v>
      </c>
      <c r="G87">
        <v>11943.5</v>
      </c>
      <c r="H87">
        <v>2.7709800000000002</v>
      </c>
      <c r="I87">
        <v>-1.7682439999999999</v>
      </c>
      <c r="J87">
        <v>0.05</v>
      </c>
      <c r="K87">
        <v>0.99</v>
      </c>
      <c r="L87">
        <f t="shared" si="6"/>
        <v>-8.8412200000000009E-8</v>
      </c>
      <c r="M87">
        <f t="shared" si="7"/>
        <v>-3.8372934321459185E-9</v>
      </c>
      <c r="N87">
        <f t="shared" si="8"/>
        <v>-3.8372934321459184</v>
      </c>
      <c r="O87">
        <v>22.5</v>
      </c>
      <c r="P87">
        <f t="shared" si="9"/>
        <v>-0.11601794201499376</v>
      </c>
      <c r="Q87">
        <f t="shared" si="10"/>
        <v>-3.8672647338331253E-11</v>
      </c>
      <c r="R87">
        <f t="shared" si="11"/>
        <v>-5.4167616947380439E-10</v>
      </c>
    </row>
    <row r="88" spans="1:18" x14ac:dyDescent="0.25">
      <c r="A88" t="s">
        <v>505</v>
      </c>
      <c r="B88">
        <v>5</v>
      </c>
      <c r="C88">
        <v>50</v>
      </c>
      <c r="D88">
        <v>2</v>
      </c>
      <c r="E88">
        <v>1.76</v>
      </c>
      <c r="F88">
        <v>2.4943181820000002</v>
      </c>
      <c r="G88">
        <v>10963.8</v>
      </c>
      <c r="H88">
        <v>2.6926040000000002</v>
      </c>
      <c r="I88">
        <v>-1.8466199999999999</v>
      </c>
      <c r="J88">
        <v>0.05</v>
      </c>
      <c r="K88">
        <v>0.99</v>
      </c>
      <c r="L88">
        <f t="shared" si="6"/>
        <v>-9.2331000000000008E-8</v>
      </c>
      <c r="M88">
        <f t="shared" si="7"/>
        <v>-4.0073783921615436E-9</v>
      </c>
      <c r="N88">
        <f t="shared" si="8"/>
        <v>-4.0073783921615433</v>
      </c>
      <c r="O88">
        <v>22.5</v>
      </c>
      <c r="P88">
        <f t="shared" si="9"/>
        <v>-0.10119642404448342</v>
      </c>
      <c r="Q88">
        <f t="shared" si="10"/>
        <v>-3.3732141348161138E-11</v>
      </c>
      <c r="R88">
        <f t="shared" si="11"/>
        <v>-4.7247598422128866E-10</v>
      </c>
    </row>
    <row r="89" spans="1:18" x14ac:dyDescent="0.25">
      <c r="A89" t="s">
        <v>505</v>
      </c>
      <c r="B89">
        <v>5</v>
      </c>
      <c r="C89">
        <v>50</v>
      </c>
      <c r="D89">
        <v>3</v>
      </c>
      <c r="E89">
        <v>2.92</v>
      </c>
      <c r="F89">
        <v>2.1815068489999998</v>
      </c>
      <c r="G89">
        <v>1663</v>
      </c>
      <c r="H89">
        <v>1.9485399999999999</v>
      </c>
      <c r="I89">
        <v>-2.590684</v>
      </c>
      <c r="J89">
        <v>0.05</v>
      </c>
      <c r="K89">
        <v>0.99</v>
      </c>
      <c r="L89">
        <f t="shared" si="6"/>
        <v>-1.2953420000000001E-7</v>
      </c>
      <c r="M89">
        <f t="shared" si="7"/>
        <v>-5.6220830937164315E-9</v>
      </c>
      <c r="N89">
        <f t="shared" si="8"/>
        <v>-5.6220830937164319</v>
      </c>
      <c r="O89">
        <v>22.5</v>
      </c>
      <c r="P89">
        <f t="shared" si="9"/>
        <v>-8.5572041000250107E-2</v>
      </c>
      <c r="Q89">
        <f t="shared" si="10"/>
        <v>-2.8524013666750033E-11</v>
      </c>
      <c r="R89">
        <f t="shared" si="11"/>
        <v>-3.9952730222606771E-10</v>
      </c>
    </row>
    <row r="90" spans="1:18" x14ac:dyDescent="0.25">
      <c r="A90" t="s">
        <v>505</v>
      </c>
      <c r="B90">
        <v>5</v>
      </c>
      <c r="C90">
        <v>50</v>
      </c>
      <c r="D90">
        <v>4</v>
      </c>
      <c r="E90">
        <v>2.4500000000000002</v>
      </c>
      <c r="F90">
        <v>0.71428571399999996</v>
      </c>
      <c r="G90">
        <v>16926.900000000001</v>
      </c>
      <c r="H90">
        <v>3.1696520000000001</v>
      </c>
      <c r="I90">
        <v>-1.369572</v>
      </c>
      <c r="J90">
        <v>0.05</v>
      </c>
      <c r="K90">
        <v>0.99</v>
      </c>
      <c r="L90">
        <f t="shared" si="6"/>
        <v>-6.8478600000000005E-8</v>
      </c>
      <c r="M90">
        <f t="shared" si="7"/>
        <v>-2.9721292086674407E-9</v>
      </c>
      <c r="N90">
        <f t="shared" si="8"/>
        <v>-2.9721292086674409</v>
      </c>
      <c r="O90">
        <v>22.5</v>
      </c>
      <c r="P90">
        <f t="shared" si="9"/>
        <v>-5.3916176120951301E-2</v>
      </c>
      <c r="Q90">
        <f t="shared" si="10"/>
        <v>-1.7972058706983766E-11</v>
      </c>
      <c r="R90">
        <f t="shared" si="11"/>
        <v>-2.5172923469110953E-10</v>
      </c>
    </row>
    <row r="91" spans="1:18" x14ac:dyDescent="0.25">
      <c r="A91" t="s">
        <v>505</v>
      </c>
      <c r="B91">
        <v>5</v>
      </c>
      <c r="C91">
        <v>50</v>
      </c>
      <c r="D91">
        <v>5</v>
      </c>
      <c r="E91">
        <v>2.2000000000000002</v>
      </c>
      <c r="F91">
        <v>2.6636363639999998</v>
      </c>
      <c r="G91">
        <v>3401.1</v>
      </c>
      <c r="H91">
        <v>2.0875880000000002</v>
      </c>
      <c r="I91">
        <v>-2.4516360000000001</v>
      </c>
      <c r="J91">
        <v>0.05</v>
      </c>
      <c r="K91">
        <v>0.99</v>
      </c>
      <c r="L91">
        <f t="shared" si="6"/>
        <v>-1.2258180000000002E-7</v>
      </c>
      <c r="M91">
        <f t="shared" si="7"/>
        <v>-5.3203328956934075E-9</v>
      </c>
      <c r="N91">
        <f t="shared" si="8"/>
        <v>-5.3203328956934071</v>
      </c>
      <c r="O91">
        <v>22.5</v>
      </c>
      <c r="P91">
        <f t="shared" si="9"/>
        <v>-0.10748147264027084</v>
      </c>
      <c r="Q91">
        <f t="shared" si="10"/>
        <v>-3.5827157546756951E-11</v>
      </c>
      <c r="R91">
        <f t="shared" si="11"/>
        <v>-5.0182024761016055E-10</v>
      </c>
    </row>
    <row r="92" spans="1:18" x14ac:dyDescent="0.25">
      <c r="A92" t="s">
        <v>505</v>
      </c>
      <c r="B92">
        <v>5</v>
      </c>
      <c r="C92">
        <v>100</v>
      </c>
      <c r="D92">
        <v>1</v>
      </c>
      <c r="E92">
        <v>2.2400000000000002</v>
      </c>
      <c r="F92">
        <v>0.241071429</v>
      </c>
      <c r="G92">
        <v>5647.9</v>
      </c>
      <c r="H92">
        <v>2.2673320000000001</v>
      </c>
      <c r="I92">
        <v>-2.2718919999999998</v>
      </c>
      <c r="J92">
        <v>0.05</v>
      </c>
      <c r="K92">
        <v>0.99</v>
      </c>
      <c r="L92">
        <f t="shared" si="6"/>
        <v>-1.1359460000000001E-7</v>
      </c>
      <c r="M92">
        <f t="shared" si="7"/>
        <v>-4.9302676837273906E-9</v>
      </c>
      <c r="N92">
        <f t="shared" si="8"/>
        <v>-4.9302676837273909</v>
      </c>
      <c r="O92">
        <v>22.5</v>
      </c>
      <c r="P92">
        <f t="shared" si="9"/>
        <v>-9.7822771502527592E-2</v>
      </c>
      <c r="Q92">
        <f t="shared" si="10"/>
        <v>-3.2607590500842528E-11</v>
      </c>
      <c r="R92">
        <f t="shared" si="11"/>
        <v>-4.5672473786815106E-10</v>
      </c>
    </row>
    <row r="93" spans="1:18" x14ac:dyDescent="0.25">
      <c r="A93" t="s">
        <v>505</v>
      </c>
      <c r="B93">
        <v>5</v>
      </c>
      <c r="C93">
        <v>100</v>
      </c>
      <c r="D93">
        <v>2</v>
      </c>
      <c r="E93">
        <v>1.92</v>
      </c>
      <c r="F93">
        <v>2.3072916669999999</v>
      </c>
      <c r="G93">
        <v>0</v>
      </c>
      <c r="H93">
        <v>1.8154999999999999</v>
      </c>
      <c r="I93">
        <v>-2.7237239999999998</v>
      </c>
      <c r="J93">
        <v>0.05</v>
      </c>
      <c r="K93">
        <v>0.99</v>
      </c>
      <c r="L93">
        <f t="shared" si="6"/>
        <v>-1.3618619999999998E-7</v>
      </c>
      <c r="M93">
        <f t="shared" si="7"/>
        <v>-5.9107952387669394E-9</v>
      </c>
      <c r="N93">
        <f t="shared" si="8"/>
        <v>-5.9107952387669398</v>
      </c>
      <c r="O93">
        <v>22.5</v>
      </c>
      <c r="P93">
        <f t="shared" si="9"/>
        <v>-0.13682396386034584</v>
      </c>
      <c r="Q93">
        <f t="shared" si="10"/>
        <v>-4.5607987953448608E-11</v>
      </c>
      <c r="R93">
        <f t="shared" si="11"/>
        <v>-6.3881740486756858E-10</v>
      </c>
    </row>
    <row r="94" spans="1:18" x14ac:dyDescent="0.25">
      <c r="A94" t="s">
        <v>505</v>
      </c>
      <c r="B94">
        <v>5</v>
      </c>
      <c r="C94">
        <v>100</v>
      </c>
      <c r="D94">
        <v>3</v>
      </c>
      <c r="E94">
        <v>1.74</v>
      </c>
      <c r="F94">
        <v>2.4827586209999999</v>
      </c>
      <c r="G94">
        <v>0</v>
      </c>
      <c r="H94">
        <v>1.8154999999999999</v>
      </c>
      <c r="I94">
        <v>-2.7237239999999998</v>
      </c>
      <c r="J94">
        <v>0.05</v>
      </c>
      <c r="K94">
        <v>0.99</v>
      </c>
      <c r="L94">
        <f t="shared" si="6"/>
        <v>-1.3618619999999998E-7</v>
      </c>
      <c r="M94">
        <f t="shared" si="7"/>
        <v>-5.9107952387669394E-9</v>
      </c>
      <c r="N94">
        <f t="shared" si="8"/>
        <v>-5.9107952387669398</v>
      </c>
      <c r="O94">
        <v>22.5</v>
      </c>
      <c r="P94">
        <f t="shared" si="9"/>
        <v>-0.15097816701831265</v>
      </c>
      <c r="Q94">
        <f t="shared" si="10"/>
        <v>-5.0326055672770878E-11</v>
      </c>
      <c r="R94">
        <f t="shared" si="11"/>
        <v>-7.0490196399179989E-10</v>
      </c>
    </row>
    <row r="95" spans="1:18" x14ac:dyDescent="0.25">
      <c r="A95" t="s">
        <v>505</v>
      </c>
      <c r="B95">
        <v>5</v>
      </c>
      <c r="C95">
        <v>100</v>
      </c>
      <c r="D95">
        <v>4</v>
      </c>
      <c r="E95">
        <v>2.27</v>
      </c>
      <c r="F95">
        <v>0.32599118900000001</v>
      </c>
      <c r="G95">
        <v>0</v>
      </c>
      <c r="H95">
        <v>1.8154999999999999</v>
      </c>
      <c r="I95">
        <v>-2.7237239999999998</v>
      </c>
      <c r="J95">
        <v>0.05</v>
      </c>
      <c r="K95">
        <v>0.99</v>
      </c>
      <c r="L95">
        <f t="shared" si="6"/>
        <v>-1.3618619999999998E-7</v>
      </c>
      <c r="M95">
        <f t="shared" si="7"/>
        <v>-5.9107952387669394E-9</v>
      </c>
      <c r="N95">
        <f t="shared" si="8"/>
        <v>-5.9107952387669398</v>
      </c>
      <c r="O95">
        <v>22.5</v>
      </c>
      <c r="P95">
        <f t="shared" si="9"/>
        <v>-0.1157277579787947</v>
      </c>
      <c r="Q95">
        <f t="shared" si="10"/>
        <v>-3.8575919326264901E-11</v>
      </c>
      <c r="R95">
        <f t="shared" si="11"/>
        <v>-5.403213292271946E-10</v>
      </c>
    </row>
    <row r="96" spans="1:18" x14ac:dyDescent="0.25">
      <c r="A96" t="s">
        <v>505</v>
      </c>
      <c r="B96">
        <v>5</v>
      </c>
      <c r="C96">
        <v>100</v>
      </c>
      <c r="D96">
        <v>5</v>
      </c>
      <c r="E96">
        <v>1.87</v>
      </c>
      <c r="F96">
        <v>1.9786096259999999</v>
      </c>
      <c r="G96">
        <v>1100.7</v>
      </c>
      <c r="H96">
        <v>1.903556</v>
      </c>
      <c r="I96">
        <v>-2.6356679999999999</v>
      </c>
      <c r="J96">
        <v>0.05</v>
      </c>
      <c r="K96">
        <v>0.99</v>
      </c>
      <c r="L96">
        <f t="shared" si="6"/>
        <v>-1.317834E-7</v>
      </c>
      <c r="M96">
        <f t="shared" si="7"/>
        <v>-5.7197035622443335E-9</v>
      </c>
      <c r="N96">
        <f t="shared" si="8"/>
        <v>-5.7197035622443337</v>
      </c>
      <c r="O96">
        <v>22.5</v>
      </c>
      <c r="P96">
        <f t="shared" si="9"/>
        <v>-0.13594066695767876</v>
      </c>
      <c r="Q96">
        <f t="shared" si="10"/>
        <v>-4.531355565255958E-11</v>
      </c>
      <c r="R96">
        <f t="shared" si="11"/>
        <v>-6.3469337995870628E-10</v>
      </c>
    </row>
    <row r="97" spans="1:18" x14ac:dyDescent="0.25">
      <c r="A97" t="s">
        <v>505</v>
      </c>
      <c r="B97">
        <v>5</v>
      </c>
      <c r="C97">
        <v>150</v>
      </c>
      <c r="D97">
        <v>1</v>
      </c>
      <c r="E97">
        <v>2.79</v>
      </c>
      <c r="F97">
        <v>1.1827956989999999</v>
      </c>
      <c r="G97">
        <v>2250.6</v>
      </c>
      <c r="H97">
        <v>1.9955480000000001</v>
      </c>
      <c r="I97">
        <v>-2.543676</v>
      </c>
      <c r="J97">
        <v>0.05</v>
      </c>
      <c r="K97">
        <v>0.99</v>
      </c>
      <c r="L97">
        <f t="shared" si="6"/>
        <v>-1.271838E-7</v>
      </c>
      <c r="M97">
        <f t="shared" si="7"/>
        <v>-5.5200703117370684E-9</v>
      </c>
      <c r="N97">
        <f t="shared" si="8"/>
        <v>-5.5200703117370686</v>
      </c>
      <c r="O97">
        <v>22.5</v>
      </c>
      <c r="P97">
        <f t="shared" si="9"/>
        <v>-8.7934214444238448E-2</v>
      </c>
      <c r="Q97">
        <f t="shared" si="10"/>
        <v>-2.9311404814746146E-11</v>
      </c>
      <c r="R97">
        <f t="shared" si="11"/>
        <v>-4.1055605381870485E-10</v>
      </c>
    </row>
    <row r="98" spans="1:18" x14ac:dyDescent="0.25">
      <c r="A98" t="s">
        <v>505</v>
      </c>
      <c r="B98">
        <v>5</v>
      </c>
      <c r="C98">
        <v>150</v>
      </c>
      <c r="D98">
        <v>2</v>
      </c>
      <c r="E98">
        <v>1.27</v>
      </c>
      <c r="F98">
        <v>1.6850393699999999</v>
      </c>
      <c r="G98">
        <v>7199.3</v>
      </c>
      <c r="H98">
        <v>2.3914439999999999</v>
      </c>
      <c r="I98">
        <v>-2.14778</v>
      </c>
      <c r="J98">
        <v>0.05</v>
      </c>
      <c r="K98">
        <v>0.99</v>
      </c>
      <c r="L98">
        <f t="shared" si="6"/>
        <v>-1.07389E-7</v>
      </c>
      <c r="M98">
        <f t="shared" si="7"/>
        <v>-4.6609303284469568E-9</v>
      </c>
      <c r="N98">
        <f t="shared" si="8"/>
        <v>-4.6609303284469572</v>
      </c>
      <c r="O98">
        <v>22.5</v>
      </c>
      <c r="P98">
        <f t="shared" si="9"/>
        <v>-0.16311217247408424</v>
      </c>
      <c r="Q98">
        <f t="shared" si="10"/>
        <v>-5.4370724158028074E-11</v>
      </c>
      <c r="R98">
        <f t="shared" si="11"/>
        <v>-7.6155442206425183E-10</v>
      </c>
    </row>
    <row r="99" spans="1:18" x14ac:dyDescent="0.25">
      <c r="A99" t="s">
        <v>505</v>
      </c>
      <c r="B99">
        <v>5</v>
      </c>
      <c r="C99">
        <v>150</v>
      </c>
      <c r="D99">
        <v>3</v>
      </c>
      <c r="E99">
        <v>2.46</v>
      </c>
      <c r="F99">
        <v>2.7317073170000001</v>
      </c>
      <c r="G99">
        <v>4313.6000000000004</v>
      </c>
      <c r="H99">
        <v>2.1605880000000002</v>
      </c>
      <c r="I99">
        <v>-2.3786360000000002</v>
      </c>
      <c r="J99">
        <v>0.05</v>
      </c>
      <c r="K99">
        <v>0.99</v>
      </c>
      <c r="L99">
        <f t="shared" si="6"/>
        <v>-1.1893180000000001E-7</v>
      </c>
      <c r="M99">
        <f t="shared" si="7"/>
        <v>-5.1619144757543869E-9</v>
      </c>
      <c r="N99">
        <f t="shared" si="8"/>
        <v>-5.1619144757543864</v>
      </c>
      <c r="O99">
        <v>22.5</v>
      </c>
      <c r="P99">
        <f t="shared" si="9"/>
        <v>-9.3259520790503814E-2</v>
      </c>
      <c r="Q99">
        <f t="shared" si="10"/>
        <v>-3.1086506930167939E-11</v>
      </c>
      <c r="R99">
        <f t="shared" si="11"/>
        <v>-4.354193766187833E-10</v>
      </c>
    </row>
    <row r="100" spans="1:18" x14ac:dyDescent="0.25">
      <c r="A100" t="s">
        <v>505</v>
      </c>
      <c r="B100">
        <v>5</v>
      </c>
      <c r="C100">
        <v>150</v>
      </c>
      <c r="D100" s="8">
        <v>4</v>
      </c>
      <c r="E100" s="8">
        <v>2.97</v>
      </c>
      <c r="F100">
        <v>0.40404040400000002</v>
      </c>
      <c r="G100">
        <v>0</v>
      </c>
      <c r="H100">
        <v>1.8154999999999999</v>
      </c>
      <c r="I100">
        <v>-2.7237239999999998</v>
      </c>
      <c r="J100">
        <v>0.05</v>
      </c>
      <c r="K100">
        <v>0.99</v>
      </c>
      <c r="L100">
        <f t="shared" si="6"/>
        <v>-1.3618619999999998E-7</v>
      </c>
      <c r="M100">
        <f t="shared" si="7"/>
        <v>-5.9107952387669394E-9</v>
      </c>
      <c r="N100">
        <f t="shared" si="8"/>
        <v>-5.9107952387669398</v>
      </c>
      <c r="O100">
        <v>22.5</v>
      </c>
      <c r="P100">
        <f t="shared" si="9"/>
        <v>-8.8451855424870024E-2</v>
      </c>
      <c r="Q100">
        <f t="shared" si="10"/>
        <v>-2.9483951808290002E-11</v>
      </c>
      <c r="R100">
        <f t="shared" si="11"/>
        <v>-4.1297286779317558E-10</v>
      </c>
    </row>
    <row r="101" spans="1:18" x14ac:dyDescent="0.25">
      <c r="A101" t="s">
        <v>505</v>
      </c>
      <c r="B101">
        <v>5</v>
      </c>
      <c r="C101">
        <v>150</v>
      </c>
      <c r="D101" s="8">
        <v>5</v>
      </c>
      <c r="E101" s="8">
        <v>2.19</v>
      </c>
      <c r="F101">
        <v>2.484018265</v>
      </c>
      <c r="G101">
        <v>0</v>
      </c>
      <c r="H101">
        <v>1.8154999999999999</v>
      </c>
      <c r="I101">
        <v>-2.7237239999999998</v>
      </c>
      <c r="J101">
        <v>0.05</v>
      </c>
      <c r="K101">
        <v>0.99</v>
      </c>
      <c r="L101">
        <f t="shared" si="6"/>
        <v>-1.3618619999999998E-7</v>
      </c>
      <c r="M101">
        <f t="shared" si="7"/>
        <v>-5.9107952387669394E-9</v>
      </c>
      <c r="N101">
        <f t="shared" si="8"/>
        <v>-5.9107952387669398</v>
      </c>
      <c r="O101">
        <v>22.5</v>
      </c>
      <c r="P101">
        <f t="shared" si="9"/>
        <v>-0.11995525598715252</v>
      </c>
      <c r="Q101">
        <f t="shared" si="10"/>
        <v>-3.9985085329050834E-11</v>
      </c>
      <c r="R101">
        <f t="shared" si="11"/>
        <v>-5.600590946784163E-10</v>
      </c>
    </row>
    <row r="102" spans="1:18" x14ac:dyDescent="0.25">
      <c r="A102" t="s">
        <v>506</v>
      </c>
      <c r="B102">
        <v>15</v>
      </c>
      <c r="C102">
        <v>25</v>
      </c>
      <c r="D102">
        <v>10</v>
      </c>
      <c r="E102">
        <v>2.61</v>
      </c>
      <c r="F102">
        <v>0.37931034499999999</v>
      </c>
      <c r="G102">
        <v>304288.2</v>
      </c>
      <c r="H102">
        <v>26.158556000000001</v>
      </c>
      <c r="I102">
        <v>21.628988</v>
      </c>
      <c r="J102">
        <v>0.05</v>
      </c>
      <c r="K102">
        <v>0.99</v>
      </c>
      <c r="L102">
        <f t="shared" si="6"/>
        <v>1.0814494E-6</v>
      </c>
      <c r="M102">
        <f t="shared" si="7"/>
        <v>4.6937398682739988E-8</v>
      </c>
      <c r="N102">
        <f t="shared" si="8"/>
        <v>46.937398682739989</v>
      </c>
      <c r="O102">
        <v>22</v>
      </c>
      <c r="P102">
        <f t="shared" si="9"/>
        <v>0.81743989346464641</v>
      </c>
      <c r="Q102">
        <f t="shared" si="10"/>
        <v>2.7247996448821547E-10</v>
      </c>
      <c r="R102">
        <f t="shared" si="11"/>
        <v>3.8165451185970874E-9</v>
      </c>
    </row>
    <row r="103" spans="1:18" x14ac:dyDescent="0.25">
      <c r="A103" t="s">
        <v>506</v>
      </c>
      <c r="B103">
        <v>15</v>
      </c>
      <c r="C103">
        <v>25</v>
      </c>
      <c r="D103">
        <v>11</v>
      </c>
      <c r="E103">
        <v>2.08</v>
      </c>
      <c r="F103">
        <v>0.37019230800000003</v>
      </c>
      <c r="G103">
        <v>86154.4</v>
      </c>
      <c r="H103">
        <v>8.7078520000000008</v>
      </c>
      <c r="I103">
        <v>4.1782839999999997</v>
      </c>
      <c r="J103">
        <v>0.05</v>
      </c>
      <c r="K103">
        <v>0.99</v>
      </c>
      <c r="L103">
        <f t="shared" si="6"/>
        <v>2.089142E-7</v>
      </c>
      <c r="M103">
        <f t="shared" si="7"/>
        <v>9.0673582100888666E-9</v>
      </c>
      <c r="N103">
        <f t="shared" si="8"/>
        <v>9.0673582100888659</v>
      </c>
      <c r="O103">
        <v>22</v>
      </c>
      <c r="P103">
        <f t="shared" si="9"/>
        <v>0.19815031053515877</v>
      </c>
      <c r="Q103">
        <f t="shared" si="10"/>
        <v>6.6050103511719604E-11</v>
      </c>
      <c r="R103">
        <f t="shared" si="11"/>
        <v>9.2514398485760297E-10</v>
      </c>
    </row>
    <row r="104" spans="1:18" x14ac:dyDescent="0.25">
      <c r="A104" t="s">
        <v>506</v>
      </c>
      <c r="B104">
        <v>15</v>
      </c>
      <c r="C104">
        <v>25</v>
      </c>
      <c r="D104">
        <v>7</v>
      </c>
      <c r="E104">
        <v>1.21</v>
      </c>
      <c r="F104">
        <v>0.84297520699999995</v>
      </c>
      <c r="G104">
        <v>3279695.6</v>
      </c>
      <c r="H104">
        <v>264.191148</v>
      </c>
      <c r="I104">
        <v>259.66158000000001</v>
      </c>
      <c r="J104">
        <v>0.05</v>
      </c>
      <c r="K104">
        <v>0.99</v>
      </c>
      <c r="L104">
        <f t="shared" si="6"/>
        <v>1.2983079000000002E-5</v>
      </c>
      <c r="M104">
        <f t="shared" si="7"/>
        <v>5.6349557838999148E-7</v>
      </c>
      <c r="N104">
        <f t="shared" si="8"/>
        <v>563.49557838999146</v>
      </c>
      <c r="O104">
        <v>22</v>
      </c>
      <c r="P104">
        <f t="shared" si="9"/>
        <v>21.168128414349795</v>
      </c>
      <c r="Q104">
        <f t="shared" si="10"/>
        <v>7.0560428047832646E-9</v>
      </c>
      <c r="R104">
        <f t="shared" si="11"/>
        <v>9.8831874753757759E-8</v>
      </c>
    </row>
    <row r="105" spans="1:18" x14ac:dyDescent="0.25">
      <c r="A105" t="s">
        <v>506</v>
      </c>
      <c r="B105">
        <v>15</v>
      </c>
      <c r="C105">
        <v>25</v>
      </c>
      <c r="D105">
        <v>8</v>
      </c>
      <c r="E105">
        <v>3.68</v>
      </c>
      <c r="F105">
        <v>0.30978260899999999</v>
      </c>
      <c r="G105">
        <v>613370.69999999995</v>
      </c>
      <c r="H105">
        <v>50.885156000000002</v>
      </c>
      <c r="I105">
        <v>46.355587999999997</v>
      </c>
      <c r="J105">
        <v>0.05</v>
      </c>
      <c r="K105">
        <v>0.99</v>
      </c>
      <c r="L105">
        <f t="shared" si="6"/>
        <v>2.3177793999999999E-6</v>
      </c>
      <c r="M105">
        <f t="shared" si="7"/>
        <v>1.0059697268909841E-7</v>
      </c>
      <c r="N105">
        <f t="shared" si="8"/>
        <v>100.59697268909842</v>
      </c>
      <c r="O105">
        <v>22</v>
      </c>
      <c r="P105">
        <f t="shared" si="9"/>
        <v>1.2425515401321443</v>
      </c>
      <c r="Q105">
        <f t="shared" si="10"/>
        <v>4.1418384671071479E-10</v>
      </c>
      <c r="R105">
        <f t="shared" si="11"/>
        <v>5.801348885722969E-9</v>
      </c>
    </row>
    <row r="106" spans="1:18" x14ac:dyDescent="0.25">
      <c r="A106" t="s">
        <v>506</v>
      </c>
      <c r="B106">
        <v>15</v>
      </c>
      <c r="C106">
        <v>25</v>
      </c>
      <c r="D106">
        <v>9</v>
      </c>
      <c r="E106">
        <v>1.1000000000000001</v>
      </c>
      <c r="F106">
        <v>0.60909090899999996</v>
      </c>
      <c r="G106">
        <v>47277.9</v>
      </c>
      <c r="H106">
        <v>5.5977319999999997</v>
      </c>
      <c r="I106">
        <v>1.0681639999999999</v>
      </c>
      <c r="J106">
        <v>0.05</v>
      </c>
      <c r="K106">
        <v>0.99</v>
      </c>
      <c r="L106">
        <f t="shared" si="6"/>
        <v>5.3408199999999995E-8</v>
      </c>
      <c r="M106">
        <f t="shared" si="7"/>
        <v>2.3180390837773025E-9</v>
      </c>
      <c r="N106">
        <f t="shared" si="8"/>
        <v>2.3180390837773026</v>
      </c>
      <c r="O106">
        <v>22</v>
      </c>
      <c r="P106">
        <f t="shared" si="9"/>
        <v>9.5786738999062093E-2</v>
      </c>
      <c r="Q106">
        <f t="shared" si="10"/>
        <v>3.1928912999687364E-11</v>
      </c>
      <c r="R106">
        <f t="shared" si="11"/>
        <v>4.47218705712721E-10</v>
      </c>
    </row>
    <row r="107" spans="1:18" x14ac:dyDescent="0.25">
      <c r="A107" t="s">
        <v>506</v>
      </c>
      <c r="B107">
        <v>15</v>
      </c>
      <c r="C107">
        <v>50</v>
      </c>
      <c r="D107">
        <v>10</v>
      </c>
      <c r="E107">
        <v>4.8899999999999997</v>
      </c>
      <c r="F107">
        <v>0.49079754599999997</v>
      </c>
      <c r="G107">
        <v>9457.7999999999993</v>
      </c>
      <c r="H107">
        <v>2.5721240000000001</v>
      </c>
      <c r="I107">
        <v>-2.0863800000000001</v>
      </c>
      <c r="J107">
        <v>0.05</v>
      </c>
      <c r="K107">
        <v>0.99</v>
      </c>
      <c r="L107">
        <f t="shared" si="6"/>
        <v>-1.04319E-7</v>
      </c>
      <c r="M107">
        <f t="shared" si="7"/>
        <v>-4.5276852464708495E-9</v>
      </c>
      <c r="N107">
        <f t="shared" si="8"/>
        <v>-4.5276852464708499</v>
      </c>
      <c r="O107">
        <v>22</v>
      </c>
      <c r="P107">
        <f t="shared" si="9"/>
        <v>-4.2086681971285095E-2</v>
      </c>
      <c r="Q107">
        <f t="shared" si="10"/>
        <v>-1.4028893990428364E-11</v>
      </c>
      <c r="R107">
        <f t="shared" si="11"/>
        <v>-1.9649850945573297E-10</v>
      </c>
    </row>
    <row r="108" spans="1:18" x14ac:dyDescent="0.25">
      <c r="A108" t="s">
        <v>506</v>
      </c>
      <c r="B108">
        <v>15</v>
      </c>
      <c r="C108">
        <v>50</v>
      </c>
      <c r="D108">
        <v>11</v>
      </c>
      <c r="E108">
        <v>4.57</v>
      </c>
      <c r="F108">
        <v>-0.44420131299999999</v>
      </c>
      <c r="G108">
        <v>91391.4</v>
      </c>
      <c r="H108">
        <v>9.1268119999999993</v>
      </c>
      <c r="I108">
        <v>4.4683080000000004</v>
      </c>
      <c r="J108">
        <v>0.05</v>
      </c>
      <c r="K108">
        <v>0.99</v>
      </c>
      <c r="L108">
        <f t="shared" si="6"/>
        <v>2.2341540000000001E-7</v>
      </c>
      <c r="M108">
        <f t="shared" si="7"/>
        <v>9.6967437419298846E-9</v>
      </c>
      <c r="N108">
        <f t="shared" si="8"/>
        <v>9.6967437419298843</v>
      </c>
      <c r="O108">
        <v>22</v>
      </c>
      <c r="P108">
        <f t="shared" si="9"/>
        <v>9.6446625640838321E-2</v>
      </c>
      <c r="Q108">
        <f t="shared" si="10"/>
        <v>3.2148875213612773E-11</v>
      </c>
      <c r="R108">
        <f t="shared" si="11"/>
        <v>4.5029965045451003E-10</v>
      </c>
    </row>
    <row r="109" spans="1:18" x14ac:dyDescent="0.25">
      <c r="A109" t="s">
        <v>506</v>
      </c>
      <c r="B109">
        <v>15</v>
      </c>
      <c r="C109">
        <v>50</v>
      </c>
      <c r="D109">
        <v>7</v>
      </c>
      <c r="E109">
        <v>2.4500000000000002</v>
      </c>
      <c r="F109">
        <v>0.66530612200000006</v>
      </c>
      <c r="G109">
        <v>21568780.800000001</v>
      </c>
      <c r="H109">
        <v>1727.3179640000001</v>
      </c>
      <c r="I109">
        <v>1722.6594600000001</v>
      </c>
      <c r="J109">
        <v>0.05</v>
      </c>
      <c r="K109">
        <v>0.99</v>
      </c>
      <c r="L109">
        <f t="shared" si="6"/>
        <v>8.613297300000001E-5</v>
      </c>
      <c r="M109">
        <f t="shared" si="7"/>
        <v>3.7383697225507541E-6</v>
      </c>
      <c r="N109">
        <f t="shared" si="8"/>
        <v>3738.369722550754</v>
      </c>
      <c r="O109">
        <v>22</v>
      </c>
      <c r="P109">
        <f t="shared" si="9"/>
        <v>69.357508767175389</v>
      </c>
      <c r="Q109">
        <f t="shared" si="10"/>
        <v>2.3119169589058466E-8</v>
      </c>
      <c r="R109">
        <f t="shared" si="11"/>
        <v>3.2382327268306522E-7</v>
      </c>
    </row>
    <row r="110" spans="1:18" x14ac:dyDescent="0.25">
      <c r="A110" t="s">
        <v>506</v>
      </c>
      <c r="B110">
        <v>15</v>
      </c>
      <c r="C110">
        <v>50</v>
      </c>
      <c r="D110">
        <v>8</v>
      </c>
      <c r="E110">
        <v>10.53</v>
      </c>
      <c r="F110">
        <v>0.24121557499999999</v>
      </c>
      <c r="G110">
        <v>277491.40000000002</v>
      </c>
      <c r="H110">
        <v>24.014811999999999</v>
      </c>
      <c r="I110">
        <v>19.356307999999999</v>
      </c>
      <c r="J110">
        <v>0.05</v>
      </c>
      <c r="K110">
        <v>0.99</v>
      </c>
      <c r="L110">
        <f t="shared" si="6"/>
        <v>9.6781540000000004E-7</v>
      </c>
      <c r="M110">
        <f t="shared" si="7"/>
        <v>4.2005420948123391E-8</v>
      </c>
      <c r="N110">
        <f t="shared" si="8"/>
        <v>42.005420948123394</v>
      </c>
      <c r="O110">
        <v>22</v>
      </c>
      <c r="P110">
        <f t="shared" si="9"/>
        <v>0.18132358174964774</v>
      </c>
      <c r="Q110">
        <f t="shared" si="10"/>
        <v>6.0441193916549242E-11</v>
      </c>
      <c r="R110">
        <f t="shared" si="11"/>
        <v>8.4658167083093031E-10</v>
      </c>
    </row>
    <row r="111" spans="1:18" x14ac:dyDescent="0.25">
      <c r="A111" t="s">
        <v>506</v>
      </c>
      <c r="B111">
        <v>15</v>
      </c>
      <c r="C111">
        <v>50</v>
      </c>
      <c r="D111">
        <v>9</v>
      </c>
      <c r="E111">
        <v>3.07</v>
      </c>
      <c r="F111">
        <v>3.2573289999999998E-2</v>
      </c>
      <c r="G111">
        <v>21229.5</v>
      </c>
      <c r="H111">
        <v>3.5138600000000002</v>
      </c>
      <c r="I111">
        <v>-1.144644</v>
      </c>
      <c r="J111">
        <v>0.05</v>
      </c>
      <c r="K111">
        <v>0.99</v>
      </c>
      <c r="L111">
        <f t="shared" si="6"/>
        <v>-5.7232200000000003E-8</v>
      </c>
      <c r="M111">
        <f t="shared" si="7"/>
        <v>-2.4840095051051964E-9</v>
      </c>
      <c r="N111">
        <f t="shared" si="8"/>
        <v>-2.4840095051051962</v>
      </c>
      <c r="O111">
        <v>22</v>
      </c>
      <c r="P111">
        <f t="shared" si="9"/>
        <v>-3.6778346240823163E-2</v>
      </c>
      <c r="Q111">
        <f t="shared" si="10"/>
        <v>-1.2259448746941054E-11</v>
      </c>
      <c r="R111">
        <f t="shared" si="11"/>
        <v>-1.7171442076377927E-10</v>
      </c>
    </row>
    <row r="112" spans="1:18" x14ac:dyDescent="0.25">
      <c r="A112" t="s">
        <v>506</v>
      </c>
      <c r="B112">
        <v>15</v>
      </c>
      <c r="C112">
        <v>100</v>
      </c>
      <c r="D112">
        <v>10</v>
      </c>
      <c r="E112">
        <v>2.4700000000000002</v>
      </c>
      <c r="F112">
        <v>1.2145749000000001E-2</v>
      </c>
      <c r="G112">
        <v>6386.2</v>
      </c>
      <c r="H112">
        <v>2.3263959999999999</v>
      </c>
      <c r="I112">
        <v>-2.2202519999999999</v>
      </c>
      <c r="J112">
        <v>0.05</v>
      </c>
      <c r="K112">
        <v>0.99</v>
      </c>
      <c r="L112">
        <f t="shared" si="6"/>
        <v>-1.1101260000000001E-7</v>
      </c>
      <c r="M112">
        <f t="shared" si="7"/>
        <v>-4.8182029274855961E-9</v>
      </c>
      <c r="N112">
        <f t="shared" si="8"/>
        <v>-4.8182029274855962</v>
      </c>
      <c r="O112">
        <v>22</v>
      </c>
      <c r="P112">
        <f t="shared" si="9"/>
        <v>-8.86677020148251E-2</v>
      </c>
      <c r="Q112">
        <f t="shared" si="10"/>
        <v>-2.9555900671608364E-11</v>
      </c>
      <c r="R112">
        <f t="shared" si="11"/>
        <v>-4.1398063393701691E-10</v>
      </c>
    </row>
    <row r="113" spans="1:18" x14ac:dyDescent="0.25">
      <c r="A113" t="s">
        <v>506</v>
      </c>
      <c r="B113">
        <v>15</v>
      </c>
      <c r="C113">
        <v>100</v>
      </c>
      <c r="D113">
        <v>11</v>
      </c>
      <c r="E113">
        <v>1.9</v>
      </c>
      <c r="F113">
        <v>0.573684211</v>
      </c>
      <c r="G113">
        <v>31028.1</v>
      </c>
      <c r="H113">
        <v>4.2977480000000003</v>
      </c>
      <c r="I113">
        <v>-0.24890000000000001</v>
      </c>
      <c r="J113">
        <v>0.05</v>
      </c>
      <c r="K113">
        <v>0.99</v>
      </c>
      <c r="L113">
        <f t="shared" si="6"/>
        <v>-1.2445000000000002E-8</v>
      </c>
      <c r="M113">
        <f t="shared" si="7"/>
        <v>-5.4014170853180852E-10</v>
      </c>
      <c r="N113">
        <f t="shared" si="8"/>
        <v>-0.54014170853180854</v>
      </c>
      <c r="O113">
        <v>22</v>
      </c>
      <c r="P113">
        <f t="shared" si="9"/>
        <v>-1.2922050443344702E-2</v>
      </c>
      <c r="Q113">
        <f t="shared" si="10"/>
        <v>-4.3073501477815673E-12</v>
      </c>
      <c r="R113">
        <f t="shared" si="11"/>
        <v>-6.0331761314932076E-11</v>
      </c>
    </row>
    <row r="114" spans="1:18" x14ac:dyDescent="0.25">
      <c r="A114" t="s">
        <v>506</v>
      </c>
      <c r="B114">
        <v>15</v>
      </c>
      <c r="C114">
        <v>100</v>
      </c>
      <c r="D114">
        <v>7</v>
      </c>
      <c r="E114">
        <v>3.57</v>
      </c>
      <c r="F114">
        <v>0.42577030799999999</v>
      </c>
      <c r="G114">
        <v>7187.5</v>
      </c>
      <c r="H114">
        <v>2.3904999999999998</v>
      </c>
      <c r="I114">
        <v>-2.156148</v>
      </c>
      <c r="J114">
        <v>0.05</v>
      </c>
      <c r="K114">
        <v>0.99</v>
      </c>
      <c r="L114">
        <f t="shared" si="6"/>
        <v>-1.078074E-7</v>
      </c>
      <c r="M114">
        <f t="shared" si="7"/>
        <v>-4.6790898536257202E-9</v>
      </c>
      <c r="N114">
        <f t="shared" si="8"/>
        <v>-4.6790898536257197</v>
      </c>
      <c r="O114">
        <v>22</v>
      </c>
      <c r="P114">
        <f t="shared" si="9"/>
        <v>-5.9575883035723455E-2</v>
      </c>
      <c r="Q114">
        <f t="shared" si="10"/>
        <v>-1.9858627678574487E-11</v>
      </c>
      <c r="R114">
        <f t="shared" si="11"/>
        <v>-2.7815384030548929E-10</v>
      </c>
    </row>
    <row r="115" spans="1:18" x14ac:dyDescent="0.25">
      <c r="A115" t="s">
        <v>506</v>
      </c>
      <c r="B115">
        <v>15</v>
      </c>
      <c r="C115">
        <v>100</v>
      </c>
      <c r="D115">
        <v>8</v>
      </c>
      <c r="E115">
        <v>1.77</v>
      </c>
      <c r="F115">
        <v>0.33333333300000001</v>
      </c>
      <c r="G115">
        <v>302681.8</v>
      </c>
      <c r="H115">
        <v>26.030044</v>
      </c>
      <c r="I115">
        <v>21.483395999999999</v>
      </c>
      <c r="J115">
        <v>0.05</v>
      </c>
      <c r="K115">
        <v>0.99</v>
      </c>
      <c r="L115">
        <f t="shared" si="6"/>
        <v>1.0741698000000002E-6</v>
      </c>
      <c r="M115">
        <f t="shared" si="7"/>
        <v>4.6621447249921337E-8</v>
      </c>
      <c r="N115">
        <f t="shared" si="8"/>
        <v>46.621447249921339</v>
      </c>
      <c r="O115">
        <v>22</v>
      </c>
      <c r="P115">
        <f t="shared" si="9"/>
        <v>1.1972636684622839</v>
      </c>
      <c r="Q115">
        <f t="shared" si="10"/>
        <v>3.9908788948742799E-10</v>
      </c>
      <c r="R115">
        <f t="shared" si="11"/>
        <v>5.5899043416835576E-9</v>
      </c>
    </row>
    <row r="116" spans="1:18" x14ac:dyDescent="0.25">
      <c r="A116" t="s">
        <v>506</v>
      </c>
      <c r="B116">
        <v>15</v>
      </c>
      <c r="C116">
        <v>100</v>
      </c>
      <c r="D116">
        <v>9</v>
      </c>
      <c r="E116">
        <v>4.82</v>
      </c>
      <c r="F116">
        <v>0.28423236499999999</v>
      </c>
      <c r="G116">
        <v>21494.799999999999</v>
      </c>
      <c r="H116">
        <v>3.5350839999999999</v>
      </c>
      <c r="I116">
        <v>-1.0115639999999999</v>
      </c>
      <c r="J116">
        <v>0.05</v>
      </c>
      <c r="K116">
        <v>0.99</v>
      </c>
      <c r="L116">
        <f t="shared" si="6"/>
        <v>-5.0578199999999996E-8</v>
      </c>
      <c r="M116">
        <f t="shared" si="7"/>
        <v>-2.1952105554410213E-9</v>
      </c>
      <c r="N116">
        <f t="shared" si="8"/>
        <v>-2.1952105554410211</v>
      </c>
      <c r="O116">
        <v>22</v>
      </c>
      <c r="P116">
        <f t="shared" si="9"/>
        <v>-2.0701721571492086E-2</v>
      </c>
      <c r="Q116">
        <f t="shared" si="10"/>
        <v>-6.9005738571640305E-12</v>
      </c>
      <c r="R116">
        <f t="shared" si="11"/>
        <v>-9.6654267845139426E-11</v>
      </c>
    </row>
    <row r="117" spans="1:18" x14ac:dyDescent="0.25">
      <c r="A117" t="s">
        <v>506</v>
      </c>
      <c r="B117">
        <v>15</v>
      </c>
      <c r="C117">
        <v>150</v>
      </c>
      <c r="D117">
        <v>10</v>
      </c>
      <c r="E117">
        <v>1.34</v>
      </c>
      <c r="F117">
        <v>1.26119403</v>
      </c>
      <c r="G117">
        <v>7362.9</v>
      </c>
      <c r="H117">
        <v>2.4045320000000001</v>
      </c>
      <c r="I117">
        <v>-2.0353880000000002</v>
      </c>
      <c r="J117">
        <v>0.05</v>
      </c>
      <c r="K117">
        <v>0.99</v>
      </c>
      <c r="L117">
        <f t="shared" si="6"/>
        <v>-1.0176940000000001E-7</v>
      </c>
      <c r="M117">
        <f t="shared" si="7"/>
        <v>-4.4170267249704322E-9</v>
      </c>
      <c r="N117">
        <f t="shared" si="8"/>
        <v>-4.417026724970432</v>
      </c>
      <c r="O117">
        <v>22</v>
      </c>
      <c r="P117">
        <f t="shared" si="9"/>
        <v>-0.14983130003291831</v>
      </c>
      <c r="Q117">
        <f t="shared" si="10"/>
        <v>-4.9943766677639431E-11</v>
      </c>
      <c r="R117">
        <f t="shared" si="11"/>
        <v>-6.9954735672369223E-10</v>
      </c>
    </row>
    <row r="118" spans="1:18" x14ac:dyDescent="0.25">
      <c r="A118" t="s">
        <v>506</v>
      </c>
      <c r="B118">
        <v>15</v>
      </c>
      <c r="C118">
        <v>150</v>
      </c>
      <c r="D118">
        <v>11</v>
      </c>
      <c r="E118">
        <v>3.62</v>
      </c>
      <c r="F118">
        <v>0.91712707199999999</v>
      </c>
      <c r="G118">
        <v>151942.39999999999</v>
      </c>
      <c r="H118">
        <v>13.970891999999999</v>
      </c>
      <c r="I118">
        <v>9.5309720000000002</v>
      </c>
      <c r="J118">
        <v>0.05</v>
      </c>
      <c r="K118">
        <v>0.99</v>
      </c>
      <c r="L118">
        <f t="shared" si="6"/>
        <v>4.7654860000000007E-7</v>
      </c>
      <c r="M118">
        <f t="shared" si="7"/>
        <v>2.0683308557849854E-8</v>
      </c>
      <c r="N118">
        <f t="shared" si="8"/>
        <v>20.683308557849852</v>
      </c>
      <c r="O118">
        <v>22</v>
      </c>
      <c r="P118">
        <f t="shared" si="9"/>
        <v>0.25971005220805937</v>
      </c>
      <c r="Q118">
        <f t="shared" si="10"/>
        <v>8.6570017402686471E-11</v>
      </c>
      <c r="R118">
        <f t="shared" si="11"/>
        <v>1.2125602627542086E-9</v>
      </c>
    </row>
    <row r="119" spans="1:18" x14ac:dyDescent="0.25">
      <c r="A119" t="s">
        <v>506</v>
      </c>
      <c r="B119">
        <v>15</v>
      </c>
      <c r="C119">
        <v>150</v>
      </c>
      <c r="D119">
        <v>7</v>
      </c>
      <c r="E119">
        <v>3.21</v>
      </c>
      <c r="F119">
        <v>0.72274143300000004</v>
      </c>
      <c r="G119">
        <v>430476.2</v>
      </c>
      <c r="H119">
        <v>36.253596000000002</v>
      </c>
      <c r="I119">
        <v>31.813676000000001</v>
      </c>
      <c r="J119">
        <v>0.05</v>
      </c>
      <c r="K119">
        <v>0.99</v>
      </c>
      <c r="L119">
        <f t="shared" si="6"/>
        <v>1.5906838E-6</v>
      </c>
      <c r="M119">
        <f t="shared" si="7"/>
        <v>6.90393463612591E-8</v>
      </c>
      <c r="N119">
        <f t="shared" si="8"/>
        <v>69.039346361259106</v>
      </c>
      <c r="O119">
        <v>22</v>
      </c>
      <c r="P119">
        <f t="shared" si="9"/>
        <v>0.97761747891899053</v>
      </c>
      <c r="Q119">
        <f t="shared" si="10"/>
        <v>3.2587249297299679E-10</v>
      </c>
      <c r="R119">
        <f t="shared" si="11"/>
        <v>4.5643982473248738E-9</v>
      </c>
    </row>
    <row r="120" spans="1:18" x14ac:dyDescent="0.25">
      <c r="A120" t="s">
        <v>506</v>
      </c>
      <c r="B120">
        <v>15</v>
      </c>
      <c r="C120">
        <v>150</v>
      </c>
      <c r="D120">
        <v>8</v>
      </c>
      <c r="E120">
        <v>3.26</v>
      </c>
      <c r="F120">
        <v>0.69018404899999997</v>
      </c>
      <c r="G120">
        <v>50871.3</v>
      </c>
      <c r="H120">
        <v>5.8852039999999999</v>
      </c>
      <c r="I120">
        <v>1.445284</v>
      </c>
      <c r="J120">
        <v>0.05</v>
      </c>
      <c r="K120">
        <v>0.99</v>
      </c>
      <c r="L120">
        <f t="shared" si="6"/>
        <v>7.2264200000000002E-8</v>
      </c>
      <c r="M120">
        <f t="shared" si="7"/>
        <v>3.1364329814129623E-9</v>
      </c>
      <c r="N120">
        <f t="shared" si="8"/>
        <v>3.1364329814129626</v>
      </c>
      <c r="O120">
        <v>22</v>
      </c>
      <c r="P120">
        <f t="shared" si="9"/>
        <v>4.3731636662199702E-2</v>
      </c>
      <c r="Q120">
        <f t="shared" si="10"/>
        <v>1.4577212220733233E-11</v>
      </c>
      <c r="R120">
        <f t="shared" si="11"/>
        <v>2.0417863841214418E-10</v>
      </c>
    </row>
    <row r="121" spans="1:18" x14ac:dyDescent="0.25">
      <c r="A121" t="s">
        <v>506</v>
      </c>
      <c r="B121">
        <v>15</v>
      </c>
      <c r="C121">
        <v>150</v>
      </c>
      <c r="D121">
        <v>9</v>
      </c>
      <c r="E121">
        <v>2.66</v>
      </c>
      <c r="F121">
        <v>0.88345864699999999</v>
      </c>
      <c r="G121">
        <v>8694.1</v>
      </c>
      <c r="H121">
        <v>2.511028</v>
      </c>
      <c r="I121">
        <v>-1.9288920000000001</v>
      </c>
      <c r="J121">
        <v>0.05</v>
      </c>
      <c r="K121">
        <v>0.99</v>
      </c>
      <c r="L121">
        <f t="shared" si="6"/>
        <v>-9.6444600000000006E-8</v>
      </c>
      <c r="M121">
        <f t="shared" si="7"/>
        <v>-4.1859181215481606E-9</v>
      </c>
      <c r="N121">
        <f t="shared" si="8"/>
        <v>-4.1859181215481609</v>
      </c>
      <c r="O121">
        <v>22</v>
      </c>
      <c r="P121">
        <f t="shared" si="9"/>
        <v>-7.1529701325156542E-2</v>
      </c>
      <c r="Q121">
        <f t="shared" si="10"/>
        <v>-2.3843233775052179E-11</v>
      </c>
      <c r="R121">
        <f t="shared" si="11"/>
        <v>-3.3396502251702337E-10</v>
      </c>
    </row>
    <row r="122" spans="1:18" x14ac:dyDescent="0.25">
      <c r="A122" t="s">
        <v>214</v>
      </c>
      <c r="B122">
        <v>15</v>
      </c>
      <c r="C122">
        <v>25</v>
      </c>
      <c r="D122">
        <v>10</v>
      </c>
      <c r="E122">
        <v>1.22</v>
      </c>
      <c r="F122">
        <v>0.59836065599999999</v>
      </c>
      <c r="G122">
        <v>11351.4</v>
      </c>
      <c r="H122">
        <v>2.7236120000000001</v>
      </c>
      <c r="I122">
        <v>-2.2742360000000001</v>
      </c>
      <c r="J122">
        <v>0.05</v>
      </c>
      <c r="K122">
        <v>0.99</v>
      </c>
      <c r="L122">
        <f t="shared" si="6"/>
        <v>-1.1371180000000002E-7</v>
      </c>
      <c r="M122">
        <f t="shared" si="7"/>
        <v>-4.9353544340881731E-9</v>
      </c>
      <c r="N122">
        <f t="shared" si="8"/>
        <v>-4.9353544340881728</v>
      </c>
      <c r="O122">
        <v>22.25</v>
      </c>
      <c r="P122">
        <f t="shared" si="9"/>
        <v>-0.18181449379584355</v>
      </c>
      <c r="Q122">
        <f t="shared" si="10"/>
        <v>-6.0604831265281184E-11</v>
      </c>
      <c r="R122">
        <f t="shared" si="11"/>
        <v>-8.4887369008341401E-10</v>
      </c>
    </row>
    <row r="123" spans="1:18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7798</v>
      </c>
      <c r="H123">
        <v>2.4393400000000001</v>
      </c>
      <c r="I123">
        <v>-2.5585079999999998</v>
      </c>
      <c r="J123">
        <v>0.05</v>
      </c>
      <c r="K123">
        <v>0.99</v>
      </c>
      <c r="L123">
        <f t="shared" si="6"/>
        <v>-1.279254E-7</v>
      </c>
      <c r="M123">
        <f t="shared" si="7"/>
        <v>-5.5522574624841316E-9</v>
      </c>
      <c r="N123">
        <f t="shared" si="8"/>
        <v>-5.5522574624841319</v>
      </c>
      <c r="O123">
        <v>22.25</v>
      </c>
      <c r="P123">
        <f t="shared" si="9"/>
        <v>-0.13488630337040103</v>
      </c>
      <c r="Q123">
        <f t="shared" si="10"/>
        <v>-4.4962101123467004E-11</v>
      </c>
      <c r="R123">
        <f t="shared" si="11"/>
        <v>-6.2977066180606535E-10</v>
      </c>
    </row>
    <row r="124" spans="1:18" x14ac:dyDescent="0.25">
      <c r="A124" t="s">
        <v>214</v>
      </c>
      <c r="B124">
        <v>15</v>
      </c>
      <c r="C124">
        <v>25</v>
      </c>
      <c r="D124">
        <v>7</v>
      </c>
      <c r="E124">
        <v>1.7</v>
      </c>
      <c r="F124">
        <v>0.6</v>
      </c>
      <c r="G124">
        <v>17879.900000000001</v>
      </c>
      <c r="H124">
        <v>3.245892</v>
      </c>
      <c r="I124">
        <v>-1.7519560000000001</v>
      </c>
      <c r="J124">
        <v>0.05</v>
      </c>
      <c r="K124">
        <v>0.99</v>
      </c>
      <c r="L124">
        <f t="shared" si="6"/>
        <v>-8.7597800000000004E-8</v>
      </c>
      <c r="M124">
        <f t="shared" si="7"/>
        <v>-3.8019465934614427E-9</v>
      </c>
      <c r="N124">
        <f t="shared" si="8"/>
        <v>-3.8019465934614427</v>
      </c>
      <c r="O124">
        <v>22.25</v>
      </c>
      <c r="P124">
        <f t="shared" si="9"/>
        <v>-0.10051412011794958</v>
      </c>
      <c r="Q124">
        <f t="shared" si="10"/>
        <v>-3.3504706705983191E-11</v>
      </c>
      <c r="R124">
        <f t="shared" si="11"/>
        <v>-4.6929037541869479E-10</v>
      </c>
    </row>
    <row r="125" spans="1:18" x14ac:dyDescent="0.25">
      <c r="A125" t="s">
        <v>214</v>
      </c>
      <c r="B125">
        <v>15</v>
      </c>
      <c r="C125">
        <v>25</v>
      </c>
      <c r="D125">
        <v>8</v>
      </c>
      <c r="E125">
        <v>1.29</v>
      </c>
      <c r="F125">
        <v>0.27131782900000001</v>
      </c>
      <c r="G125">
        <v>12131.2</v>
      </c>
      <c r="H125">
        <v>2.7859959999999999</v>
      </c>
      <c r="I125">
        <v>-2.2118519999999999</v>
      </c>
      <c r="J125">
        <v>0.05</v>
      </c>
      <c r="K125">
        <v>0.99</v>
      </c>
      <c r="L125">
        <f t="shared" si="6"/>
        <v>-1.1059259999999999E-7</v>
      </c>
      <c r="M125">
        <f t="shared" si="7"/>
        <v>-4.7999739586159E-9</v>
      </c>
      <c r="N125">
        <f t="shared" si="8"/>
        <v>-4.7999739586159</v>
      </c>
      <c r="O125">
        <v>22.25</v>
      </c>
      <c r="P125">
        <f t="shared" si="9"/>
        <v>-0.1672319121545475</v>
      </c>
      <c r="Q125">
        <f t="shared" si="10"/>
        <v>-5.5743970718182497E-11</v>
      </c>
      <c r="R125">
        <f t="shared" si="11"/>
        <v>-7.8078907465836682E-10</v>
      </c>
    </row>
    <row r="126" spans="1:18" x14ac:dyDescent="0.25">
      <c r="A126" t="s">
        <v>214</v>
      </c>
      <c r="B126">
        <v>15</v>
      </c>
      <c r="C126">
        <v>25</v>
      </c>
      <c r="D126">
        <v>9</v>
      </c>
      <c r="E126">
        <v>1.62</v>
      </c>
      <c r="F126">
        <v>1.2716049380000001</v>
      </c>
      <c r="G126">
        <v>3925.3</v>
      </c>
      <c r="H126">
        <v>2.129524</v>
      </c>
      <c r="I126">
        <v>-2.8683239999999999</v>
      </c>
      <c r="J126">
        <v>0.05</v>
      </c>
      <c r="K126">
        <v>0.99</v>
      </c>
      <c r="L126">
        <f t="shared" si="6"/>
        <v>-1.434162E-7</v>
      </c>
      <c r="M126">
        <f t="shared" si="7"/>
        <v>-6.2245939171666975E-9</v>
      </c>
      <c r="N126">
        <f t="shared" si="8"/>
        <v>-6.2245939171666977</v>
      </c>
      <c r="O126">
        <v>22.25</v>
      </c>
      <c r="P126">
        <f t="shared" si="9"/>
        <v>-0.17268952468211118</v>
      </c>
      <c r="Q126">
        <f t="shared" si="10"/>
        <v>-5.7563174894037055E-11</v>
      </c>
      <c r="R126">
        <f t="shared" si="11"/>
        <v>-8.0627012178830882E-10</v>
      </c>
    </row>
    <row r="127" spans="1:18" x14ac:dyDescent="0.25">
      <c r="A127" t="s">
        <v>214</v>
      </c>
      <c r="B127">
        <v>15</v>
      </c>
      <c r="C127">
        <v>50</v>
      </c>
      <c r="D127">
        <v>10</v>
      </c>
      <c r="E127">
        <v>2.04</v>
      </c>
      <c r="F127">
        <v>0.32843137300000003</v>
      </c>
      <c r="G127">
        <v>12750.4</v>
      </c>
      <c r="H127">
        <v>2.8355320000000002</v>
      </c>
      <c r="I127">
        <v>-1.607836</v>
      </c>
      <c r="J127">
        <v>0.05</v>
      </c>
      <c r="K127">
        <v>0.99</v>
      </c>
      <c r="L127">
        <f t="shared" si="6"/>
        <v>-8.0391800000000012E-8</v>
      </c>
      <c r="M127">
        <f t="shared" si="7"/>
        <v>-3.4891895704256684E-9</v>
      </c>
      <c r="N127">
        <f t="shared" si="8"/>
        <v>-3.4891895704256686</v>
      </c>
      <c r="O127">
        <v>22.25</v>
      </c>
      <c r="P127">
        <f t="shared" si="9"/>
        <v>-7.6871327834890243E-2</v>
      </c>
      <c r="Q127">
        <f t="shared" si="10"/>
        <v>-2.5623775944963415E-11</v>
      </c>
      <c r="R127">
        <f t="shared" si="11"/>
        <v>-3.5890454252831909E-10</v>
      </c>
    </row>
    <row r="128" spans="1:18" x14ac:dyDescent="0.25">
      <c r="A128" t="s">
        <v>214</v>
      </c>
      <c r="B128">
        <v>15</v>
      </c>
      <c r="C128">
        <v>50</v>
      </c>
      <c r="D128">
        <v>11</v>
      </c>
      <c r="E128">
        <v>1.31</v>
      </c>
      <c r="F128">
        <v>1.4122137400000001</v>
      </c>
      <c r="G128">
        <v>0</v>
      </c>
      <c r="H128">
        <v>1.8154999999999999</v>
      </c>
      <c r="I128">
        <v>-2.6278679999999999</v>
      </c>
      <c r="J128">
        <v>0.05</v>
      </c>
      <c r="K128">
        <v>0.99</v>
      </c>
      <c r="L128">
        <f t="shared" si="6"/>
        <v>-1.3139339999999999E-7</v>
      </c>
      <c r="M128">
        <f t="shared" si="7"/>
        <v>-5.7027766625796153E-9</v>
      </c>
      <c r="N128">
        <f t="shared" si="8"/>
        <v>-5.7027766625796152</v>
      </c>
      <c r="O128">
        <v>22.25</v>
      </c>
      <c r="P128">
        <f t="shared" si="9"/>
        <v>-0.19565234282801666</v>
      </c>
      <c r="Q128">
        <f t="shared" si="10"/>
        <v>-6.5217447609338878E-11</v>
      </c>
      <c r="R128">
        <f t="shared" si="11"/>
        <v>-9.1348122342972687E-10</v>
      </c>
    </row>
    <row r="129" spans="1:18" x14ac:dyDescent="0.25">
      <c r="A129" t="s">
        <v>214</v>
      </c>
      <c r="B129">
        <v>15</v>
      </c>
      <c r="C129">
        <v>50</v>
      </c>
      <c r="D129">
        <v>7</v>
      </c>
      <c r="E129">
        <v>1.65</v>
      </c>
      <c r="F129">
        <v>0.82424242400000003</v>
      </c>
      <c r="G129">
        <v>19758.8</v>
      </c>
      <c r="H129">
        <v>3.396204</v>
      </c>
      <c r="I129">
        <v>-1.047164</v>
      </c>
      <c r="J129">
        <v>0.05</v>
      </c>
      <c r="K129">
        <v>0.99</v>
      </c>
      <c r="L129">
        <f t="shared" si="6"/>
        <v>-5.2358200000000002E-8</v>
      </c>
      <c r="M129">
        <f t="shared" si="7"/>
        <v>-2.2724666616030646E-9</v>
      </c>
      <c r="N129">
        <f t="shared" si="8"/>
        <v>-2.2724666616030644</v>
      </c>
      <c r="O129">
        <v>22.25</v>
      </c>
      <c r="P129">
        <f t="shared" si="9"/>
        <v>-6.1898989761064067E-2</v>
      </c>
      <c r="Q129">
        <f t="shared" si="10"/>
        <v>-2.0632996587021357E-11</v>
      </c>
      <c r="R129">
        <f t="shared" si="11"/>
        <v>-2.8900019329543204E-10</v>
      </c>
    </row>
    <row r="130" spans="1:18" x14ac:dyDescent="0.25">
      <c r="A130" t="s">
        <v>214</v>
      </c>
      <c r="B130">
        <v>15</v>
      </c>
      <c r="C130">
        <v>50</v>
      </c>
      <c r="D130">
        <v>8</v>
      </c>
      <c r="E130">
        <v>1.49</v>
      </c>
      <c r="F130">
        <v>0.52348993300000002</v>
      </c>
      <c r="G130">
        <v>12439</v>
      </c>
      <c r="H130">
        <v>2.8106200000000001</v>
      </c>
      <c r="I130">
        <v>-1.6327480000000001</v>
      </c>
      <c r="J130">
        <v>0.05</v>
      </c>
      <c r="K130">
        <v>0.99</v>
      </c>
      <c r="L130">
        <f t="shared" si="6"/>
        <v>-8.1637400000000013E-8</v>
      </c>
      <c r="M130">
        <f t="shared" si="7"/>
        <v>-3.5432514838163654E-9</v>
      </c>
      <c r="N130">
        <f t="shared" si="8"/>
        <v>-3.5432514838163653</v>
      </c>
      <c r="O130">
        <v>22.25</v>
      </c>
      <c r="P130">
        <f t="shared" si="9"/>
        <v>-0.10687735416081337</v>
      </c>
      <c r="Q130">
        <f t="shared" si="10"/>
        <v>-3.5625784720271124E-11</v>
      </c>
      <c r="R130">
        <f t="shared" si="11"/>
        <v>-4.9899967884142153E-10</v>
      </c>
    </row>
    <row r="131" spans="1:18" x14ac:dyDescent="0.25">
      <c r="A131" t="s">
        <v>214</v>
      </c>
      <c r="B131">
        <v>15</v>
      </c>
      <c r="C131">
        <v>50</v>
      </c>
      <c r="D131">
        <v>9</v>
      </c>
      <c r="E131">
        <v>1.35</v>
      </c>
      <c r="F131">
        <v>1.525925926</v>
      </c>
      <c r="G131">
        <v>3364.6</v>
      </c>
      <c r="H131">
        <v>2.0846680000000002</v>
      </c>
      <c r="I131">
        <v>-2.3586999999999998</v>
      </c>
      <c r="J131">
        <v>0.05</v>
      </c>
      <c r="K131">
        <v>0.99</v>
      </c>
      <c r="L131">
        <f t="shared" ref="L131:L194" si="12">(I131/1000000)*J131</f>
        <v>-1.17935E-7</v>
      </c>
      <c r="M131">
        <f t="shared" ref="M131:M194" si="13">(K131*L131)/(0.0825*276.483)</f>
        <v>-5.118651056303643E-9</v>
      </c>
      <c r="N131">
        <f t="shared" ref="N131:N194" si="14">M131*1000000000</f>
        <v>-5.1186510563036434</v>
      </c>
      <c r="O131">
        <v>22.25</v>
      </c>
      <c r="P131">
        <f t="shared" ref="P131:P194" si="15">N131/E131/O131</f>
        <v>-0.17040869101302181</v>
      </c>
      <c r="Q131">
        <f t="shared" ref="Q131:Q194" si="16">(M131/3)/E131/O131</f>
        <v>-5.6802897004340603E-11</v>
      </c>
      <c r="R131">
        <f t="shared" ref="R131:R194" si="17">Q131*14.0067</f>
        <v>-7.9562113747069758E-10</v>
      </c>
    </row>
    <row r="132" spans="1:18" x14ac:dyDescent="0.25">
      <c r="A132" t="s">
        <v>214</v>
      </c>
      <c r="B132">
        <v>15</v>
      </c>
      <c r="C132">
        <v>100</v>
      </c>
      <c r="D132">
        <v>10</v>
      </c>
      <c r="E132">
        <v>1.36</v>
      </c>
      <c r="F132">
        <v>1.3897058819999999</v>
      </c>
      <c r="G132">
        <v>14667.3</v>
      </c>
      <c r="H132">
        <v>2.9888840000000001</v>
      </c>
      <c r="I132">
        <v>-1.449276</v>
      </c>
      <c r="J132">
        <v>0.05</v>
      </c>
      <c r="K132">
        <v>0.99</v>
      </c>
      <c r="L132">
        <f t="shared" si="12"/>
        <v>-7.2463800000000009E-8</v>
      </c>
      <c r="M132">
        <f t="shared" si="13"/>
        <v>-3.145096081856751E-9</v>
      </c>
      <c r="N132">
        <f t="shared" si="14"/>
        <v>-3.1450960818567508</v>
      </c>
      <c r="O132">
        <v>22.25</v>
      </c>
      <c r="P132">
        <f t="shared" si="15"/>
        <v>-0.10393575947973398</v>
      </c>
      <c r="Q132">
        <f t="shared" si="16"/>
        <v>-3.4645253159911336E-11</v>
      </c>
      <c r="R132">
        <f t="shared" si="17"/>
        <v>-4.8526566743493015E-10</v>
      </c>
    </row>
    <row r="133" spans="1:18" x14ac:dyDescent="0.25">
      <c r="A133" t="s">
        <v>214</v>
      </c>
      <c r="B133">
        <v>15</v>
      </c>
      <c r="C133">
        <v>100</v>
      </c>
      <c r="D133">
        <v>11</v>
      </c>
      <c r="E133">
        <v>1.24</v>
      </c>
      <c r="F133">
        <v>0.50806451600000002</v>
      </c>
      <c r="G133">
        <v>12831.8</v>
      </c>
      <c r="H133">
        <v>2.842044</v>
      </c>
      <c r="I133">
        <v>-1.5961160000000001</v>
      </c>
      <c r="J133">
        <v>0.05</v>
      </c>
      <c r="K133">
        <v>0.99</v>
      </c>
      <c r="L133">
        <f t="shared" si="12"/>
        <v>-7.9805800000000009E-8</v>
      </c>
      <c r="M133">
        <f t="shared" si="13"/>
        <v>-3.46375581862176E-9</v>
      </c>
      <c r="N133">
        <f t="shared" si="14"/>
        <v>-3.4637558186217601</v>
      </c>
      <c r="O133">
        <v>22.25</v>
      </c>
      <c r="P133">
        <f t="shared" si="15"/>
        <v>-0.12554388614069445</v>
      </c>
      <c r="Q133">
        <f t="shared" si="16"/>
        <v>-4.1847962046898151E-11</v>
      </c>
      <c r="R133">
        <f t="shared" si="17"/>
        <v>-5.8615185000228835E-10</v>
      </c>
    </row>
    <row r="134" spans="1:18" x14ac:dyDescent="0.25">
      <c r="A134" t="s">
        <v>214</v>
      </c>
      <c r="B134">
        <v>15</v>
      </c>
      <c r="C134">
        <v>100</v>
      </c>
      <c r="D134">
        <v>7</v>
      </c>
      <c r="E134">
        <v>1.73</v>
      </c>
      <c r="F134">
        <v>1.1676300580000001</v>
      </c>
      <c r="G134">
        <v>20223.400000000001</v>
      </c>
      <c r="H134">
        <v>3.4333719999999999</v>
      </c>
      <c r="I134">
        <v>-1.004788</v>
      </c>
      <c r="J134">
        <v>0.05</v>
      </c>
      <c r="K134">
        <v>0.99</v>
      </c>
      <c r="L134">
        <f t="shared" si="12"/>
        <v>-5.0239399999999999E-8</v>
      </c>
      <c r="M134">
        <f t="shared" si="13"/>
        <v>-2.1805058538861341E-9</v>
      </c>
      <c r="N134">
        <f t="shared" si="14"/>
        <v>-2.1805058538861339</v>
      </c>
      <c r="O134">
        <v>22.25</v>
      </c>
      <c r="P134">
        <f t="shared" si="15"/>
        <v>-5.6647550922546835E-2</v>
      </c>
      <c r="Q134">
        <f t="shared" si="16"/>
        <v>-1.8882516974182277E-11</v>
      </c>
      <c r="R134">
        <f t="shared" si="17"/>
        <v>-2.644817505022789E-10</v>
      </c>
    </row>
    <row r="135" spans="1:18" x14ac:dyDescent="0.25">
      <c r="A135" t="s">
        <v>214</v>
      </c>
      <c r="B135">
        <v>15</v>
      </c>
      <c r="C135">
        <v>100</v>
      </c>
      <c r="D135">
        <v>8</v>
      </c>
      <c r="E135">
        <v>2.21</v>
      </c>
      <c r="F135">
        <v>0.81447963800000001</v>
      </c>
      <c r="G135">
        <v>29946.1</v>
      </c>
      <c r="H135">
        <v>4.2111879999999999</v>
      </c>
      <c r="I135">
        <v>-0.22697200000000001</v>
      </c>
      <c r="J135">
        <v>0.05</v>
      </c>
      <c r="K135">
        <v>0.99</v>
      </c>
      <c r="L135">
        <f t="shared" si="12"/>
        <v>-1.1348600000000001E-8</v>
      </c>
      <c r="M135">
        <f t="shared" si="13"/>
        <v>-4.9255541932053696E-10</v>
      </c>
      <c r="N135">
        <f t="shared" si="14"/>
        <v>-0.49255541932053698</v>
      </c>
      <c r="O135">
        <v>22.25</v>
      </c>
      <c r="P135">
        <f t="shared" si="15"/>
        <v>-1.0016887880838619E-2</v>
      </c>
      <c r="Q135">
        <f t="shared" si="16"/>
        <v>-3.3389626269462062E-12</v>
      </c>
      <c r="R135">
        <f t="shared" si="17"/>
        <v>-4.6767847826847428E-11</v>
      </c>
    </row>
    <row r="136" spans="1:18" x14ac:dyDescent="0.25">
      <c r="A136" t="s">
        <v>214</v>
      </c>
      <c r="B136">
        <v>15</v>
      </c>
      <c r="C136">
        <v>100</v>
      </c>
      <c r="D136">
        <v>9</v>
      </c>
      <c r="E136">
        <v>1.25</v>
      </c>
      <c r="F136">
        <v>0.128</v>
      </c>
      <c r="G136">
        <v>3596</v>
      </c>
      <c r="H136">
        <v>2.10318</v>
      </c>
      <c r="I136">
        <v>-2.3349799999999998</v>
      </c>
      <c r="J136">
        <v>0.05</v>
      </c>
      <c r="K136">
        <v>0.99</v>
      </c>
      <c r="L136">
        <f t="shared" si="12"/>
        <v>-1.1674900000000001E-7</v>
      </c>
      <c r="M136">
        <f t="shared" si="13"/>
        <v>-5.0671759204001696E-9</v>
      </c>
      <c r="N136">
        <f t="shared" si="14"/>
        <v>-5.0671759204001692</v>
      </c>
      <c r="O136">
        <v>22.25</v>
      </c>
      <c r="P136">
        <f t="shared" si="15"/>
        <v>-0.18219059489079259</v>
      </c>
      <c r="Q136">
        <f t="shared" si="16"/>
        <v>-6.073019829693087E-11</v>
      </c>
      <c r="R136">
        <f t="shared" si="17"/>
        <v>-8.5062966848562169E-10</v>
      </c>
    </row>
    <row r="137" spans="1:18" x14ac:dyDescent="0.25">
      <c r="A137" t="s">
        <v>214</v>
      </c>
      <c r="B137">
        <v>15</v>
      </c>
      <c r="C137">
        <v>150</v>
      </c>
      <c r="D137">
        <v>10</v>
      </c>
      <c r="E137">
        <v>2.15</v>
      </c>
      <c r="F137">
        <v>1.6279069770000001</v>
      </c>
      <c r="G137">
        <v>49035.8</v>
      </c>
      <c r="H137">
        <v>5.7383639999999998</v>
      </c>
      <c r="I137">
        <v>1.2866599999999999</v>
      </c>
      <c r="J137">
        <v>0.05</v>
      </c>
      <c r="K137">
        <v>0.99</v>
      </c>
      <c r="L137">
        <f t="shared" si="12"/>
        <v>6.4332999999999998E-8</v>
      </c>
      <c r="M137">
        <f t="shared" si="13"/>
        <v>2.7922006054621798E-9</v>
      </c>
      <c r="N137">
        <f t="shared" si="14"/>
        <v>2.7922006054621797</v>
      </c>
      <c r="O137">
        <v>22.25</v>
      </c>
      <c r="P137">
        <f t="shared" si="15"/>
        <v>5.8368447461973977E-2</v>
      </c>
      <c r="Q137">
        <f t="shared" si="16"/>
        <v>1.9456149153991323E-11</v>
      </c>
      <c r="R137">
        <f t="shared" si="17"/>
        <v>2.7251644435521027E-10</v>
      </c>
    </row>
    <row r="138" spans="1:18" x14ac:dyDescent="0.25">
      <c r="A138" t="s">
        <v>214</v>
      </c>
      <c r="B138">
        <v>15</v>
      </c>
      <c r="C138">
        <v>150</v>
      </c>
      <c r="D138">
        <v>11</v>
      </c>
      <c r="E138">
        <v>1.71</v>
      </c>
      <c r="F138">
        <v>0.25730994200000001</v>
      </c>
      <c r="G138">
        <v>12711.6</v>
      </c>
      <c r="H138">
        <v>2.8324280000000002</v>
      </c>
      <c r="I138">
        <v>-1.6192759999999999</v>
      </c>
      <c r="J138">
        <v>0.05</v>
      </c>
      <c r="K138">
        <v>0.99</v>
      </c>
      <c r="L138">
        <f t="shared" si="12"/>
        <v>-8.0963799999999999E-8</v>
      </c>
      <c r="M138">
        <f t="shared" si="13"/>
        <v>-3.5140156899339197E-9</v>
      </c>
      <c r="N138">
        <f t="shared" si="14"/>
        <v>-3.5140156899339199</v>
      </c>
      <c r="O138">
        <v>22.25</v>
      </c>
      <c r="P138">
        <f t="shared" si="15"/>
        <v>-9.235864879253354E-2</v>
      </c>
      <c r="Q138">
        <f t="shared" si="16"/>
        <v>-3.0786216264177846E-11</v>
      </c>
      <c r="R138">
        <f t="shared" si="17"/>
        <v>-4.3121329534745985E-10</v>
      </c>
    </row>
    <row r="139" spans="1:18" x14ac:dyDescent="0.25">
      <c r="A139" t="s">
        <v>214</v>
      </c>
      <c r="B139">
        <v>15</v>
      </c>
      <c r="C139">
        <v>150</v>
      </c>
      <c r="D139">
        <v>7</v>
      </c>
      <c r="E139">
        <v>1.98</v>
      </c>
      <c r="F139">
        <v>1.9797979800000001</v>
      </c>
      <c r="G139">
        <v>16045.5</v>
      </c>
      <c r="H139">
        <v>3.0991399999999998</v>
      </c>
      <c r="I139">
        <v>-1.3525640000000001</v>
      </c>
      <c r="J139">
        <v>0.05</v>
      </c>
      <c r="K139">
        <v>0.99</v>
      </c>
      <c r="L139">
        <f t="shared" si="12"/>
        <v>-6.7628199999999999E-8</v>
      </c>
      <c r="M139">
        <f t="shared" si="13"/>
        <v>-2.9352198869369906E-9</v>
      </c>
      <c r="N139">
        <f t="shared" si="14"/>
        <v>-2.9352198869369905</v>
      </c>
      <c r="O139">
        <v>22.25</v>
      </c>
      <c r="P139">
        <f t="shared" si="15"/>
        <v>-6.6626260059856779E-2</v>
      </c>
      <c r="Q139">
        <f t="shared" si="16"/>
        <v>-2.2208753353285596E-11</v>
      </c>
      <c r="R139">
        <f t="shared" si="17"/>
        <v>-3.1107134559346537E-10</v>
      </c>
    </row>
    <row r="140" spans="1:18" x14ac:dyDescent="0.25">
      <c r="A140" t="s">
        <v>214</v>
      </c>
      <c r="B140">
        <v>15</v>
      </c>
      <c r="C140">
        <v>150</v>
      </c>
      <c r="D140">
        <v>8</v>
      </c>
      <c r="E140">
        <v>1.87</v>
      </c>
      <c r="F140">
        <v>0.37967914400000002</v>
      </c>
      <c r="G140">
        <v>10235.700000000001</v>
      </c>
      <c r="H140">
        <v>2.6343559999999999</v>
      </c>
      <c r="I140">
        <v>-1.817348</v>
      </c>
      <c r="J140">
        <v>0.05</v>
      </c>
      <c r="K140">
        <v>0.99</v>
      </c>
      <c r="L140">
        <f t="shared" si="12"/>
        <v>-9.0867400000000011E-8</v>
      </c>
      <c r="M140">
        <f t="shared" si="13"/>
        <v>-3.9438547758813378E-9</v>
      </c>
      <c r="N140">
        <f t="shared" si="14"/>
        <v>-3.9438547758813378</v>
      </c>
      <c r="O140">
        <v>22.25</v>
      </c>
      <c r="P140">
        <f t="shared" si="15"/>
        <v>-9.4787112320647418E-2</v>
      </c>
      <c r="Q140">
        <f t="shared" si="16"/>
        <v>-3.1595704106882477E-11</v>
      </c>
      <c r="R140">
        <f t="shared" si="17"/>
        <v>-4.425515487138708E-10</v>
      </c>
    </row>
    <row r="141" spans="1:18" x14ac:dyDescent="0.25">
      <c r="A141" t="s">
        <v>214</v>
      </c>
      <c r="B141">
        <v>15</v>
      </c>
      <c r="C141">
        <v>150</v>
      </c>
      <c r="D141">
        <v>9</v>
      </c>
      <c r="E141">
        <v>1.55</v>
      </c>
      <c r="F141">
        <v>1.6193548390000001</v>
      </c>
      <c r="G141">
        <v>6253.8</v>
      </c>
      <c r="H141">
        <v>2.315804</v>
      </c>
      <c r="I141">
        <v>-2.1358999999999999</v>
      </c>
      <c r="J141">
        <v>0.05</v>
      </c>
      <c r="K141">
        <v>0.99</v>
      </c>
      <c r="L141">
        <f t="shared" si="12"/>
        <v>-1.06795E-7</v>
      </c>
      <c r="M141">
        <f t="shared" si="13"/>
        <v>-4.6351493581883877E-9</v>
      </c>
      <c r="N141">
        <f t="shared" si="14"/>
        <v>-4.6351493581883876</v>
      </c>
      <c r="O141">
        <v>22.25</v>
      </c>
      <c r="P141">
        <f t="shared" si="15"/>
        <v>-0.13440085127041354</v>
      </c>
      <c r="Q141">
        <f t="shared" si="16"/>
        <v>-4.4800283756804524E-11</v>
      </c>
      <c r="R141">
        <f t="shared" si="17"/>
        <v>-6.2750413449643392E-10</v>
      </c>
    </row>
    <row r="142" spans="1:18" x14ac:dyDescent="0.25">
      <c r="A142" t="s">
        <v>507</v>
      </c>
      <c r="B142">
        <v>15</v>
      </c>
      <c r="C142">
        <v>25</v>
      </c>
      <c r="D142">
        <v>10</v>
      </c>
      <c r="E142">
        <v>4.21</v>
      </c>
      <c r="F142">
        <v>0.49406175800000002</v>
      </c>
      <c r="G142">
        <v>288720.90000000002</v>
      </c>
      <c r="H142">
        <v>24.913171999999999</v>
      </c>
      <c r="I142">
        <v>20.526692000000001</v>
      </c>
      <c r="J142">
        <v>0.05</v>
      </c>
      <c r="K142">
        <v>0.99</v>
      </c>
      <c r="L142">
        <f t="shared" si="12"/>
        <v>1.0263346E-6</v>
      </c>
      <c r="M142">
        <f t="shared" si="13"/>
        <v>4.4545289222122157E-8</v>
      </c>
      <c r="N142">
        <f t="shared" si="14"/>
        <v>44.545289222122157</v>
      </c>
      <c r="O142">
        <v>22</v>
      </c>
      <c r="P142">
        <f t="shared" si="15"/>
        <v>0.48094676335696568</v>
      </c>
      <c r="Q142">
        <f t="shared" si="16"/>
        <v>1.6031558778565523E-10</v>
      </c>
      <c r="R142">
        <f t="shared" si="17"/>
        <v>2.245492343437337E-9</v>
      </c>
    </row>
    <row r="143" spans="1:18" x14ac:dyDescent="0.25">
      <c r="A143" t="s">
        <v>507</v>
      </c>
      <c r="B143">
        <v>15</v>
      </c>
      <c r="C143">
        <v>25</v>
      </c>
      <c r="D143">
        <v>11</v>
      </c>
      <c r="E143">
        <v>3.59</v>
      </c>
      <c r="F143">
        <v>0.31476323099999998</v>
      </c>
      <c r="G143">
        <v>16547.8</v>
      </c>
      <c r="H143">
        <v>3.1393239999999998</v>
      </c>
      <c r="I143">
        <v>-1.2471559999999999</v>
      </c>
      <c r="J143">
        <v>0.05</v>
      </c>
      <c r="K143">
        <v>0.99</v>
      </c>
      <c r="L143">
        <f t="shared" si="12"/>
        <v>-6.2357799999999997E-8</v>
      </c>
      <c r="M143">
        <f t="shared" si="13"/>
        <v>-2.7064723690064126E-9</v>
      </c>
      <c r="N143">
        <f t="shared" si="14"/>
        <v>-2.7064723690064127</v>
      </c>
      <c r="O143">
        <v>22</v>
      </c>
      <c r="P143">
        <f t="shared" si="15"/>
        <v>-3.4267819308766941E-2</v>
      </c>
      <c r="Q143">
        <f t="shared" si="16"/>
        <v>-1.1422606436255646E-11</v>
      </c>
      <c r="R143">
        <f t="shared" si="17"/>
        <v>-1.5999302157070196E-10</v>
      </c>
    </row>
    <row r="144" spans="1:18" x14ac:dyDescent="0.25">
      <c r="A144" t="s">
        <v>507</v>
      </c>
      <c r="B144">
        <v>15</v>
      </c>
      <c r="C144">
        <v>25</v>
      </c>
      <c r="D144">
        <v>7</v>
      </c>
      <c r="E144">
        <v>0.92</v>
      </c>
      <c r="F144">
        <v>0.68478260899999999</v>
      </c>
      <c r="G144">
        <v>8703.9</v>
      </c>
      <c r="H144">
        <v>2.5118119999999999</v>
      </c>
      <c r="I144">
        <v>-1.874668</v>
      </c>
      <c r="J144">
        <v>0.05</v>
      </c>
      <c r="K144">
        <v>0.99</v>
      </c>
      <c r="L144">
        <f t="shared" si="12"/>
        <v>-9.3733400000000005E-8</v>
      </c>
      <c r="M144">
        <f t="shared" si="13"/>
        <v>-4.0682457872635934E-9</v>
      </c>
      <c r="N144">
        <f t="shared" si="14"/>
        <v>-4.0682457872635931</v>
      </c>
      <c r="O144">
        <v>22</v>
      </c>
      <c r="P144">
        <f t="shared" si="15"/>
        <v>-0.20100028593199568</v>
      </c>
      <c r="Q144">
        <f t="shared" si="16"/>
        <v>-6.7000095310665242E-11</v>
      </c>
      <c r="R144">
        <f t="shared" si="17"/>
        <v>-9.3845023498789495E-10</v>
      </c>
    </row>
    <row r="145" spans="1:18" x14ac:dyDescent="0.25">
      <c r="A145" t="s">
        <v>507</v>
      </c>
      <c r="B145">
        <v>15</v>
      </c>
      <c r="C145">
        <v>25</v>
      </c>
      <c r="D145">
        <v>8</v>
      </c>
      <c r="E145">
        <v>1.61</v>
      </c>
      <c r="F145">
        <v>1.2919254659999999</v>
      </c>
      <c r="G145">
        <v>358240</v>
      </c>
      <c r="H145">
        <v>30.474699999999999</v>
      </c>
      <c r="I145">
        <v>26.08822</v>
      </c>
      <c r="J145">
        <v>0.05</v>
      </c>
      <c r="K145">
        <v>0.99</v>
      </c>
      <c r="L145">
        <f t="shared" si="12"/>
        <v>1.304411E-6</v>
      </c>
      <c r="M145">
        <f t="shared" si="13"/>
        <v>5.6614446457829232E-8</v>
      </c>
      <c r="N145">
        <f t="shared" si="14"/>
        <v>56.614446457829231</v>
      </c>
      <c r="O145">
        <v>22</v>
      </c>
      <c r="P145">
        <f t="shared" si="15"/>
        <v>1.5983751117399556</v>
      </c>
      <c r="Q145">
        <f t="shared" si="16"/>
        <v>5.3279170391331858E-10</v>
      </c>
      <c r="R145">
        <f t="shared" si="17"/>
        <v>7.4626535592026804E-9</v>
      </c>
    </row>
    <row r="146" spans="1:18" x14ac:dyDescent="0.25">
      <c r="A146" t="s">
        <v>507</v>
      </c>
      <c r="B146">
        <v>15</v>
      </c>
      <c r="C146">
        <v>25</v>
      </c>
      <c r="D146">
        <v>9</v>
      </c>
      <c r="E146">
        <v>2.87</v>
      </c>
      <c r="F146">
        <v>0.442508711</v>
      </c>
      <c r="G146">
        <v>13631.1</v>
      </c>
      <c r="H146">
        <v>2.9059879999999998</v>
      </c>
      <c r="I146">
        <v>-1.4804919999999999</v>
      </c>
      <c r="J146">
        <v>0.05</v>
      </c>
      <c r="K146">
        <v>0.99</v>
      </c>
      <c r="L146">
        <f t="shared" si="12"/>
        <v>-7.4024599999999994E-8</v>
      </c>
      <c r="M146">
        <f t="shared" si="13"/>
        <v>-3.2128384023610855E-9</v>
      </c>
      <c r="N146">
        <f t="shared" si="14"/>
        <v>-3.2128384023610854</v>
      </c>
      <c r="O146">
        <v>22</v>
      </c>
      <c r="P146">
        <f t="shared" si="15"/>
        <v>-5.0884358605655454E-2</v>
      </c>
      <c r="Q146">
        <f t="shared" si="16"/>
        <v>-1.6961452868551818E-11</v>
      </c>
      <c r="R146">
        <f t="shared" si="17"/>
        <v>-2.3757398189394477E-10</v>
      </c>
    </row>
    <row r="147" spans="1:18" x14ac:dyDescent="0.25">
      <c r="A147" t="s">
        <v>507</v>
      </c>
      <c r="B147">
        <v>15</v>
      </c>
      <c r="C147">
        <v>50</v>
      </c>
      <c r="D147">
        <v>10</v>
      </c>
      <c r="E147">
        <v>0.56999999999999995</v>
      </c>
      <c r="F147">
        <v>0.50877192999999998</v>
      </c>
      <c r="G147">
        <v>21236.6</v>
      </c>
      <c r="H147">
        <v>3.5144280000000001</v>
      </c>
      <c r="I147">
        <v>-0.84361200000000003</v>
      </c>
      <c r="J147">
        <v>0.05</v>
      </c>
      <c r="K147">
        <v>0.99</v>
      </c>
      <c r="L147">
        <f t="shared" si="12"/>
        <v>-4.2180600000000004E-8</v>
      </c>
      <c r="M147">
        <f t="shared" si="13"/>
        <v>-1.8307353435835116E-9</v>
      </c>
      <c r="N147">
        <f t="shared" si="14"/>
        <v>-1.8307353435835116</v>
      </c>
      <c r="O147">
        <v>22</v>
      </c>
      <c r="P147">
        <f t="shared" si="15"/>
        <v>-0.14599165419326252</v>
      </c>
      <c r="Q147">
        <f t="shared" si="16"/>
        <v>-4.8663884731087502E-11</v>
      </c>
      <c r="R147">
        <f t="shared" si="17"/>
        <v>-6.8162043426292329E-10</v>
      </c>
    </row>
    <row r="148" spans="1:18" x14ac:dyDescent="0.25">
      <c r="A148" t="s">
        <v>507</v>
      </c>
      <c r="B148">
        <v>15</v>
      </c>
      <c r="C148">
        <v>50</v>
      </c>
      <c r="D148">
        <v>11</v>
      </c>
      <c r="E148">
        <v>3.23</v>
      </c>
      <c r="F148">
        <v>0.37770897799999997</v>
      </c>
      <c r="G148">
        <v>54073.7</v>
      </c>
      <c r="H148">
        <v>6.1413960000000003</v>
      </c>
      <c r="I148">
        <v>1.7833559999999999</v>
      </c>
      <c r="J148">
        <v>0.05</v>
      </c>
      <c r="K148">
        <v>0.99</v>
      </c>
      <c r="L148">
        <f t="shared" si="12"/>
        <v>8.916780000000001E-8</v>
      </c>
      <c r="M148">
        <f t="shared" si="13"/>
        <v>3.8700882151886375E-9</v>
      </c>
      <c r="N148">
        <f t="shared" si="14"/>
        <v>3.8700882151886375</v>
      </c>
      <c r="O148">
        <v>22</v>
      </c>
      <c r="P148">
        <f t="shared" si="15"/>
        <v>5.4462260275663345E-2</v>
      </c>
      <c r="Q148">
        <f t="shared" si="16"/>
        <v>1.8154086758554452E-11</v>
      </c>
      <c r="R148">
        <f t="shared" si="17"/>
        <v>2.5427884700104466E-10</v>
      </c>
    </row>
    <row r="149" spans="1:18" x14ac:dyDescent="0.25">
      <c r="A149" t="s">
        <v>507</v>
      </c>
      <c r="B149">
        <v>15</v>
      </c>
      <c r="C149">
        <v>50</v>
      </c>
      <c r="D149">
        <v>7</v>
      </c>
      <c r="E149">
        <v>2.14</v>
      </c>
      <c r="F149">
        <v>0.728971963</v>
      </c>
      <c r="G149">
        <v>15890.7</v>
      </c>
      <c r="H149">
        <v>3.0867559999999998</v>
      </c>
      <c r="I149">
        <v>-1.2712840000000001</v>
      </c>
      <c r="J149">
        <v>0.05</v>
      </c>
      <c r="K149">
        <v>0.99</v>
      </c>
      <c r="L149">
        <f t="shared" si="12"/>
        <v>-6.3564199999999997E-8</v>
      </c>
      <c r="M149">
        <f t="shared" si="13"/>
        <v>-2.758832911969271E-9</v>
      </c>
      <c r="N149">
        <f t="shared" si="14"/>
        <v>-2.7588329119692712</v>
      </c>
      <c r="O149">
        <v>22</v>
      </c>
      <c r="P149">
        <f t="shared" si="15"/>
        <v>-5.8598829905889362E-2</v>
      </c>
      <c r="Q149">
        <f t="shared" si="16"/>
        <v>-1.9532943301963118E-11</v>
      </c>
      <c r="R149">
        <f t="shared" si="17"/>
        <v>-2.7359207694760681E-10</v>
      </c>
    </row>
    <row r="150" spans="1:18" x14ac:dyDescent="0.25">
      <c r="A150" t="s">
        <v>507</v>
      </c>
      <c r="B150">
        <v>15</v>
      </c>
      <c r="C150">
        <v>50</v>
      </c>
      <c r="D150">
        <v>8</v>
      </c>
      <c r="E150">
        <v>2.14</v>
      </c>
      <c r="F150">
        <v>0.63551401900000004</v>
      </c>
      <c r="G150">
        <v>361838.8</v>
      </c>
      <c r="H150">
        <v>30.762604</v>
      </c>
      <c r="I150">
        <v>26.404564000000001</v>
      </c>
      <c r="J150">
        <v>0.05</v>
      </c>
      <c r="K150">
        <v>0.99</v>
      </c>
      <c r="L150">
        <f t="shared" si="12"/>
        <v>1.3202282000000001E-6</v>
      </c>
      <c r="M150">
        <f t="shared" si="13"/>
        <v>5.7300949425461968E-8</v>
      </c>
      <c r="N150">
        <f t="shared" si="14"/>
        <v>57.300949425461965</v>
      </c>
      <c r="O150">
        <v>22</v>
      </c>
      <c r="P150">
        <f t="shared" si="15"/>
        <v>1.2170974814244258</v>
      </c>
      <c r="Q150">
        <f t="shared" si="16"/>
        <v>4.0569916047480858E-10</v>
      </c>
      <c r="R150">
        <f t="shared" si="17"/>
        <v>5.6825064310225016E-9</v>
      </c>
    </row>
    <row r="151" spans="1:18" x14ac:dyDescent="0.25">
      <c r="A151" t="s">
        <v>507</v>
      </c>
      <c r="B151">
        <v>15</v>
      </c>
      <c r="C151">
        <v>50</v>
      </c>
      <c r="D151">
        <v>9</v>
      </c>
      <c r="E151">
        <v>0.85</v>
      </c>
      <c r="F151">
        <v>0.82352941199999996</v>
      </c>
      <c r="G151">
        <v>123909.9</v>
      </c>
      <c r="H151">
        <v>11.728292</v>
      </c>
      <c r="I151">
        <v>7.3702519999999998</v>
      </c>
      <c r="J151">
        <v>0.05</v>
      </c>
      <c r="K151">
        <v>0.99</v>
      </c>
      <c r="L151">
        <f t="shared" si="12"/>
        <v>3.6851260000000002E-7</v>
      </c>
      <c r="M151">
        <f t="shared" si="13"/>
        <v>1.5994296936882195E-8</v>
      </c>
      <c r="N151">
        <f t="shared" si="14"/>
        <v>15.994296936882195</v>
      </c>
      <c r="O151">
        <v>22</v>
      </c>
      <c r="P151">
        <f t="shared" si="15"/>
        <v>0.8553099966247163</v>
      </c>
      <c r="Q151">
        <f t="shared" si="16"/>
        <v>2.8510333220823875E-10</v>
      </c>
      <c r="R151">
        <f t="shared" si="17"/>
        <v>3.993356843241138E-9</v>
      </c>
    </row>
    <row r="152" spans="1:18" x14ac:dyDescent="0.25">
      <c r="A152" t="s">
        <v>507</v>
      </c>
      <c r="B152">
        <v>15</v>
      </c>
      <c r="C152">
        <v>100</v>
      </c>
      <c r="D152">
        <v>10</v>
      </c>
      <c r="E152">
        <v>2.31</v>
      </c>
      <c r="F152">
        <v>0.64935064899999995</v>
      </c>
      <c r="G152">
        <v>406553.59999999998</v>
      </c>
      <c r="H152">
        <v>34.339787999999999</v>
      </c>
      <c r="I152">
        <v>29.932068000000001</v>
      </c>
      <c r="J152">
        <v>0.05</v>
      </c>
      <c r="K152">
        <v>0.99</v>
      </c>
      <c r="L152">
        <f t="shared" si="12"/>
        <v>1.4966034E-6</v>
      </c>
      <c r="M152">
        <f t="shared" si="13"/>
        <v>6.4956039973524585E-8</v>
      </c>
      <c r="N152">
        <f t="shared" si="14"/>
        <v>64.956039973524582</v>
      </c>
      <c r="O152">
        <v>22</v>
      </c>
      <c r="P152">
        <f t="shared" si="15"/>
        <v>1.2781589920016643</v>
      </c>
      <c r="Q152">
        <f t="shared" si="16"/>
        <v>4.2605299733388808E-10</v>
      </c>
      <c r="R152">
        <f t="shared" si="17"/>
        <v>5.9675965177565705E-9</v>
      </c>
    </row>
    <row r="153" spans="1:18" x14ac:dyDescent="0.25">
      <c r="A153" t="s">
        <v>507</v>
      </c>
      <c r="B153">
        <v>15</v>
      </c>
      <c r="C153">
        <v>100</v>
      </c>
      <c r="D153">
        <v>11</v>
      </c>
      <c r="E153">
        <v>0.6</v>
      </c>
      <c r="F153">
        <v>0.61666666699999995</v>
      </c>
      <c r="G153">
        <v>93891</v>
      </c>
      <c r="H153">
        <v>9.3267799999999994</v>
      </c>
      <c r="I153">
        <v>4.91906</v>
      </c>
      <c r="J153">
        <v>0.05</v>
      </c>
      <c r="K153">
        <v>0.99</v>
      </c>
      <c r="L153">
        <f t="shared" si="12"/>
        <v>2.4595299999999998E-7</v>
      </c>
      <c r="M153">
        <f t="shared" si="13"/>
        <v>1.0674927572400472E-8</v>
      </c>
      <c r="N153">
        <f t="shared" si="14"/>
        <v>10.674927572400472</v>
      </c>
      <c r="O153">
        <v>22</v>
      </c>
      <c r="P153">
        <f t="shared" si="15"/>
        <v>0.80870663427276313</v>
      </c>
      <c r="Q153">
        <f t="shared" si="16"/>
        <v>2.6956887809092102E-10</v>
      </c>
      <c r="R153">
        <f t="shared" si="17"/>
        <v>3.7757704047561039E-9</v>
      </c>
    </row>
    <row r="154" spans="1:18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3151.5</v>
      </c>
      <c r="H154">
        <v>2.0676199999999998</v>
      </c>
      <c r="I154">
        <v>-2.3401000000000001</v>
      </c>
      <c r="J154">
        <v>0.05</v>
      </c>
      <c r="K154">
        <v>0.99</v>
      </c>
      <c r="L154">
        <f t="shared" si="12"/>
        <v>-1.1700500000000002E-7</v>
      </c>
      <c r="M154">
        <f t="shared" si="13"/>
        <v>-5.0782869109493175E-9</v>
      </c>
      <c r="N154">
        <f t="shared" si="14"/>
        <v>-5.0782869109493172</v>
      </c>
      <c r="O154">
        <v>22</v>
      </c>
      <c r="P154">
        <f t="shared" si="15"/>
        <v>-2.106700951218116E-3</v>
      </c>
      <c r="Q154">
        <f t="shared" si="16"/>
        <v>-7.0223365040603876E-13</v>
      </c>
      <c r="R154">
        <f t="shared" si="17"/>
        <v>-9.8359760711422635E-12</v>
      </c>
    </row>
    <row r="155" spans="1:18" x14ac:dyDescent="0.25">
      <c r="A155" t="s">
        <v>507</v>
      </c>
      <c r="B155">
        <v>15</v>
      </c>
      <c r="C155">
        <v>100</v>
      </c>
      <c r="D155">
        <v>8</v>
      </c>
      <c r="E155">
        <v>6.8</v>
      </c>
      <c r="F155">
        <v>0.33676470600000002</v>
      </c>
      <c r="G155">
        <v>111689.7</v>
      </c>
      <c r="H155">
        <v>10.750676</v>
      </c>
      <c r="I155">
        <v>6.342956</v>
      </c>
      <c r="J155">
        <v>0.05</v>
      </c>
      <c r="K155">
        <v>0.99</v>
      </c>
      <c r="L155">
        <f t="shared" si="12"/>
        <v>3.1714780000000002E-7</v>
      </c>
      <c r="M155">
        <f t="shared" si="13"/>
        <v>1.3764946126886644E-8</v>
      </c>
      <c r="N155">
        <f t="shared" si="14"/>
        <v>13.764946126886644</v>
      </c>
      <c r="O155">
        <v>22</v>
      </c>
      <c r="P155">
        <f t="shared" si="15"/>
        <v>9.20116719711674E-2</v>
      </c>
      <c r="Q155">
        <f t="shared" si="16"/>
        <v>3.0670557323722471E-11</v>
      </c>
      <c r="R155">
        <f t="shared" si="17"/>
        <v>4.2959329526618358E-10</v>
      </c>
    </row>
    <row r="156" spans="1:18" x14ac:dyDescent="0.25">
      <c r="A156" t="s">
        <v>507</v>
      </c>
      <c r="B156">
        <v>15</v>
      </c>
      <c r="C156">
        <v>100</v>
      </c>
      <c r="D156">
        <v>9</v>
      </c>
      <c r="E156">
        <v>1.1299999999999999</v>
      </c>
      <c r="F156">
        <v>1.9380530970000001</v>
      </c>
      <c r="G156">
        <v>6641.6</v>
      </c>
      <c r="H156">
        <v>2.3468279999999999</v>
      </c>
      <c r="I156">
        <v>-2.0608919999999999</v>
      </c>
      <c r="J156">
        <v>0.05</v>
      </c>
      <c r="K156">
        <v>0.99</v>
      </c>
      <c r="L156">
        <f t="shared" si="12"/>
        <v>-1.030446E-7</v>
      </c>
      <c r="M156">
        <f t="shared" si="13"/>
        <v>-4.472373346643374E-9</v>
      </c>
      <c r="N156">
        <f t="shared" si="14"/>
        <v>-4.4723733466433737</v>
      </c>
      <c r="O156">
        <v>22</v>
      </c>
      <c r="P156">
        <f t="shared" si="15"/>
        <v>-0.17990238723424676</v>
      </c>
      <c r="Q156">
        <f t="shared" si="16"/>
        <v>-5.9967462411415593E-11</v>
      </c>
      <c r="R156">
        <f t="shared" si="17"/>
        <v>-8.399462557579748E-10</v>
      </c>
    </row>
    <row r="157" spans="1:18" x14ac:dyDescent="0.25">
      <c r="A157" t="s">
        <v>507</v>
      </c>
      <c r="B157">
        <v>15</v>
      </c>
      <c r="C157">
        <v>150</v>
      </c>
      <c r="D157">
        <v>10</v>
      </c>
      <c r="E157">
        <v>0.48</v>
      </c>
      <c r="F157">
        <v>1.625</v>
      </c>
      <c r="G157">
        <v>139561</v>
      </c>
      <c r="H157">
        <v>12.98038</v>
      </c>
      <c r="I157">
        <v>8.2197320000000005</v>
      </c>
      <c r="J157">
        <v>0.05</v>
      </c>
      <c r="K157">
        <v>0.99</v>
      </c>
      <c r="L157">
        <f t="shared" si="12"/>
        <v>4.1098660000000006E-7</v>
      </c>
      <c r="M157">
        <f t="shared" si="13"/>
        <v>1.7837766517290398E-8</v>
      </c>
      <c r="N157">
        <f t="shared" si="14"/>
        <v>17.837766517290397</v>
      </c>
      <c r="O157">
        <v>22</v>
      </c>
      <c r="P157">
        <f t="shared" si="15"/>
        <v>1.6891824353494693</v>
      </c>
      <c r="Q157">
        <f t="shared" si="16"/>
        <v>5.6306081178315656E-10</v>
      </c>
      <c r="R157">
        <f t="shared" si="17"/>
        <v>7.8866238724031395E-9</v>
      </c>
    </row>
    <row r="158" spans="1:18" x14ac:dyDescent="0.25">
      <c r="A158" t="s">
        <v>507</v>
      </c>
      <c r="B158">
        <v>15</v>
      </c>
      <c r="C158">
        <v>150</v>
      </c>
      <c r="D158">
        <v>11</v>
      </c>
      <c r="E158">
        <v>4.16</v>
      </c>
      <c r="F158">
        <v>0.86538461499999997</v>
      </c>
      <c r="G158">
        <v>18533.8</v>
      </c>
      <c r="H158">
        <v>3.2982040000000001</v>
      </c>
      <c r="I158">
        <v>-1.4624440000000001</v>
      </c>
      <c r="J158">
        <v>0.05</v>
      </c>
      <c r="K158">
        <v>0.99</v>
      </c>
      <c r="L158">
        <f t="shared" si="12"/>
        <v>-7.3122200000000009E-8</v>
      </c>
      <c r="M158">
        <f t="shared" si="13"/>
        <v>-3.17367216067534E-9</v>
      </c>
      <c r="N158">
        <f t="shared" si="14"/>
        <v>-3.17367216067534</v>
      </c>
      <c r="O158">
        <v>22</v>
      </c>
      <c r="P158">
        <f t="shared" si="15"/>
        <v>-3.4677361895491039E-2</v>
      </c>
      <c r="Q158">
        <f t="shared" si="16"/>
        <v>-1.1559120631830347E-11</v>
      </c>
      <c r="R158">
        <f t="shared" si="17"/>
        <v>-1.6190513495385814E-10</v>
      </c>
    </row>
    <row r="159" spans="1:18" x14ac:dyDescent="0.25">
      <c r="A159" t="s">
        <v>507</v>
      </c>
      <c r="B159">
        <v>15</v>
      </c>
      <c r="C159">
        <v>150</v>
      </c>
      <c r="D159">
        <v>7</v>
      </c>
      <c r="E159">
        <v>0.35</v>
      </c>
      <c r="F159">
        <v>4.3428571429999998</v>
      </c>
      <c r="G159">
        <v>12095</v>
      </c>
      <c r="H159">
        <v>2.7831000000000001</v>
      </c>
      <c r="I159">
        <v>-1.9775480000000001</v>
      </c>
      <c r="J159">
        <v>0.05</v>
      </c>
      <c r="K159">
        <v>0.99</v>
      </c>
      <c r="L159">
        <f t="shared" si="12"/>
        <v>-9.8877400000000014E-8</v>
      </c>
      <c r="M159">
        <f t="shared" si="13"/>
        <v>-4.2915072536105298E-9</v>
      </c>
      <c r="N159">
        <f t="shared" si="14"/>
        <v>-4.2915072536105301</v>
      </c>
      <c r="O159">
        <v>22</v>
      </c>
      <c r="P159">
        <f t="shared" si="15"/>
        <v>-0.55733860436500393</v>
      </c>
      <c r="Q159">
        <f t="shared" si="16"/>
        <v>-1.8577953478833464E-10</v>
      </c>
      <c r="R159">
        <f t="shared" si="17"/>
        <v>-2.6021582099197669E-9</v>
      </c>
    </row>
    <row r="160" spans="1:18" x14ac:dyDescent="0.25">
      <c r="A160" t="s">
        <v>507</v>
      </c>
      <c r="B160">
        <v>15</v>
      </c>
      <c r="C160">
        <v>150</v>
      </c>
      <c r="D160">
        <v>8</v>
      </c>
      <c r="E160">
        <v>0.7</v>
      </c>
      <c r="F160">
        <v>1.414285714</v>
      </c>
      <c r="G160">
        <v>27182.3</v>
      </c>
      <c r="H160">
        <v>3.990084</v>
      </c>
      <c r="I160">
        <v>-0.77056400000000003</v>
      </c>
      <c r="J160">
        <v>0.05</v>
      </c>
      <c r="K160">
        <v>0.99</v>
      </c>
      <c r="L160">
        <f t="shared" si="12"/>
        <v>-3.8528200000000003E-8</v>
      </c>
      <c r="M160">
        <f t="shared" si="13"/>
        <v>-1.6722127581080934E-9</v>
      </c>
      <c r="N160">
        <f t="shared" si="14"/>
        <v>-1.6722127581080934</v>
      </c>
      <c r="O160">
        <v>22</v>
      </c>
      <c r="P160">
        <f t="shared" si="15"/>
        <v>-0.10858524403299308</v>
      </c>
      <c r="Q160">
        <f t="shared" si="16"/>
        <v>-3.6195081344331035E-11</v>
      </c>
      <c r="R160">
        <f t="shared" si="17"/>
        <v>-5.0697364586564147E-10</v>
      </c>
    </row>
    <row r="161" spans="1:18" x14ac:dyDescent="0.25">
      <c r="A161" t="s">
        <v>507</v>
      </c>
      <c r="B161">
        <v>15</v>
      </c>
      <c r="C161">
        <v>150</v>
      </c>
      <c r="D161">
        <v>9</v>
      </c>
      <c r="E161">
        <v>0.56999999999999995</v>
      </c>
      <c r="F161">
        <v>2.8070175439999998</v>
      </c>
      <c r="G161">
        <v>11794.7</v>
      </c>
      <c r="H161">
        <v>2.7590759999999999</v>
      </c>
      <c r="I161">
        <v>-2.0015719999999999</v>
      </c>
      <c r="J161">
        <v>0.05</v>
      </c>
      <c r="K161">
        <v>0.99</v>
      </c>
      <c r="L161">
        <f t="shared" si="12"/>
        <v>-1.0007860000000001E-7</v>
      </c>
      <c r="M161">
        <f t="shared" si="13"/>
        <v>-4.343642104577859E-9</v>
      </c>
      <c r="N161">
        <f t="shared" si="14"/>
        <v>-4.3436421045778593</v>
      </c>
      <c r="O161">
        <v>22</v>
      </c>
      <c r="P161">
        <f t="shared" si="15"/>
        <v>-0.34638294294879263</v>
      </c>
      <c r="Q161">
        <f t="shared" si="16"/>
        <v>-1.1546098098293087E-10</v>
      </c>
      <c r="R161">
        <f t="shared" si="17"/>
        <v>-1.6172273223336178E-9</v>
      </c>
    </row>
    <row r="162" spans="1:18" x14ac:dyDescent="0.25">
      <c r="A162" t="s">
        <v>504</v>
      </c>
      <c r="B162">
        <v>15</v>
      </c>
      <c r="C162">
        <v>25</v>
      </c>
      <c r="D162">
        <v>10</v>
      </c>
      <c r="E162">
        <v>23.061</v>
      </c>
      <c r="F162">
        <v>0.19032132199999999</v>
      </c>
      <c r="G162">
        <v>24618.3</v>
      </c>
      <c r="H162">
        <v>2.8436300000000001</v>
      </c>
      <c r="I162">
        <v>-0.34577799999999997</v>
      </c>
      <c r="J162">
        <v>0.05</v>
      </c>
      <c r="K162">
        <v>0.99</v>
      </c>
      <c r="L162">
        <f t="shared" si="12"/>
        <v>-1.7288899999999998E-8</v>
      </c>
      <c r="M162">
        <f t="shared" si="13"/>
        <v>-7.5037814259827908E-10</v>
      </c>
      <c r="N162">
        <f t="shared" si="14"/>
        <v>-0.75037814259827906</v>
      </c>
      <c r="O162">
        <v>22.5</v>
      </c>
      <c r="P162">
        <f t="shared" si="15"/>
        <v>-1.4461705767761426E-3</v>
      </c>
      <c r="Q162">
        <f t="shared" si="16"/>
        <v>-4.8205685892538086E-13</v>
      </c>
      <c r="R162">
        <f t="shared" si="17"/>
        <v>-6.7520258059101326E-12</v>
      </c>
    </row>
    <row r="163" spans="1:18" x14ac:dyDescent="0.25">
      <c r="A163" t="s">
        <v>504</v>
      </c>
      <c r="B163">
        <v>15</v>
      </c>
      <c r="C163">
        <v>25</v>
      </c>
      <c r="D163">
        <v>11</v>
      </c>
      <c r="E163">
        <v>8.2880000000000003</v>
      </c>
      <c r="F163">
        <v>0.485279923</v>
      </c>
      <c r="G163">
        <v>1253.3</v>
      </c>
      <c r="H163">
        <v>0.50712999999999997</v>
      </c>
      <c r="I163">
        <v>-2.6822780000000002</v>
      </c>
      <c r="J163">
        <v>0.05</v>
      </c>
      <c r="K163">
        <v>0.99</v>
      </c>
      <c r="L163">
        <f t="shared" si="12"/>
        <v>-1.3411390000000001E-7</v>
      </c>
      <c r="M163">
        <f t="shared" si="13"/>
        <v>-5.8208526383177264E-9</v>
      </c>
      <c r="N163">
        <f t="shared" si="14"/>
        <v>-5.8208526383177261</v>
      </c>
      <c r="O163">
        <v>22.5</v>
      </c>
      <c r="P163">
        <f t="shared" si="15"/>
        <v>-3.1214353487332296E-2</v>
      </c>
      <c r="Q163">
        <f t="shared" si="16"/>
        <v>-1.0404784495777434E-11</v>
      </c>
      <c r="R163">
        <f t="shared" si="17"/>
        <v>-1.4573669499700578E-10</v>
      </c>
    </row>
    <row r="164" spans="1:18" x14ac:dyDescent="0.25">
      <c r="A164" t="s">
        <v>504</v>
      </c>
      <c r="B164">
        <v>15</v>
      </c>
      <c r="C164">
        <v>25</v>
      </c>
      <c r="D164">
        <v>7</v>
      </c>
      <c r="E164">
        <v>13.252000000000001</v>
      </c>
      <c r="F164">
        <v>0.25113190499999999</v>
      </c>
      <c r="G164">
        <v>17219</v>
      </c>
      <c r="H164">
        <v>2.1036999999999999</v>
      </c>
      <c r="I164">
        <v>-1.0857079999999999</v>
      </c>
      <c r="J164">
        <v>0.05</v>
      </c>
      <c r="K164">
        <v>0.99</v>
      </c>
      <c r="L164">
        <f t="shared" si="12"/>
        <v>-5.4285399999999995E-8</v>
      </c>
      <c r="M164">
        <f t="shared" si="13"/>
        <v>-2.3561115873308663E-9</v>
      </c>
      <c r="N164">
        <f t="shared" si="14"/>
        <v>-2.3561115873308665</v>
      </c>
      <c r="O164">
        <v>22.5</v>
      </c>
      <c r="P164">
        <f t="shared" si="15"/>
        <v>-7.9019069233352314E-3</v>
      </c>
      <c r="Q164">
        <f t="shared" si="16"/>
        <v>-2.6339689744450775E-12</v>
      </c>
      <c r="R164">
        <f t="shared" si="17"/>
        <v>-3.6893213234359869E-11</v>
      </c>
    </row>
    <row r="165" spans="1:18" x14ac:dyDescent="0.25">
      <c r="A165" t="s">
        <v>504</v>
      </c>
      <c r="B165">
        <v>15</v>
      </c>
      <c r="C165">
        <v>25</v>
      </c>
      <c r="D165">
        <v>8</v>
      </c>
      <c r="E165">
        <v>7.9180000000000001</v>
      </c>
      <c r="F165">
        <v>0.256630462</v>
      </c>
      <c r="G165">
        <v>11577.4</v>
      </c>
      <c r="H165">
        <v>1.5395399999999999</v>
      </c>
      <c r="I165">
        <v>-1.6498679999999999</v>
      </c>
      <c r="J165">
        <v>0.05</v>
      </c>
      <c r="K165">
        <v>0.99</v>
      </c>
      <c r="L165">
        <f t="shared" si="12"/>
        <v>-8.2493399999999991E-8</v>
      </c>
      <c r="M165">
        <f t="shared" si="13"/>
        <v>-3.5804038584650774E-9</v>
      </c>
      <c r="N165">
        <f t="shared" si="14"/>
        <v>-3.5804038584650772</v>
      </c>
      <c r="O165">
        <v>22.5</v>
      </c>
      <c r="P165">
        <f t="shared" si="15"/>
        <v>-2.009712811015732E-2</v>
      </c>
      <c r="Q165">
        <f t="shared" si="16"/>
        <v>-6.6990427033857731E-12</v>
      </c>
      <c r="R165">
        <f t="shared" si="17"/>
        <v>-9.3831481433513516E-11</v>
      </c>
    </row>
    <row r="166" spans="1:18" x14ac:dyDescent="0.25">
      <c r="A166" t="s">
        <v>504</v>
      </c>
      <c r="B166">
        <v>15</v>
      </c>
      <c r="C166">
        <v>25</v>
      </c>
      <c r="D166">
        <v>9</v>
      </c>
      <c r="E166">
        <v>17.62</v>
      </c>
      <c r="F166">
        <v>0.23666288299999999</v>
      </c>
      <c r="G166">
        <v>14325.3</v>
      </c>
      <c r="H166">
        <v>1.81433</v>
      </c>
      <c r="I166">
        <v>-1.375078</v>
      </c>
      <c r="J166">
        <v>0.05</v>
      </c>
      <c r="K166">
        <v>0.99</v>
      </c>
      <c r="L166">
        <f t="shared" si="12"/>
        <v>-6.8753900000000003E-8</v>
      </c>
      <c r="M166">
        <f t="shared" si="13"/>
        <v>-2.984077863738458E-9</v>
      </c>
      <c r="N166">
        <f t="shared" si="14"/>
        <v>-2.9840778637384577</v>
      </c>
      <c r="O166">
        <v>22.5</v>
      </c>
      <c r="P166">
        <f t="shared" si="15"/>
        <v>-7.5269967555516648E-3</v>
      </c>
      <c r="Q166">
        <f t="shared" si="16"/>
        <v>-2.5089989185172221E-12</v>
      </c>
      <c r="R166">
        <f t="shared" si="17"/>
        <v>-3.5142795151995173E-11</v>
      </c>
    </row>
    <row r="167" spans="1:18" x14ac:dyDescent="0.25">
      <c r="A167" t="s">
        <v>504</v>
      </c>
      <c r="B167">
        <v>15</v>
      </c>
      <c r="C167">
        <v>50</v>
      </c>
      <c r="D167">
        <v>10</v>
      </c>
      <c r="E167">
        <v>14.369</v>
      </c>
      <c r="F167">
        <v>0.23947386700000001</v>
      </c>
      <c r="G167">
        <v>33059.4</v>
      </c>
      <c r="H167">
        <v>3.6877399999999998</v>
      </c>
      <c r="I167">
        <v>0.86263199999999995</v>
      </c>
      <c r="J167">
        <v>0.05</v>
      </c>
      <c r="K167">
        <v>0.99</v>
      </c>
      <c r="L167">
        <f t="shared" si="12"/>
        <v>4.3131599999999997E-8</v>
      </c>
      <c r="M167">
        <f t="shared" si="13"/>
        <v>1.8720109373813216E-9</v>
      </c>
      <c r="N167">
        <f t="shared" si="14"/>
        <v>1.8720109373813216</v>
      </c>
      <c r="O167">
        <v>22.5</v>
      </c>
      <c r="P167">
        <f t="shared" si="15"/>
        <v>5.7902767141649741E-3</v>
      </c>
      <c r="Q167">
        <f t="shared" si="16"/>
        <v>1.9300922380549913E-12</v>
      </c>
      <c r="R167">
        <f t="shared" si="17"/>
        <v>2.7034222950764847E-11</v>
      </c>
    </row>
    <row r="168" spans="1:18" x14ac:dyDescent="0.25">
      <c r="A168" t="s">
        <v>504</v>
      </c>
      <c r="B168">
        <v>15</v>
      </c>
      <c r="C168">
        <v>50</v>
      </c>
      <c r="D168">
        <v>11</v>
      </c>
      <c r="E168">
        <v>15.731999999999999</v>
      </c>
      <c r="F168">
        <v>0.21154335099999999</v>
      </c>
      <c r="G168">
        <v>11022</v>
      </c>
      <c r="H168">
        <v>1.484</v>
      </c>
      <c r="I168">
        <v>-1.341108</v>
      </c>
      <c r="J168">
        <v>0.05</v>
      </c>
      <c r="K168">
        <v>0.99</v>
      </c>
      <c r="L168">
        <f t="shared" si="12"/>
        <v>-6.7055399999999996E-8</v>
      </c>
      <c r="M168">
        <f t="shared" si="13"/>
        <v>-2.9103590455832724E-9</v>
      </c>
      <c r="N168">
        <f t="shared" si="14"/>
        <v>-2.9103590455832724</v>
      </c>
      <c r="O168">
        <v>22.5</v>
      </c>
      <c r="P168">
        <f t="shared" si="15"/>
        <v>-8.2220500200109407E-3</v>
      </c>
      <c r="Q168">
        <f t="shared" si="16"/>
        <v>-2.7406833400036466E-12</v>
      </c>
      <c r="R168">
        <f t="shared" si="17"/>
        <v>-3.8387929338429079E-11</v>
      </c>
    </row>
    <row r="169" spans="1:18" x14ac:dyDescent="0.25">
      <c r="A169" t="s">
        <v>504</v>
      </c>
      <c r="B169">
        <v>15</v>
      </c>
      <c r="C169">
        <v>50</v>
      </c>
      <c r="D169">
        <v>7</v>
      </c>
      <c r="E169">
        <v>7.7050000000000001</v>
      </c>
      <c r="F169">
        <v>0.44192083100000001</v>
      </c>
      <c r="G169">
        <v>32129.5</v>
      </c>
      <c r="H169">
        <v>3.5947499999999999</v>
      </c>
      <c r="I169">
        <v>0.76964200000000005</v>
      </c>
      <c r="J169">
        <v>0.05</v>
      </c>
      <c r="K169">
        <v>0.99</v>
      </c>
      <c r="L169">
        <f t="shared" si="12"/>
        <v>3.8482100000000005E-8</v>
      </c>
      <c r="M169">
        <f t="shared" si="13"/>
        <v>1.6702119117631104E-9</v>
      </c>
      <c r="N169">
        <f t="shared" si="14"/>
        <v>1.6702119117631105</v>
      </c>
      <c r="O169">
        <v>22.5</v>
      </c>
      <c r="P169">
        <f t="shared" si="15"/>
        <v>9.6342168102277626E-3</v>
      </c>
      <c r="Q169">
        <f t="shared" si="16"/>
        <v>3.2114056034092546E-12</v>
      </c>
      <c r="R169">
        <f t="shared" si="17"/>
        <v>4.4981194865272409E-11</v>
      </c>
    </row>
    <row r="170" spans="1:18" x14ac:dyDescent="0.25">
      <c r="A170" t="s">
        <v>504</v>
      </c>
      <c r="B170">
        <v>15</v>
      </c>
      <c r="C170">
        <v>50</v>
      </c>
      <c r="D170">
        <v>8</v>
      </c>
      <c r="E170">
        <v>9.3699999999999992</v>
      </c>
      <c r="F170">
        <v>0.443970117</v>
      </c>
      <c r="G170">
        <v>17242.400000000001</v>
      </c>
      <c r="H170">
        <v>2.1060400000000001</v>
      </c>
      <c r="I170">
        <v>-0.71906800000000004</v>
      </c>
      <c r="J170">
        <v>0.05</v>
      </c>
      <c r="K170">
        <v>0.99</v>
      </c>
      <c r="L170">
        <f t="shared" si="12"/>
        <v>-3.59534E-8</v>
      </c>
      <c r="M170">
        <f t="shared" si="13"/>
        <v>-1.5604604984754939E-9</v>
      </c>
      <c r="N170">
        <f t="shared" si="14"/>
        <v>-1.560460498475494</v>
      </c>
      <c r="O170">
        <v>22.5</v>
      </c>
      <c r="P170">
        <f t="shared" si="15"/>
        <v>-7.4016862254262742E-3</v>
      </c>
      <c r="Q170">
        <f t="shared" si="16"/>
        <v>-2.4672287418087574E-12</v>
      </c>
      <c r="R170">
        <f t="shared" si="17"/>
        <v>-3.4557732817892722E-11</v>
      </c>
    </row>
    <row r="171" spans="1:18" x14ac:dyDescent="0.25">
      <c r="A171" t="s">
        <v>504</v>
      </c>
      <c r="B171">
        <v>15</v>
      </c>
      <c r="C171">
        <v>50</v>
      </c>
      <c r="D171">
        <v>9</v>
      </c>
      <c r="E171">
        <v>20.712</v>
      </c>
      <c r="F171">
        <v>0.20702974099999999</v>
      </c>
      <c r="G171">
        <v>54479.5</v>
      </c>
      <c r="H171">
        <v>5.8297499999999998</v>
      </c>
      <c r="I171">
        <v>3.004642</v>
      </c>
      <c r="J171">
        <v>0.05</v>
      </c>
      <c r="K171">
        <v>0.99</v>
      </c>
      <c r="L171">
        <f t="shared" si="12"/>
        <v>1.5023210000000001E-7</v>
      </c>
      <c r="M171">
        <f t="shared" si="13"/>
        <v>6.5204197003070714E-9</v>
      </c>
      <c r="N171">
        <f t="shared" si="14"/>
        <v>6.5204197003070714</v>
      </c>
      <c r="O171">
        <v>22.5</v>
      </c>
      <c r="P171">
        <f t="shared" si="15"/>
        <v>1.3991716450596695E-2</v>
      </c>
      <c r="Q171">
        <f t="shared" si="16"/>
        <v>4.6639054835322314E-12</v>
      </c>
      <c r="R171">
        <f t="shared" si="17"/>
        <v>6.5325924936190902E-11</v>
      </c>
    </row>
    <row r="172" spans="1:18" x14ac:dyDescent="0.25">
      <c r="A172" t="s">
        <v>504</v>
      </c>
      <c r="B172">
        <v>15</v>
      </c>
      <c r="C172">
        <v>100</v>
      </c>
      <c r="D172">
        <v>10</v>
      </c>
      <c r="E172">
        <v>8.4489999999999998</v>
      </c>
      <c r="F172">
        <v>0.40134927199999998</v>
      </c>
      <c r="G172">
        <v>19550.5</v>
      </c>
      <c r="H172">
        <v>2.3368500000000001</v>
      </c>
      <c r="I172">
        <v>-0.48825800000000003</v>
      </c>
      <c r="J172">
        <v>0.05</v>
      </c>
      <c r="K172">
        <v>0.99</v>
      </c>
      <c r="L172">
        <f t="shared" si="12"/>
        <v>-2.4412900000000003E-8</v>
      </c>
      <c r="M172">
        <f t="shared" si="13"/>
        <v>-1.0595761764737796E-9</v>
      </c>
      <c r="N172">
        <f t="shared" si="14"/>
        <v>-1.0595761764737797</v>
      </c>
      <c r="O172">
        <v>22.5</v>
      </c>
      <c r="P172">
        <f t="shared" si="15"/>
        <v>-5.5737098484963613E-3</v>
      </c>
      <c r="Q172">
        <f t="shared" si="16"/>
        <v>-1.8579032828321207E-12</v>
      </c>
      <c r="R172">
        <f t="shared" si="17"/>
        <v>-2.6023093911644664E-11</v>
      </c>
    </row>
    <row r="173" spans="1:18" x14ac:dyDescent="0.25">
      <c r="A173" t="s">
        <v>504</v>
      </c>
      <c r="B173">
        <v>15</v>
      </c>
      <c r="C173">
        <v>100</v>
      </c>
      <c r="D173">
        <v>11</v>
      </c>
      <c r="E173">
        <v>17.57</v>
      </c>
      <c r="F173">
        <v>0.28286852600000001</v>
      </c>
      <c r="G173">
        <v>8116.4</v>
      </c>
      <c r="H173">
        <v>1.1934400000000001</v>
      </c>
      <c r="I173">
        <v>-1.6316679999999999</v>
      </c>
      <c r="J173">
        <v>0.05</v>
      </c>
      <c r="K173">
        <v>0.99</v>
      </c>
      <c r="L173">
        <f t="shared" si="12"/>
        <v>-8.1583400000000005E-8</v>
      </c>
      <c r="M173">
        <f t="shared" si="13"/>
        <v>-3.5409077592474041E-9</v>
      </c>
      <c r="N173">
        <f t="shared" si="14"/>
        <v>-3.5409077592474039</v>
      </c>
      <c r="O173">
        <v>22.5</v>
      </c>
      <c r="P173">
        <f t="shared" si="15"/>
        <v>-8.9569537956046379E-3</v>
      </c>
      <c r="Q173">
        <f t="shared" si="16"/>
        <v>-2.9856512652015463E-12</v>
      </c>
      <c r="R173">
        <f t="shared" si="17"/>
        <v>-4.1819121576298498E-11</v>
      </c>
    </row>
    <row r="174" spans="1:18" x14ac:dyDescent="0.25">
      <c r="A174" t="s">
        <v>504</v>
      </c>
      <c r="B174">
        <v>15</v>
      </c>
      <c r="C174">
        <v>100</v>
      </c>
      <c r="D174">
        <v>7</v>
      </c>
      <c r="E174">
        <v>10.55</v>
      </c>
      <c r="F174">
        <v>0.39526066399999998</v>
      </c>
      <c r="G174">
        <v>20659.900000000001</v>
      </c>
      <c r="H174">
        <v>2.4477899999999999</v>
      </c>
      <c r="I174">
        <v>-0.37731799999999999</v>
      </c>
      <c r="J174">
        <v>0.05</v>
      </c>
      <c r="K174">
        <v>0.99</v>
      </c>
      <c r="L174">
        <f t="shared" si="12"/>
        <v>-1.88659E-8</v>
      </c>
      <c r="M174">
        <f t="shared" si="13"/>
        <v>-8.1882358047330219E-10</v>
      </c>
      <c r="N174">
        <f t="shared" si="14"/>
        <v>-0.81882358047330217</v>
      </c>
      <c r="O174">
        <v>22.5</v>
      </c>
      <c r="P174">
        <f t="shared" si="15"/>
        <v>-3.4494937566015888E-3</v>
      </c>
      <c r="Q174">
        <f t="shared" si="16"/>
        <v>-1.1498312522005297E-12</v>
      </c>
      <c r="R174">
        <f t="shared" si="17"/>
        <v>-1.6105341400197159E-11</v>
      </c>
    </row>
    <row r="175" spans="1:18" x14ac:dyDescent="0.25">
      <c r="A175" t="s">
        <v>504</v>
      </c>
      <c r="B175">
        <v>15</v>
      </c>
      <c r="C175">
        <v>100</v>
      </c>
      <c r="D175">
        <v>8</v>
      </c>
      <c r="E175">
        <v>9.9060000000000006</v>
      </c>
      <c r="F175">
        <v>0.29517464199999999</v>
      </c>
      <c r="G175">
        <v>13828.8</v>
      </c>
      <c r="H175">
        <v>1.76468</v>
      </c>
      <c r="I175">
        <v>-1.0604279999999999</v>
      </c>
      <c r="J175">
        <v>0.05</v>
      </c>
      <c r="K175">
        <v>0.99</v>
      </c>
      <c r="L175">
        <f t="shared" si="12"/>
        <v>-5.3021400000000004E-8</v>
      </c>
      <c r="M175">
        <f t="shared" si="13"/>
        <v>-2.3012510714944499E-9</v>
      </c>
      <c r="N175">
        <f t="shared" si="14"/>
        <v>-2.3012510714944501</v>
      </c>
      <c r="O175">
        <v>22.5</v>
      </c>
      <c r="P175">
        <f t="shared" si="15"/>
        <v>-1.0324835998359917E-2</v>
      </c>
      <c r="Q175">
        <f t="shared" si="16"/>
        <v>-3.4416119994533054E-12</v>
      </c>
      <c r="R175">
        <f t="shared" si="17"/>
        <v>-4.8205626792742611E-11</v>
      </c>
    </row>
    <row r="176" spans="1:18" x14ac:dyDescent="0.25">
      <c r="A176" t="s">
        <v>504</v>
      </c>
      <c r="B176">
        <v>15</v>
      </c>
      <c r="C176">
        <v>100</v>
      </c>
      <c r="D176">
        <v>9</v>
      </c>
      <c r="E176">
        <v>20.283999999999999</v>
      </c>
      <c r="F176">
        <v>0.20686255200000001</v>
      </c>
      <c r="G176">
        <v>10749.4</v>
      </c>
      <c r="H176">
        <v>1.4567399999999999</v>
      </c>
      <c r="I176">
        <v>-1.368368</v>
      </c>
      <c r="J176">
        <v>0.05</v>
      </c>
      <c r="K176">
        <v>0.99</v>
      </c>
      <c r="L176">
        <f t="shared" si="12"/>
        <v>-6.8418400000000006E-8</v>
      </c>
      <c r="M176">
        <f t="shared" si="13"/>
        <v>-2.9695163897961179E-9</v>
      </c>
      <c r="N176">
        <f t="shared" si="14"/>
        <v>-2.9695163897961181</v>
      </c>
      <c r="O176">
        <v>22.5</v>
      </c>
      <c r="P176">
        <f t="shared" si="15"/>
        <v>-6.5065325484697702E-3</v>
      </c>
      <c r="Q176">
        <f t="shared" si="16"/>
        <v>-2.1688441828232564E-12</v>
      </c>
      <c r="R176">
        <f t="shared" si="17"/>
        <v>-3.0378349815550504E-11</v>
      </c>
    </row>
    <row r="177" spans="1:18" x14ac:dyDescent="0.25">
      <c r="A177" t="s">
        <v>504</v>
      </c>
      <c r="B177">
        <v>15</v>
      </c>
      <c r="C177">
        <v>150</v>
      </c>
      <c r="D177">
        <v>10</v>
      </c>
      <c r="E177">
        <v>9.6219999999999999</v>
      </c>
      <c r="F177">
        <v>0.47474537500000002</v>
      </c>
      <c r="G177">
        <v>14971</v>
      </c>
      <c r="H177">
        <v>1.8789</v>
      </c>
      <c r="I177">
        <v>-1.068058</v>
      </c>
      <c r="J177">
        <v>0.05</v>
      </c>
      <c r="K177">
        <v>0.99</v>
      </c>
      <c r="L177">
        <f t="shared" si="12"/>
        <v>-5.34029E-8</v>
      </c>
      <c r="M177">
        <f t="shared" si="13"/>
        <v>-2.3178090515510898E-9</v>
      </c>
      <c r="N177">
        <f t="shared" si="14"/>
        <v>-2.3178090515510896</v>
      </c>
      <c r="O177">
        <v>22.5</v>
      </c>
      <c r="P177">
        <f t="shared" si="15"/>
        <v>-1.0706062733786412E-2</v>
      </c>
      <c r="Q177">
        <f t="shared" si="16"/>
        <v>-3.568687577928805E-12</v>
      </c>
      <c r="R177">
        <f t="shared" si="17"/>
        <v>-4.9985536297775393E-11</v>
      </c>
    </row>
    <row r="178" spans="1:18" x14ac:dyDescent="0.25">
      <c r="A178" t="s">
        <v>504</v>
      </c>
      <c r="B178">
        <v>15</v>
      </c>
      <c r="C178">
        <v>150</v>
      </c>
      <c r="D178">
        <v>11</v>
      </c>
      <c r="E178">
        <v>10.95</v>
      </c>
      <c r="F178">
        <v>0.40913242</v>
      </c>
      <c r="G178">
        <v>37254.6</v>
      </c>
      <c r="H178">
        <v>4.1072600000000001</v>
      </c>
      <c r="I178">
        <v>1.1603019999999999</v>
      </c>
      <c r="J178">
        <v>0.05</v>
      </c>
      <c r="K178">
        <v>0.99</v>
      </c>
      <c r="L178">
        <f t="shared" si="12"/>
        <v>5.8015099999999999E-8</v>
      </c>
      <c r="M178">
        <f t="shared" si="13"/>
        <v>2.5179891711244451E-9</v>
      </c>
      <c r="N178">
        <f t="shared" si="14"/>
        <v>2.5179891711244449</v>
      </c>
      <c r="O178">
        <v>22.5</v>
      </c>
      <c r="P178">
        <f t="shared" si="15"/>
        <v>1.0220148842717179E-2</v>
      </c>
      <c r="Q178">
        <f t="shared" si="16"/>
        <v>3.4067162809057268E-12</v>
      </c>
      <c r="R178">
        <f t="shared" si="17"/>
        <v>4.7716852931762243E-11</v>
      </c>
    </row>
    <row r="179" spans="1:18" x14ac:dyDescent="0.25">
      <c r="A179" t="s">
        <v>504</v>
      </c>
      <c r="B179">
        <v>15</v>
      </c>
      <c r="C179">
        <v>150</v>
      </c>
      <c r="D179">
        <v>7</v>
      </c>
      <c r="E179">
        <v>21.911000000000001</v>
      </c>
      <c r="F179">
        <v>0.200766738</v>
      </c>
      <c r="G179">
        <v>204306.5</v>
      </c>
      <c r="H179">
        <v>20.812449999999998</v>
      </c>
      <c r="I179">
        <v>17.865492</v>
      </c>
      <c r="J179">
        <v>0.05</v>
      </c>
      <c r="K179">
        <v>0.99</v>
      </c>
      <c r="L179">
        <f t="shared" si="12"/>
        <v>8.9327459999999996E-7</v>
      </c>
      <c r="M179">
        <f t="shared" si="13"/>
        <v>3.877017827497531E-8</v>
      </c>
      <c r="N179">
        <f t="shared" si="14"/>
        <v>38.770178274975308</v>
      </c>
      <c r="O179">
        <v>22.5</v>
      </c>
      <c r="P179">
        <f t="shared" si="15"/>
        <v>7.8641734035112362E-2</v>
      </c>
      <c r="Q179">
        <f t="shared" si="16"/>
        <v>2.6213911345037453E-11</v>
      </c>
      <c r="R179">
        <f t="shared" si="17"/>
        <v>3.6717039203653611E-10</v>
      </c>
    </row>
    <row r="180" spans="1:18" x14ac:dyDescent="0.25">
      <c r="A180" t="s">
        <v>504</v>
      </c>
      <c r="B180">
        <v>15</v>
      </c>
      <c r="C180">
        <v>150</v>
      </c>
      <c r="D180">
        <v>8</v>
      </c>
      <c r="E180">
        <v>12.563000000000001</v>
      </c>
      <c r="F180">
        <v>0.238557669</v>
      </c>
      <c r="G180">
        <v>8282.1</v>
      </c>
      <c r="H180">
        <v>1.21001</v>
      </c>
      <c r="I180">
        <v>-1.7369479999999999</v>
      </c>
      <c r="J180">
        <v>0.05</v>
      </c>
      <c r="K180">
        <v>0.99</v>
      </c>
      <c r="L180">
        <f t="shared" si="12"/>
        <v>-8.6847400000000005E-8</v>
      </c>
      <c r="M180">
        <f t="shared" si="13"/>
        <v>-3.7693775024142533E-9</v>
      </c>
      <c r="N180">
        <f t="shared" si="14"/>
        <v>-3.7693775024142533</v>
      </c>
      <c r="O180">
        <v>22.5</v>
      </c>
      <c r="P180">
        <f t="shared" si="15"/>
        <v>-1.333502260576208E-2</v>
      </c>
      <c r="Q180">
        <f t="shared" si="16"/>
        <v>-4.4450075352540266E-12</v>
      </c>
      <c r="R180">
        <f t="shared" si="17"/>
        <v>-6.2259887044042578E-11</v>
      </c>
    </row>
    <row r="181" spans="1:18" x14ac:dyDescent="0.25">
      <c r="A181" t="s">
        <v>504</v>
      </c>
      <c r="B181">
        <v>15</v>
      </c>
      <c r="C181">
        <v>150</v>
      </c>
      <c r="D181">
        <v>9</v>
      </c>
      <c r="E181">
        <v>22.568999999999999</v>
      </c>
      <c r="F181">
        <v>0.18436793800000001</v>
      </c>
      <c r="G181">
        <v>17209.599999999999</v>
      </c>
      <c r="H181">
        <v>2.10276</v>
      </c>
      <c r="I181">
        <v>-0.844198</v>
      </c>
      <c r="J181">
        <v>0.05</v>
      </c>
      <c r="K181">
        <v>0.99</v>
      </c>
      <c r="L181">
        <f t="shared" si="12"/>
        <v>-4.2209900000000007E-8</v>
      </c>
      <c r="M181">
        <f t="shared" si="13"/>
        <v>-1.8320070311737072E-9</v>
      </c>
      <c r="N181">
        <f t="shared" si="14"/>
        <v>-1.8320070311737071</v>
      </c>
      <c r="O181">
        <v>22.5</v>
      </c>
      <c r="P181">
        <f t="shared" si="15"/>
        <v>-3.6077156594812101E-3</v>
      </c>
      <c r="Q181">
        <f t="shared" si="16"/>
        <v>-1.2025718864937367E-12</v>
      </c>
      <c r="R181">
        <f t="shared" si="17"/>
        <v>-1.6844063642551822E-11</v>
      </c>
    </row>
    <row r="182" spans="1:18" x14ac:dyDescent="0.25">
      <c r="A182" t="s">
        <v>505</v>
      </c>
      <c r="B182">
        <v>15</v>
      </c>
      <c r="C182">
        <v>25</v>
      </c>
      <c r="D182">
        <v>10</v>
      </c>
      <c r="E182">
        <v>1.71</v>
      </c>
      <c r="F182">
        <v>0.87719298199999995</v>
      </c>
      <c r="G182">
        <v>94654.7</v>
      </c>
      <c r="H182">
        <v>9.84727</v>
      </c>
      <c r="I182">
        <v>7.0221619999999998</v>
      </c>
      <c r="J182">
        <v>0.05</v>
      </c>
      <c r="K182">
        <v>0.99</v>
      </c>
      <c r="L182">
        <f t="shared" si="12"/>
        <v>3.5110810000000002E-7</v>
      </c>
      <c r="M182">
        <f t="shared" si="13"/>
        <v>1.5238901487614067E-8</v>
      </c>
      <c r="N182">
        <f t="shared" si="14"/>
        <v>15.238901487614067</v>
      </c>
      <c r="O182">
        <v>23</v>
      </c>
      <c r="P182">
        <f t="shared" si="15"/>
        <v>0.38746253464566655</v>
      </c>
      <c r="Q182">
        <f t="shared" si="16"/>
        <v>1.2915417821522222E-10</v>
      </c>
      <c r="R182">
        <f t="shared" si="17"/>
        <v>1.8090238280071531E-9</v>
      </c>
    </row>
    <row r="183" spans="1:18" x14ac:dyDescent="0.25">
      <c r="A183" t="s">
        <v>505</v>
      </c>
      <c r="B183">
        <v>15</v>
      </c>
      <c r="C183">
        <v>25</v>
      </c>
      <c r="D183">
        <v>11</v>
      </c>
      <c r="E183">
        <v>2.44</v>
      </c>
      <c r="F183">
        <v>0.75819672100000002</v>
      </c>
      <c r="G183">
        <v>13124.1</v>
      </c>
      <c r="H183">
        <v>1.69421</v>
      </c>
      <c r="I183">
        <v>-1.130898</v>
      </c>
      <c r="J183">
        <v>0.05</v>
      </c>
      <c r="K183">
        <v>0.99</v>
      </c>
      <c r="L183">
        <f t="shared" si="12"/>
        <v>-5.6544900000000002E-8</v>
      </c>
      <c r="M183">
        <f t="shared" si="13"/>
        <v>-2.454179099619145E-9</v>
      </c>
      <c r="N183">
        <f t="shared" si="14"/>
        <v>-2.4541790996191448</v>
      </c>
      <c r="O183">
        <v>23</v>
      </c>
      <c r="P183">
        <f t="shared" si="15"/>
        <v>-4.3730917669621255E-2</v>
      </c>
      <c r="Q183">
        <f t="shared" si="16"/>
        <v>-1.4576972556540422E-11</v>
      </c>
      <c r="R183">
        <f t="shared" si="17"/>
        <v>-2.0417528150769474E-10</v>
      </c>
    </row>
    <row r="184" spans="1:18" x14ac:dyDescent="0.25">
      <c r="A184" t="s">
        <v>505</v>
      </c>
      <c r="B184">
        <v>15</v>
      </c>
      <c r="C184">
        <v>25</v>
      </c>
      <c r="D184">
        <v>7</v>
      </c>
      <c r="E184">
        <v>2.19</v>
      </c>
      <c r="F184">
        <v>0.54337899499999998</v>
      </c>
      <c r="G184">
        <v>0</v>
      </c>
      <c r="H184">
        <v>0.38179999999999997</v>
      </c>
      <c r="I184">
        <v>-2.443308</v>
      </c>
      <c r="J184">
        <v>0.05</v>
      </c>
      <c r="K184">
        <v>0.99</v>
      </c>
      <c r="L184">
        <f t="shared" si="12"/>
        <v>-1.221654E-7</v>
      </c>
      <c r="M184">
        <f t="shared" si="13"/>
        <v>-5.302260175128308E-9</v>
      </c>
      <c r="N184">
        <f t="shared" si="14"/>
        <v>-5.3022601751283078</v>
      </c>
      <c r="O184">
        <v>23</v>
      </c>
      <c r="P184">
        <f t="shared" si="15"/>
        <v>-0.10526623337558681</v>
      </c>
      <c r="Q184">
        <f t="shared" si="16"/>
        <v>-3.5088744458528945E-11</v>
      </c>
      <c r="R184">
        <f t="shared" si="17"/>
        <v>-4.9147751700727735E-10</v>
      </c>
    </row>
    <row r="185" spans="1:18" x14ac:dyDescent="0.25">
      <c r="A185" t="s">
        <v>505</v>
      </c>
      <c r="B185">
        <v>15</v>
      </c>
      <c r="C185">
        <v>25</v>
      </c>
      <c r="D185">
        <v>8</v>
      </c>
      <c r="E185">
        <v>2.7</v>
      </c>
      <c r="F185">
        <v>0.89629629600000005</v>
      </c>
      <c r="G185">
        <v>50980.6</v>
      </c>
      <c r="H185">
        <v>5.4798600000000004</v>
      </c>
      <c r="I185">
        <v>2.6547519999999998</v>
      </c>
      <c r="J185">
        <v>0.05</v>
      </c>
      <c r="K185">
        <v>0.99</v>
      </c>
      <c r="L185">
        <f t="shared" si="12"/>
        <v>1.3273760000000001E-7</v>
      </c>
      <c r="M185">
        <f t="shared" si="13"/>
        <v>5.7611180434240083E-9</v>
      </c>
      <c r="N185">
        <f t="shared" si="14"/>
        <v>5.7611180434240081</v>
      </c>
      <c r="O185">
        <v>23</v>
      </c>
      <c r="P185">
        <f t="shared" si="15"/>
        <v>9.2771627108277091E-2</v>
      </c>
      <c r="Q185">
        <f t="shared" si="16"/>
        <v>3.0923875702759035E-11</v>
      </c>
      <c r="R185">
        <f t="shared" si="17"/>
        <v>4.3314144980583498E-10</v>
      </c>
    </row>
    <row r="186" spans="1:18" x14ac:dyDescent="0.25">
      <c r="A186" t="s">
        <v>505</v>
      </c>
      <c r="B186">
        <v>15</v>
      </c>
      <c r="C186">
        <v>25</v>
      </c>
      <c r="D186">
        <v>9</v>
      </c>
      <c r="E186">
        <v>2.0099999999999998</v>
      </c>
      <c r="F186">
        <v>2.542288557</v>
      </c>
      <c r="G186">
        <v>15536.9</v>
      </c>
      <c r="H186">
        <v>1.9354899999999999</v>
      </c>
      <c r="I186">
        <v>-0.88961800000000002</v>
      </c>
      <c r="J186">
        <v>0.05</v>
      </c>
      <c r="K186">
        <v>0.99</v>
      </c>
      <c r="L186">
        <f t="shared" si="12"/>
        <v>-4.4480900000000001E-8</v>
      </c>
      <c r="M186">
        <f t="shared" si="13"/>
        <v>-1.9305736699905597E-9</v>
      </c>
      <c r="N186">
        <f t="shared" si="14"/>
        <v>-1.9305736699905598</v>
      </c>
      <c r="O186">
        <v>23</v>
      </c>
      <c r="P186">
        <f t="shared" si="15"/>
        <v>-4.1760191866548994E-2</v>
      </c>
      <c r="Q186">
        <f t="shared" si="16"/>
        <v>-1.392006395551633E-11</v>
      </c>
      <c r="R186">
        <f t="shared" si="17"/>
        <v>-1.9497415980573058E-10</v>
      </c>
    </row>
    <row r="187" spans="1:18" x14ac:dyDescent="0.25">
      <c r="A187" t="s">
        <v>505</v>
      </c>
      <c r="B187">
        <v>15</v>
      </c>
      <c r="C187">
        <v>50</v>
      </c>
      <c r="D187">
        <v>10</v>
      </c>
      <c r="E187">
        <v>2.0299999999999998</v>
      </c>
      <c r="F187">
        <v>0.29064039400000002</v>
      </c>
      <c r="G187">
        <v>21106.3</v>
      </c>
      <c r="H187">
        <v>2.4924300000000001</v>
      </c>
      <c r="I187">
        <v>-0.33267799999999997</v>
      </c>
      <c r="J187">
        <v>0.05</v>
      </c>
      <c r="K187">
        <v>0.99</v>
      </c>
      <c r="L187">
        <f t="shared" si="12"/>
        <v>-1.66339E-8</v>
      </c>
      <c r="M187">
        <f t="shared" si="13"/>
        <v>-7.2194963162292079E-10</v>
      </c>
      <c r="N187">
        <f t="shared" si="14"/>
        <v>-0.72194963162292081</v>
      </c>
      <c r="O187">
        <v>23</v>
      </c>
      <c r="P187">
        <f t="shared" si="15"/>
        <v>-1.5462617940092545E-2</v>
      </c>
      <c r="Q187">
        <f t="shared" si="16"/>
        <v>-5.1542059800308481E-12</v>
      </c>
      <c r="R187">
        <f t="shared" si="17"/>
        <v>-7.2193416900498082E-11</v>
      </c>
    </row>
    <row r="188" spans="1:18" x14ac:dyDescent="0.25">
      <c r="A188" t="s">
        <v>505</v>
      </c>
      <c r="B188">
        <v>15</v>
      </c>
      <c r="C188">
        <v>50</v>
      </c>
      <c r="D188">
        <v>11</v>
      </c>
      <c r="E188">
        <v>1.45</v>
      </c>
      <c r="F188">
        <v>1.3172413789999999</v>
      </c>
      <c r="G188">
        <v>30910.3</v>
      </c>
      <c r="H188">
        <v>3.4728300000000001</v>
      </c>
      <c r="I188">
        <v>0.64772200000000002</v>
      </c>
      <c r="J188">
        <v>0.05</v>
      </c>
      <c r="K188">
        <v>0.99</v>
      </c>
      <c r="L188">
        <f t="shared" si="12"/>
        <v>3.2386100000000002E-8</v>
      </c>
      <c r="M188">
        <f t="shared" si="13"/>
        <v>1.4056314493115308E-9</v>
      </c>
      <c r="N188">
        <f t="shared" si="14"/>
        <v>1.4056314493115309</v>
      </c>
      <c r="O188">
        <v>23</v>
      </c>
      <c r="P188">
        <f t="shared" si="15"/>
        <v>4.2147869544573641E-2</v>
      </c>
      <c r="Q188">
        <f t="shared" si="16"/>
        <v>1.4049289848191213E-11</v>
      </c>
      <c r="R188">
        <f t="shared" si="17"/>
        <v>1.9678418811665987E-10</v>
      </c>
    </row>
    <row r="189" spans="1:18" x14ac:dyDescent="0.25">
      <c r="A189" t="s">
        <v>505</v>
      </c>
      <c r="B189">
        <v>15</v>
      </c>
      <c r="C189">
        <v>50</v>
      </c>
      <c r="D189">
        <v>7</v>
      </c>
      <c r="E189">
        <v>2.61</v>
      </c>
      <c r="F189">
        <v>1.7509578539999999</v>
      </c>
      <c r="G189">
        <v>58447.6</v>
      </c>
      <c r="H189">
        <v>6.2265600000000001</v>
      </c>
      <c r="I189">
        <v>3.4014519999999999</v>
      </c>
      <c r="J189">
        <v>0.05</v>
      </c>
      <c r="K189">
        <v>0.99</v>
      </c>
      <c r="L189">
        <f t="shared" si="12"/>
        <v>1.700726E-7</v>
      </c>
      <c r="M189">
        <f t="shared" si="13"/>
        <v>7.3815431690194328E-9</v>
      </c>
      <c r="N189">
        <f t="shared" si="14"/>
        <v>7.3815431690194329</v>
      </c>
      <c r="O189">
        <v>23</v>
      </c>
      <c r="P189">
        <f t="shared" si="15"/>
        <v>0.12296423736497472</v>
      </c>
      <c r="Q189">
        <f t="shared" si="16"/>
        <v>4.0988079121658249E-11</v>
      </c>
      <c r="R189">
        <f t="shared" si="17"/>
        <v>5.7410772783333058E-10</v>
      </c>
    </row>
    <row r="190" spans="1:18" x14ac:dyDescent="0.25">
      <c r="A190" t="s">
        <v>505</v>
      </c>
      <c r="B190">
        <v>15</v>
      </c>
      <c r="C190">
        <v>50</v>
      </c>
      <c r="D190">
        <v>8</v>
      </c>
      <c r="E190">
        <v>2.37</v>
      </c>
      <c r="F190">
        <v>2.303797468</v>
      </c>
      <c r="G190">
        <v>139084.1</v>
      </c>
      <c r="H190">
        <v>14.29021</v>
      </c>
      <c r="I190">
        <v>11.465102</v>
      </c>
      <c r="J190">
        <v>0.05</v>
      </c>
      <c r="K190">
        <v>0.99</v>
      </c>
      <c r="L190">
        <f t="shared" si="12"/>
        <v>5.7325510000000005E-7</v>
      </c>
      <c r="M190">
        <f t="shared" si="13"/>
        <v>2.4880593743557472E-8</v>
      </c>
      <c r="N190">
        <f t="shared" si="14"/>
        <v>24.880593743557473</v>
      </c>
      <c r="O190">
        <v>23</v>
      </c>
      <c r="P190">
        <f t="shared" si="15"/>
        <v>0.45644090522028019</v>
      </c>
      <c r="Q190">
        <f t="shared" si="16"/>
        <v>1.5214696840676004E-10</v>
      </c>
      <c r="R190">
        <f t="shared" si="17"/>
        <v>2.131076942382966E-9</v>
      </c>
    </row>
    <row r="191" spans="1:18" x14ac:dyDescent="0.25">
      <c r="A191" t="s">
        <v>505</v>
      </c>
      <c r="B191">
        <v>15</v>
      </c>
      <c r="C191">
        <v>50</v>
      </c>
      <c r="D191">
        <v>9</v>
      </c>
      <c r="E191">
        <v>2.62</v>
      </c>
      <c r="F191">
        <v>1.251908397</v>
      </c>
      <c r="G191">
        <v>174966.1</v>
      </c>
      <c r="H191">
        <v>17.878409999999999</v>
      </c>
      <c r="I191">
        <v>15.053302</v>
      </c>
      <c r="J191">
        <v>0.05</v>
      </c>
      <c r="K191">
        <v>0.99</v>
      </c>
      <c r="L191">
        <f t="shared" si="12"/>
        <v>7.5266510000000004E-7</v>
      </c>
      <c r="M191">
        <f t="shared" si="13"/>
        <v>3.2667401612395698E-8</v>
      </c>
      <c r="N191">
        <f t="shared" si="14"/>
        <v>32.6674016123957</v>
      </c>
      <c r="O191">
        <v>23</v>
      </c>
      <c r="P191">
        <f t="shared" si="15"/>
        <v>0.54210756077656319</v>
      </c>
      <c r="Q191">
        <f t="shared" si="16"/>
        <v>1.807025202588544E-10</v>
      </c>
      <c r="R191">
        <f t="shared" si="17"/>
        <v>2.5310459905096959E-9</v>
      </c>
    </row>
    <row r="192" spans="1:18" x14ac:dyDescent="0.25">
      <c r="A192" t="s">
        <v>505</v>
      </c>
      <c r="B192">
        <v>15</v>
      </c>
      <c r="C192">
        <v>100</v>
      </c>
      <c r="D192">
        <v>10</v>
      </c>
      <c r="E192">
        <v>2.41</v>
      </c>
      <c r="F192">
        <v>1.2406638999999999</v>
      </c>
      <c r="G192">
        <v>61449.3</v>
      </c>
      <c r="H192">
        <v>6.5267299999999997</v>
      </c>
      <c r="I192">
        <v>3.701622</v>
      </c>
      <c r="J192">
        <v>0.05</v>
      </c>
      <c r="K192">
        <v>0.99</v>
      </c>
      <c r="L192">
        <f t="shared" si="12"/>
        <v>1.8508110000000001E-7</v>
      </c>
      <c r="M192">
        <f t="shared" si="13"/>
        <v>8.0329466911166322E-9</v>
      </c>
      <c r="N192">
        <f t="shared" si="14"/>
        <v>8.0329466911166314</v>
      </c>
      <c r="O192">
        <v>23</v>
      </c>
      <c r="P192">
        <f t="shared" si="15"/>
        <v>0.14492056090775088</v>
      </c>
      <c r="Q192">
        <f t="shared" si="16"/>
        <v>4.8306853635916956E-11</v>
      </c>
      <c r="R192">
        <f t="shared" si="17"/>
        <v>6.7661960682219802E-10</v>
      </c>
    </row>
    <row r="193" spans="1:18" x14ac:dyDescent="0.25">
      <c r="A193" t="s">
        <v>505</v>
      </c>
      <c r="B193">
        <v>15</v>
      </c>
      <c r="C193">
        <v>100</v>
      </c>
      <c r="D193">
        <v>11</v>
      </c>
      <c r="E193">
        <v>3.16</v>
      </c>
      <c r="F193">
        <v>1.0632911389999999</v>
      </c>
      <c r="G193">
        <v>35615.9</v>
      </c>
      <c r="H193">
        <v>3.94339</v>
      </c>
      <c r="I193">
        <v>1.118282</v>
      </c>
      <c r="J193">
        <v>0.05</v>
      </c>
      <c r="K193">
        <v>0.99</v>
      </c>
      <c r="L193">
        <f t="shared" si="12"/>
        <v>5.5914100000000006E-8</v>
      </c>
      <c r="M193">
        <f t="shared" si="13"/>
        <v>2.4268009244691356E-9</v>
      </c>
      <c r="N193">
        <f t="shared" si="14"/>
        <v>2.4268009244691355</v>
      </c>
      <c r="O193">
        <v>23</v>
      </c>
      <c r="P193">
        <f t="shared" si="15"/>
        <v>3.3390216352079463E-2</v>
      </c>
      <c r="Q193">
        <f t="shared" si="16"/>
        <v>1.1130072117359821E-11</v>
      </c>
      <c r="R193">
        <f t="shared" si="17"/>
        <v>1.5589558112622381E-10</v>
      </c>
    </row>
    <row r="194" spans="1:18" x14ac:dyDescent="0.25">
      <c r="A194" t="s">
        <v>505</v>
      </c>
      <c r="B194">
        <v>15</v>
      </c>
      <c r="C194">
        <v>100</v>
      </c>
      <c r="D194">
        <v>7</v>
      </c>
      <c r="E194">
        <v>1.43</v>
      </c>
      <c r="F194">
        <v>1.1468531470000001</v>
      </c>
      <c r="G194">
        <v>2514.3000000000002</v>
      </c>
      <c r="H194">
        <v>0.63322999999999996</v>
      </c>
      <c r="I194">
        <v>-2.191878</v>
      </c>
      <c r="J194">
        <v>0.05</v>
      </c>
      <c r="K194">
        <v>0.99</v>
      </c>
      <c r="L194">
        <f t="shared" si="12"/>
        <v>-1.095939E-7</v>
      </c>
      <c r="M194">
        <f t="shared" si="13"/>
        <v>-4.7566280747821745E-9</v>
      </c>
      <c r="N194">
        <f t="shared" si="14"/>
        <v>-4.7566280747821743</v>
      </c>
      <c r="O194">
        <v>23</v>
      </c>
      <c r="P194">
        <f t="shared" si="15"/>
        <v>-0.14462231908732667</v>
      </c>
      <c r="Q194">
        <f t="shared" si="16"/>
        <v>-4.8207439695775562E-11</v>
      </c>
      <c r="R194">
        <f t="shared" si="17"/>
        <v>-6.7522714558681956E-10</v>
      </c>
    </row>
    <row r="195" spans="1:18" x14ac:dyDescent="0.25">
      <c r="A195" t="s">
        <v>505</v>
      </c>
      <c r="B195">
        <v>15</v>
      </c>
      <c r="C195">
        <v>100</v>
      </c>
      <c r="D195">
        <v>8</v>
      </c>
      <c r="E195">
        <v>2.54</v>
      </c>
      <c r="F195">
        <v>1.149606299</v>
      </c>
      <c r="G195">
        <v>17981.599999999999</v>
      </c>
      <c r="H195">
        <v>2.1799599999999999</v>
      </c>
      <c r="I195">
        <v>-0.64514800000000005</v>
      </c>
      <c r="J195">
        <v>0.05</v>
      </c>
      <c r="K195">
        <v>0.99</v>
      </c>
      <c r="L195">
        <f t="shared" ref="L195:L258" si="18">(I195/1000000)*J195</f>
        <v>-3.2257400000000004E-8</v>
      </c>
      <c r="M195">
        <f t="shared" ref="M195:M258" si="19">(K195*L195)/(0.0825*276.483)</f>
        <v>-1.4000455724221745E-9</v>
      </c>
      <c r="N195">
        <f t="shared" ref="N195:N258" si="20">M195*1000000000</f>
        <v>-1.4000455724221745</v>
      </c>
      <c r="O195">
        <v>23</v>
      </c>
      <c r="P195">
        <f t="shared" ref="P195:P258" si="21">N195/E195/O195</f>
        <v>-2.3965175837421682E-2</v>
      </c>
      <c r="Q195">
        <f t="shared" ref="Q195:Q258" si="22">(M195/3)/E195/O195</f>
        <v>-7.988391945807227E-12</v>
      </c>
      <c r="R195">
        <f t="shared" ref="R195:R258" si="23">Q195*14.0067</f>
        <v>-1.1189100946733809E-10</v>
      </c>
    </row>
    <row r="196" spans="1:18" x14ac:dyDescent="0.25">
      <c r="A196" t="s">
        <v>505</v>
      </c>
      <c r="B196">
        <v>15</v>
      </c>
      <c r="C196">
        <v>100</v>
      </c>
      <c r="D196">
        <v>9</v>
      </c>
      <c r="E196">
        <v>2.06</v>
      </c>
      <c r="F196">
        <v>2.3252427180000002</v>
      </c>
      <c r="G196">
        <v>8057.1</v>
      </c>
      <c r="H196">
        <v>1.1875100000000001</v>
      </c>
      <c r="I196">
        <v>-1.6375980000000001</v>
      </c>
      <c r="J196">
        <v>0.05</v>
      </c>
      <c r="K196">
        <v>0.99</v>
      </c>
      <c r="L196">
        <f t="shared" si="18"/>
        <v>-8.187990000000001E-8</v>
      </c>
      <c r="M196">
        <f t="shared" si="19"/>
        <v>-3.5537765432232726E-9</v>
      </c>
      <c r="N196">
        <f t="shared" si="20"/>
        <v>-3.5537765432232726</v>
      </c>
      <c r="O196">
        <v>23</v>
      </c>
      <c r="P196">
        <f t="shared" si="21"/>
        <v>-7.5005836707962695E-2</v>
      </c>
      <c r="Q196">
        <f t="shared" si="22"/>
        <v>-2.5001945569320898E-11</v>
      </c>
      <c r="R196">
        <f t="shared" si="23"/>
        <v>-3.5019475100580703E-10</v>
      </c>
    </row>
    <row r="197" spans="1:18" x14ac:dyDescent="0.25">
      <c r="A197" t="s">
        <v>505</v>
      </c>
      <c r="B197">
        <v>15</v>
      </c>
      <c r="C197">
        <v>150</v>
      </c>
      <c r="D197">
        <v>10</v>
      </c>
      <c r="E197">
        <v>2.84</v>
      </c>
      <c r="F197">
        <v>1.676056338</v>
      </c>
      <c r="G197">
        <v>6911</v>
      </c>
      <c r="H197">
        <v>1.0729</v>
      </c>
      <c r="I197">
        <v>-1.8611279999999999</v>
      </c>
      <c r="J197">
        <v>0.05</v>
      </c>
      <c r="K197">
        <v>0.99</v>
      </c>
      <c r="L197">
        <f t="shared" si="18"/>
        <v>-9.3056400000000005E-8</v>
      </c>
      <c r="M197">
        <f t="shared" si="19"/>
        <v>-4.0388624255379174E-9</v>
      </c>
      <c r="N197">
        <f t="shared" si="20"/>
        <v>-4.0388624255379177</v>
      </c>
      <c r="O197">
        <v>23</v>
      </c>
      <c r="P197">
        <f t="shared" si="21"/>
        <v>-6.1831941603458632E-2</v>
      </c>
      <c r="Q197">
        <f t="shared" si="22"/>
        <v>-2.0610647201152873E-11</v>
      </c>
      <c r="R197">
        <f t="shared" si="23"/>
        <v>-2.8868715215238794E-10</v>
      </c>
    </row>
    <row r="198" spans="1:18" x14ac:dyDescent="0.25">
      <c r="A198" t="s">
        <v>505</v>
      </c>
      <c r="B198">
        <v>15</v>
      </c>
      <c r="C198">
        <v>150</v>
      </c>
      <c r="D198">
        <v>11</v>
      </c>
      <c r="E198">
        <v>2.89</v>
      </c>
      <c r="F198">
        <v>2.1072664360000002</v>
      </c>
      <c r="G198">
        <v>14220.1</v>
      </c>
      <c r="H198">
        <v>1.8038099999999999</v>
      </c>
      <c r="I198">
        <v>-1.1302179999999999</v>
      </c>
      <c r="J198">
        <v>0.05</v>
      </c>
      <c r="K198">
        <v>0.99</v>
      </c>
      <c r="L198">
        <f t="shared" si="18"/>
        <v>-5.6510899999999997E-8</v>
      </c>
      <c r="M198">
        <f t="shared" si="19"/>
        <v>-2.4527034211868358E-9</v>
      </c>
      <c r="N198">
        <f t="shared" si="20"/>
        <v>-2.4527034211868357</v>
      </c>
      <c r="O198">
        <v>23</v>
      </c>
      <c r="P198">
        <f t="shared" si="21"/>
        <v>-3.6899404561258245E-2</v>
      </c>
      <c r="Q198">
        <f t="shared" si="22"/>
        <v>-1.2299801520419416E-11</v>
      </c>
      <c r="R198">
        <f t="shared" si="23"/>
        <v>-1.7227962995605865E-10</v>
      </c>
    </row>
    <row r="199" spans="1:18" x14ac:dyDescent="0.25">
      <c r="A199" t="s">
        <v>505</v>
      </c>
      <c r="B199">
        <v>15</v>
      </c>
      <c r="C199">
        <v>150</v>
      </c>
      <c r="D199">
        <v>7</v>
      </c>
      <c r="E199">
        <v>1.92</v>
      </c>
      <c r="F199">
        <v>0.88541666699999999</v>
      </c>
      <c r="G199">
        <v>15352.3</v>
      </c>
      <c r="H199">
        <v>1.91703</v>
      </c>
      <c r="I199">
        <v>-1.0169980000000001</v>
      </c>
      <c r="J199">
        <v>0.05</v>
      </c>
      <c r="K199">
        <v>0.99</v>
      </c>
      <c r="L199">
        <f t="shared" si="18"/>
        <v>-5.084990000000001E-8</v>
      </c>
      <c r="M199">
        <f t="shared" si="19"/>
        <v>-2.2070029622074418E-9</v>
      </c>
      <c r="N199">
        <f t="shared" si="20"/>
        <v>-2.2070029622074419</v>
      </c>
      <c r="O199">
        <v>23</v>
      </c>
      <c r="P199">
        <f t="shared" si="21"/>
        <v>-4.9977422151436635E-2</v>
      </c>
      <c r="Q199">
        <f t="shared" si="22"/>
        <v>-1.6659140717145547E-11</v>
      </c>
      <c r="R199">
        <f t="shared" si="23"/>
        <v>-2.3333958628284252E-10</v>
      </c>
    </row>
    <row r="200" spans="1:18" x14ac:dyDescent="0.25">
      <c r="A200" t="s">
        <v>505</v>
      </c>
      <c r="B200">
        <v>15</v>
      </c>
      <c r="C200">
        <v>150</v>
      </c>
      <c r="D200">
        <v>8</v>
      </c>
      <c r="E200">
        <v>2.86</v>
      </c>
      <c r="F200">
        <v>0.98251748299999997</v>
      </c>
      <c r="G200">
        <v>9100</v>
      </c>
      <c r="H200">
        <v>1.2918000000000001</v>
      </c>
      <c r="I200">
        <v>-1.642228</v>
      </c>
      <c r="J200">
        <v>0.05</v>
      </c>
      <c r="K200">
        <v>0.99</v>
      </c>
      <c r="L200">
        <f t="shared" si="18"/>
        <v>-8.2111400000000008E-8</v>
      </c>
      <c r="M200">
        <f t="shared" si="19"/>
        <v>-3.5638241772550216E-9</v>
      </c>
      <c r="N200">
        <f t="shared" si="20"/>
        <v>-3.5638241772550217</v>
      </c>
      <c r="O200">
        <v>23</v>
      </c>
      <c r="P200">
        <f t="shared" si="21"/>
        <v>-5.4177929116069043E-2</v>
      </c>
      <c r="Q200">
        <f t="shared" si="22"/>
        <v>-1.8059309705356349E-11</v>
      </c>
      <c r="R200">
        <f t="shared" si="23"/>
        <v>-2.5295133325001477E-10</v>
      </c>
    </row>
    <row r="201" spans="1:18" x14ac:dyDescent="0.25">
      <c r="A201" t="s">
        <v>505</v>
      </c>
      <c r="B201">
        <v>15</v>
      </c>
      <c r="C201">
        <v>150</v>
      </c>
      <c r="D201">
        <v>9</v>
      </c>
      <c r="E201">
        <v>1.9</v>
      </c>
      <c r="F201">
        <v>1.9052631579999999</v>
      </c>
      <c r="G201">
        <v>8677.2000000000007</v>
      </c>
      <c r="H201">
        <v>1.24952</v>
      </c>
      <c r="I201">
        <v>-1.6845079999999999</v>
      </c>
      <c r="J201">
        <v>0.05</v>
      </c>
      <c r="K201">
        <v>0.99</v>
      </c>
      <c r="L201">
        <f t="shared" si="18"/>
        <v>-8.4225399999999997E-8</v>
      </c>
      <c r="M201">
        <f t="shared" si="19"/>
        <v>-3.6555766538991545E-9</v>
      </c>
      <c r="N201">
        <f t="shared" si="20"/>
        <v>-3.6555766538991543</v>
      </c>
      <c r="O201">
        <v>23</v>
      </c>
      <c r="P201">
        <f t="shared" si="21"/>
        <v>-8.3651639677326181E-2</v>
      </c>
      <c r="Q201">
        <f t="shared" si="22"/>
        <v>-2.7883879892442066E-11</v>
      </c>
      <c r="R201">
        <f t="shared" si="23"/>
        <v>-3.9056114048946831E-10</v>
      </c>
    </row>
    <row r="202" spans="1:18" x14ac:dyDescent="0.25">
      <c r="A202" t="s">
        <v>506</v>
      </c>
      <c r="B202">
        <v>25</v>
      </c>
      <c r="C202">
        <v>25</v>
      </c>
      <c r="D202" s="8">
        <v>13</v>
      </c>
      <c r="E202" s="8">
        <v>2.67</v>
      </c>
      <c r="F202">
        <v>0.29962546800000001</v>
      </c>
      <c r="G202">
        <v>2779407</v>
      </c>
      <c r="H202">
        <v>223.69576000000001</v>
      </c>
      <c r="I202">
        <v>219.48058</v>
      </c>
      <c r="J202">
        <v>0.05</v>
      </c>
      <c r="K202">
        <v>0.99</v>
      </c>
      <c r="L202">
        <f t="shared" si="18"/>
        <v>1.0974029E-5</v>
      </c>
      <c r="M202">
        <f t="shared" si="19"/>
        <v>4.7629817384794005E-7</v>
      </c>
      <c r="N202">
        <f t="shared" si="20"/>
        <v>476.29817384794006</v>
      </c>
      <c r="O202">
        <v>23.5</v>
      </c>
      <c r="P202">
        <f t="shared" si="21"/>
        <v>7.5910140066609308</v>
      </c>
      <c r="Q202">
        <f t="shared" si="22"/>
        <v>2.5303380022203099E-9</v>
      </c>
      <c r="R202">
        <f t="shared" si="23"/>
        <v>3.5441685295699218E-8</v>
      </c>
    </row>
    <row r="203" spans="1:18" x14ac:dyDescent="0.25">
      <c r="A203" t="s">
        <v>506</v>
      </c>
      <c r="B203">
        <v>25</v>
      </c>
      <c r="C203">
        <v>25</v>
      </c>
      <c r="D203" s="8">
        <v>14</v>
      </c>
      <c r="E203" s="8">
        <v>2.16</v>
      </c>
      <c r="F203">
        <v>0.81944444400000005</v>
      </c>
      <c r="G203">
        <v>21414573.899999999</v>
      </c>
      <c r="H203">
        <v>1714.509112</v>
      </c>
      <c r="I203">
        <v>1710.293932</v>
      </c>
      <c r="J203">
        <v>0.05</v>
      </c>
      <c r="K203">
        <v>0.99</v>
      </c>
      <c r="L203">
        <f t="shared" si="18"/>
        <v>8.5514696600000009E-5</v>
      </c>
      <c r="M203">
        <f t="shared" si="19"/>
        <v>3.7115351005305935E-6</v>
      </c>
      <c r="N203">
        <f t="shared" si="20"/>
        <v>3711.5351005305934</v>
      </c>
      <c r="O203">
        <v>23.5</v>
      </c>
      <c r="P203">
        <f t="shared" si="21"/>
        <v>73.119288820539666</v>
      </c>
      <c r="Q203">
        <f t="shared" si="22"/>
        <v>2.4373096273513222E-8</v>
      </c>
      <c r="R203">
        <f t="shared" si="23"/>
        <v>3.4138664757421764E-7</v>
      </c>
    </row>
    <row r="204" spans="1:18" x14ac:dyDescent="0.25">
      <c r="A204" t="s">
        <v>506</v>
      </c>
      <c r="B204">
        <v>25</v>
      </c>
      <c r="C204">
        <v>25</v>
      </c>
      <c r="D204" s="8">
        <v>15</v>
      </c>
      <c r="E204" s="8">
        <v>1.38</v>
      </c>
      <c r="F204">
        <v>0.60144927500000001</v>
      </c>
      <c r="G204">
        <v>232377.3</v>
      </c>
      <c r="H204">
        <v>19.933384</v>
      </c>
      <c r="I204">
        <v>15.718204</v>
      </c>
      <c r="J204">
        <v>0.05</v>
      </c>
      <c r="K204">
        <v>0.99</v>
      </c>
      <c r="L204">
        <f t="shared" si="18"/>
        <v>7.8591020000000001E-7</v>
      </c>
      <c r="M204">
        <f t="shared" si="19"/>
        <v>3.4110315643276436E-8</v>
      </c>
      <c r="N204">
        <f t="shared" si="20"/>
        <v>34.110315643276437</v>
      </c>
      <c r="O204">
        <v>23.5</v>
      </c>
      <c r="P204">
        <f t="shared" si="21"/>
        <v>1.0518136183557336</v>
      </c>
      <c r="Q204">
        <f t="shared" si="22"/>
        <v>3.5060453945191118E-10</v>
      </c>
      <c r="R204">
        <f t="shared" si="23"/>
        <v>4.9108126027410846E-9</v>
      </c>
    </row>
    <row r="205" spans="1:18" x14ac:dyDescent="0.25">
      <c r="A205" t="s">
        <v>506</v>
      </c>
      <c r="B205">
        <v>25</v>
      </c>
      <c r="C205">
        <v>25</v>
      </c>
      <c r="D205" s="8">
        <v>16</v>
      </c>
      <c r="E205" s="8">
        <v>2.71</v>
      </c>
      <c r="F205">
        <v>0.413284133</v>
      </c>
      <c r="G205">
        <v>46690.5</v>
      </c>
      <c r="H205">
        <v>5.0784399999999996</v>
      </c>
      <c r="I205">
        <v>0.86326000000000003</v>
      </c>
      <c r="J205">
        <v>0.05</v>
      </c>
      <c r="K205">
        <v>0.99</v>
      </c>
      <c r="L205">
        <f t="shared" si="18"/>
        <v>4.3163000000000001E-8</v>
      </c>
      <c r="M205">
        <f t="shared" si="19"/>
        <v>1.8733737698158656E-9</v>
      </c>
      <c r="N205">
        <f t="shared" si="20"/>
        <v>1.8733737698158657</v>
      </c>
      <c r="O205">
        <v>23.5</v>
      </c>
      <c r="P205">
        <f t="shared" si="21"/>
        <v>2.9416248250229499E-2</v>
      </c>
      <c r="Q205">
        <f t="shared" si="22"/>
        <v>9.8054160834098328E-12</v>
      </c>
      <c r="R205">
        <f t="shared" si="23"/>
        <v>1.373415214554965E-10</v>
      </c>
    </row>
    <row r="206" spans="1:18" x14ac:dyDescent="0.25">
      <c r="A206" t="s">
        <v>506</v>
      </c>
      <c r="B206">
        <v>25</v>
      </c>
      <c r="C206">
        <v>25</v>
      </c>
      <c r="D206" s="8">
        <v>17</v>
      </c>
      <c r="E206" s="8">
        <v>2.65</v>
      </c>
      <c r="F206">
        <v>0.53207547200000005</v>
      </c>
      <c r="G206">
        <v>9327.5</v>
      </c>
      <c r="H206">
        <v>2.0893999999999999</v>
      </c>
      <c r="I206">
        <v>-2.1257799999999998</v>
      </c>
      <c r="J206">
        <v>0.05</v>
      </c>
      <c r="K206">
        <v>0.99</v>
      </c>
      <c r="L206">
        <f t="shared" si="18"/>
        <v>-1.0628900000000001E-7</v>
      </c>
      <c r="M206">
        <f t="shared" si="19"/>
        <v>-4.6131877909310879E-9</v>
      </c>
      <c r="N206">
        <f t="shared" si="20"/>
        <v>-4.6131877909310877</v>
      </c>
      <c r="O206">
        <v>23.5</v>
      </c>
      <c r="P206">
        <f t="shared" si="21"/>
        <v>-7.4077684318443804E-2</v>
      </c>
      <c r="Q206">
        <f t="shared" si="22"/>
        <v>-2.4692561439481269E-11</v>
      </c>
      <c r="R206">
        <f t="shared" si="23"/>
        <v>-3.4586130031438228E-10</v>
      </c>
    </row>
    <row r="207" spans="1:18" x14ac:dyDescent="0.25">
      <c r="A207" t="s">
        <v>506</v>
      </c>
      <c r="B207">
        <v>25</v>
      </c>
      <c r="C207">
        <v>50</v>
      </c>
      <c r="D207">
        <v>13</v>
      </c>
      <c r="E207">
        <v>4.1100000000000003</v>
      </c>
      <c r="F207">
        <v>0.51824817499999998</v>
      </c>
      <c r="G207">
        <v>210454.3</v>
      </c>
      <c r="H207">
        <v>18.179544</v>
      </c>
      <c r="I207">
        <v>14.162556</v>
      </c>
      <c r="J207">
        <v>0.05</v>
      </c>
      <c r="K207">
        <v>0.99</v>
      </c>
      <c r="L207">
        <f t="shared" si="18"/>
        <v>7.0812780000000009E-7</v>
      </c>
      <c r="M207">
        <f t="shared" si="19"/>
        <v>3.0734380052299782E-8</v>
      </c>
      <c r="N207">
        <f t="shared" si="20"/>
        <v>30.734380052299784</v>
      </c>
      <c r="O207">
        <v>23.5</v>
      </c>
      <c r="P207">
        <f t="shared" si="21"/>
        <v>0.31821069578402217</v>
      </c>
      <c r="Q207">
        <f t="shared" si="22"/>
        <v>1.0607023192800738E-10</v>
      </c>
      <c r="R207">
        <f t="shared" si="23"/>
        <v>1.485693917546021E-9</v>
      </c>
    </row>
    <row r="208" spans="1:18" x14ac:dyDescent="0.25">
      <c r="A208" t="s">
        <v>506</v>
      </c>
      <c r="B208">
        <v>25</v>
      </c>
      <c r="C208">
        <v>50</v>
      </c>
      <c r="D208">
        <v>14</v>
      </c>
      <c r="E208">
        <v>4.29</v>
      </c>
      <c r="F208">
        <v>0.53146853100000002</v>
      </c>
      <c r="G208">
        <v>17963</v>
      </c>
      <c r="H208">
        <v>2.78024</v>
      </c>
      <c r="I208">
        <v>-1.236748</v>
      </c>
      <c r="J208">
        <v>0.05</v>
      </c>
      <c r="K208">
        <v>0.99</v>
      </c>
      <c r="L208">
        <f t="shared" si="18"/>
        <v>-6.1837400000000008E-8</v>
      </c>
      <c r="M208">
        <f t="shared" si="19"/>
        <v>-2.6838858085307234E-9</v>
      </c>
      <c r="N208">
        <f t="shared" si="20"/>
        <v>-2.6838858085307233</v>
      </c>
      <c r="O208">
        <v>23.5</v>
      </c>
      <c r="P208">
        <f t="shared" si="21"/>
        <v>-2.6621889684379542E-2</v>
      </c>
      <c r="Q208">
        <f t="shared" si="22"/>
        <v>-8.873963228126515E-12</v>
      </c>
      <c r="R208">
        <f t="shared" si="23"/>
        <v>-1.2429494074739966E-10</v>
      </c>
    </row>
    <row r="209" spans="1:18" x14ac:dyDescent="0.25">
      <c r="A209" t="s">
        <v>506</v>
      </c>
      <c r="B209">
        <v>25</v>
      </c>
      <c r="C209">
        <v>50</v>
      </c>
      <c r="D209">
        <v>15</v>
      </c>
      <c r="E209">
        <v>2.38</v>
      </c>
      <c r="F209">
        <v>0.71428571399999996</v>
      </c>
      <c r="G209">
        <v>10010.9</v>
      </c>
      <c r="H209">
        <v>2.144072</v>
      </c>
      <c r="I209">
        <v>-1.872916</v>
      </c>
      <c r="J209">
        <v>0.05</v>
      </c>
      <c r="K209">
        <v>0.99</v>
      </c>
      <c r="L209">
        <f t="shared" si="18"/>
        <v>-9.3645800000000006E-8</v>
      </c>
      <c r="M209">
        <f t="shared" si="19"/>
        <v>-4.064443745185057E-9</v>
      </c>
      <c r="N209">
        <f t="shared" si="20"/>
        <v>-4.0644437451850566</v>
      </c>
      <c r="O209">
        <v>23.5</v>
      </c>
      <c r="P209">
        <f t="shared" si="21"/>
        <v>-7.2670190330503426E-2</v>
      </c>
      <c r="Q209">
        <f t="shared" si="22"/>
        <v>-2.4223396776834478E-11</v>
      </c>
      <c r="R209">
        <f t="shared" si="23"/>
        <v>-3.3928985163408747E-10</v>
      </c>
    </row>
    <row r="210" spans="1:18" x14ac:dyDescent="0.25">
      <c r="A210" t="s">
        <v>506</v>
      </c>
      <c r="B210">
        <v>25</v>
      </c>
      <c r="C210">
        <v>50</v>
      </c>
      <c r="D210">
        <v>16</v>
      </c>
      <c r="E210">
        <v>1.23</v>
      </c>
      <c r="F210">
        <v>1.9186991870000001</v>
      </c>
      <c r="G210">
        <v>49981.1</v>
      </c>
      <c r="H210">
        <v>5.3416880000000004</v>
      </c>
      <c r="I210">
        <v>1.3247</v>
      </c>
      <c r="J210">
        <v>0.05</v>
      </c>
      <c r="K210">
        <v>0.99</v>
      </c>
      <c r="L210">
        <f t="shared" si="18"/>
        <v>6.6234999999999997E-8</v>
      </c>
      <c r="M210">
        <f t="shared" si="19"/>
        <v>2.8747517930578011E-9</v>
      </c>
      <c r="N210">
        <f t="shared" si="20"/>
        <v>2.874751793057801</v>
      </c>
      <c r="O210">
        <v>23.5</v>
      </c>
      <c r="P210">
        <f t="shared" si="21"/>
        <v>9.9455173605182523E-2</v>
      </c>
      <c r="Q210">
        <f t="shared" si="22"/>
        <v>3.3151724535060845E-11</v>
      </c>
      <c r="R210">
        <f t="shared" si="23"/>
        <v>4.6434626004523674E-10</v>
      </c>
    </row>
    <row r="211" spans="1:18" x14ac:dyDescent="0.25">
      <c r="A211" t="s">
        <v>506</v>
      </c>
      <c r="B211">
        <v>25</v>
      </c>
      <c r="C211">
        <v>50</v>
      </c>
      <c r="D211">
        <v>17</v>
      </c>
      <c r="E211">
        <v>1.98</v>
      </c>
      <c r="F211">
        <v>1.181818182</v>
      </c>
      <c r="G211">
        <v>9412.4</v>
      </c>
      <c r="H211">
        <v>2.0961919999999998</v>
      </c>
      <c r="I211">
        <v>-1.9207959999999999</v>
      </c>
      <c r="J211">
        <v>0.05</v>
      </c>
      <c r="K211">
        <v>0.99</v>
      </c>
      <c r="L211">
        <f t="shared" si="18"/>
        <v>-9.6039799999999994E-8</v>
      </c>
      <c r="M211">
        <f t="shared" si="19"/>
        <v>-4.1683488677423202E-9</v>
      </c>
      <c r="N211">
        <f t="shared" si="20"/>
        <v>-4.1683488677423206</v>
      </c>
      <c r="O211">
        <v>23.5</v>
      </c>
      <c r="P211">
        <f t="shared" si="21"/>
        <v>-8.9584114931062123E-2</v>
      </c>
      <c r="Q211">
        <f t="shared" si="22"/>
        <v>-2.9861371643687374E-11</v>
      </c>
      <c r="R211">
        <f t="shared" si="23"/>
        <v>-4.1825927420163597E-10</v>
      </c>
    </row>
    <row r="212" spans="1:18" x14ac:dyDescent="0.25">
      <c r="A212" t="s">
        <v>506</v>
      </c>
      <c r="B212">
        <v>25</v>
      </c>
      <c r="C212">
        <v>100</v>
      </c>
      <c r="D212">
        <v>13</v>
      </c>
      <c r="E212">
        <v>1.1100000000000001</v>
      </c>
      <c r="F212">
        <v>0.63063063100000005</v>
      </c>
      <c r="G212">
        <v>25554.2</v>
      </c>
      <c r="H212">
        <v>3.3875359999999999</v>
      </c>
      <c r="I212">
        <v>-0.761212</v>
      </c>
      <c r="J212">
        <v>0.05</v>
      </c>
      <c r="K212">
        <v>0.99</v>
      </c>
      <c r="L212">
        <f t="shared" si="18"/>
        <v>-3.8060600000000004E-8</v>
      </c>
      <c r="M212">
        <f t="shared" si="19"/>
        <v>-1.6519178394331659E-9</v>
      </c>
      <c r="N212">
        <f t="shared" si="20"/>
        <v>-1.6519178394331659</v>
      </c>
      <c r="O212">
        <v>23.5</v>
      </c>
      <c r="P212">
        <f t="shared" si="21"/>
        <v>-6.3328266798281227E-2</v>
      </c>
      <c r="Q212">
        <f t="shared" si="22"/>
        <v>-2.1109422266093739E-11</v>
      </c>
      <c r="R212">
        <f t="shared" si="23"/>
        <v>-2.9567334485449519E-10</v>
      </c>
    </row>
    <row r="213" spans="1:18" x14ac:dyDescent="0.25">
      <c r="A213" t="s">
        <v>506</v>
      </c>
      <c r="B213">
        <v>25</v>
      </c>
      <c r="C213">
        <v>100</v>
      </c>
      <c r="D213">
        <v>14</v>
      </c>
      <c r="E213">
        <v>1.81</v>
      </c>
      <c r="F213">
        <v>1.3038674029999999</v>
      </c>
      <c r="G213">
        <v>9834.6</v>
      </c>
      <c r="H213">
        <v>2.1299679999999999</v>
      </c>
      <c r="I213">
        <v>-2.01878</v>
      </c>
      <c r="J213">
        <v>0.05</v>
      </c>
      <c r="K213">
        <v>0.99</v>
      </c>
      <c r="L213">
        <f t="shared" si="18"/>
        <v>-1.00939E-7</v>
      </c>
      <c r="M213">
        <f t="shared" si="19"/>
        <v>-4.3809854493766342E-9</v>
      </c>
      <c r="N213">
        <f t="shared" si="20"/>
        <v>-4.3809854493766345</v>
      </c>
      <c r="O213">
        <v>23.5</v>
      </c>
      <c r="P213">
        <f t="shared" si="21"/>
        <v>-0.1029971893588018</v>
      </c>
      <c r="Q213">
        <f t="shared" si="22"/>
        <v>-3.433239645293393E-11</v>
      </c>
      <c r="R213">
        <f t="shared" si="23"/>
        <v>-4.8088357739730973E-10</v>
      </c>
    </row>
    <row r="214" spans="1:18" x14ac:dyDescent="0.25">
      <c r="A214" t="s">
        <v>506</v>
      </c>
      <c r="B214">
        <v>25</v>
      </c>
      <c r="C214">
        <v>100</v>
      </c>
      <c r="D214">
        <v>15</v>
      </c>
      <c r="E214">
        <v>4.59</v>
      </c>
      <c r="F214">
        <v>0.25708060999999999</v>
      </c>
      <c r="G214">
        <v>219407.7</v>
      </c>
      <c r="H214">
        <v>18.895816</v>
      </c>
      <c r="I214">
        <v>14.747068000000001</v>
      </c>
      <c r="J214">
        <v>0.05</v>
      </c>
      <c r="K214">
        <v>0.99</v>
      </c>
      <c r="L214">
        <f t="shared" si="18"/>
        <v>7.3735340000000007E-7</v>
      </c>
      <c r="M214">
        <f t="shared" si="19"/>
        <v>3.2002838510866852E-8</v>
      </c>
      <c r="N214">
        <f t="shared" si="20"/>
        <v>32.002838510866852</v>
      </c>
      <c r="O214">
        <v>23.5</v>
      </c>
      <c r="P214">
        <f t="shared" si="21"/>
        <v>0.29669344561133687</v>
      </c>
      <c r="Q214">
        <f t="shared" si="22"/>
        <v>9.8897815203778956E-11</v>
      </c>
      <c r="R214">
        <f t="shared" si="23"/>
        <v>1.3852320282147707E-9</v>
      </c>
    </row>
    <row r="215" spans="1:18" x14ac:dyDescent="0.25">
      <c r="A215" t="s">
        <v>506</v>
      </c>
      <c r="B215">
        <v>25</v>
      </c>
      <c r="C215">
        <v>100</v>
      </c>
      <c r="D215">
        <v>16</v>
      </c>
      <c r="E215">
        <v>2.37</v>
      </c>
      <c r="F215">
        <v>0.62869198299999995</v>
      </c>
      <c r="G215">
        <v>56506.6</v>
      </c>
      <c r="H215">
        <v>5.8637280000000001</v>
      </c>
      <c r="I215">
        <v>1.7149799999999999</v>
      </c>
      <c r="J215">
        <v>0.05</v>
      </c>
      <c r="K215">
        <v>0.99</v>
      </c>
      <c r="L215">
        <f t="shared" si="18"/>
        <v>8.5749000000000009E-8</v>
      </c>
      <c r="M215">
        <f t="shared" si="19"/>
        <v>3.7217044085893172E-9</v>
      </c>
      <c r="N215">
        <f t="shared" si="20"/>
        <v>3.7217044085893169</v>
      </c>
      <c r="O215">
        <v>23.5</v>
      </c>
      <c r="P215">
        <f t="shared" si="21"/>
        <v>6.6822953740718491E-2</v>
      </c>
      <c r="Q215">
        <f t="shared" si="22"/>
        <v>2.2274317913572834E-11</v>
      </c>
      <c r="R215">
        <f t="shared" si="23"/>
        <v>3.1198968872004061E-10</v>
      </c>
    </row>
    <row r="216" spans="1:18" x14ac:dyDescent="0.25">
      <c r="A216" t="s">
        <v>506</v>
      </c>
      <c r="B216">
        <v>25</v>
      </c>
      <c r="C216">
        <v>100</v>
      </c>
      <c r="D216">
        <v>17</v>
      </c>
      <c r="E216">
        <v>4.95</v>
      </c>
      <c r="F216">
        <v>0.47070707099999998</v>
      </c>
      <c r="G216">
        <v>5685.3</v>
      </c>
      <c r="H216">
        <v>1.7980240000000001</v>
      </c>
      <c r="I216">
        <v>-2.350724</v>
      </c>
      <c r="J216">
        <v>0.05</v>
      </c>
      <c r="K216">
        <v>0.99</v>
      </c>
      <c r="L216">
        <f t="shared" si="18"/>
        <v>-1.1753620000000001E-7</v>
      </c>
      <c r="M216">
        <f t="shared" si="19"/>
        <v>-5.1013422163387986E-9</v>
      </c>
      <c r="N216">
        <f t="shared" si="20"/>
        <v>-5.1013422163387983</v>
      </c>
      <c r="O216">
        <v>23.5</v>
      </c>
      <c r="P216">
        <f t="shared" si="21"/>
        <v>-4.3854220643359539E-2</v>
      </c>
      <c r="Q216">
        <f t="shared" si="22"/>
        <v>-1.4618073547786511E-11</v>
      </c>
      <c r="R216">
        <f t="shared" si="23"/>
        <v>-2.0475097076178133E-10</v>
      </c>
    </row>
    <row r="217" spans="1:18" x14ac:dyDescent="0.25">
      <c r="A217" t="s">
        <v>506</v>
      </c>
      <c r="B217">
        <v>25</v>
      </c>
      <c r="C217">
        <v>150</v>
      </c>
      <c r="D217">
        <v>14</v>
      </c>
      <c r="E217">
        <v>5.61</v>
      </c>
      <c r="F217">
        <v>0.72905525800000004</v>
      </c>
      <c r="G217">
        <v>21788.6</v>
      </c>
      <c r="H217">
        <v>3.0862880000000001</v>
      </c>
      <c r="I217">
        <v>-1.3568279999999999</v>
      </c>
      <c r="J217">
        <v>0.05</v>
      </c>
      <c r="K217">
        <v>0.99</v>
      </c>
      <c r="L217">
        <f t="shared" si="18"/>
        <v>-6.78414E-8</v>
      </c>
      <c r="M217">
        <f t="shared" si="19"/>
        <v>-2.944473258753703E-9</v>
      </c>
      <c r="N217">
        <f t="shared" si="20"/>
        <v>-2.9444732587537028</v>
      </c>
      <c r="O217">
        <v>23.5</v>
      </c>
      <c r="P217">
        <f t="shared" si="21"/>
        <v>-2.2334533763823741E-2</v>
      </c>
      <c r="Q217">
        <f t="shared" si="22"/>
        <v>-7.444844587941247E-12</v>
      </c>
      <c r="R217">
        <f t="shared" si="23"/>
        <v>-1.0427770468991667E-10</v>
      </c>
    </row>
    <row r="218" spans="1:18" x14ac:dyDescent="0.25">
      <c r="A218" t="s">
        <v>506</v>
      </c>
      <c r="B218">
        <v>25</v>
      </c>
      <c r="C218">
        <v>150</v>
      </c>
      <c r="D218">
        <v>15</v>
      </c>
      <c r="E218">
        <v>1.69</v>
      </c>
      <c r="F218">
        <v>1.2366863910000001</v>
      </c>
      <c r="G218">
        <v>1634813.2</v>
      </c>
      <c r="H218">
        <v>132.12825599999999</v>
      </c>
      <c r="I218">
        <v>127.68514</v>
      </c>
      <c r="J218">
        <v>0.05</v>
      </c>
      <c r="K218">
        <v>0.99</v>
      </c>
      <c r="L218">
        <f t="shared" si="18"/>
        <v>6.3842570000000007E-6</v>
      </c>
      <c r="M218">
        <f t="shared" si="19"/>
        <v>2.7709148121222646E-7</v>
      </c>
      <c r="N218">
        <f t="shared" si="20"/>
        <v>277.09148121222648</v>
      </c>
      <c r="O218">
        <v>23.5</v>
      </c>
      <c r="P218">
        <f t="shared" si="21"/>
        <v>6.9769981420678953</v>
      </c>
      <c r="Q218">
        <f t="shared" si="22"/>
        <v>2.3256660473559654E-9</v>
      </c>
      <c r="R218">
        <f t="shared" si="23"/>
        <v>3.2574906625500799E-8</v>
      </c>
    </row>
    <row r="219" spans="1:18" x14ac:dyDescent="0.25">
      <c r="A219" t="s">
        <v>506</v>
      </c>
      <c r="B219">
        <v>25</v>
      </c>
      <c r="C219">
        <v>150</v>
      </c>
      <c r="D219">
        <v>15</v>
      </c>
      <c r="E219">
        <v>1.69</v>
      </c>
      <c r="F219">
        <v>1.2366863910000001</v>
      </c>
      <c r="G219">
        <v>315165.8</v>
      </c>
      <c r="H219">
        <v>26.556463999999998</v>
      </c>
      <c r="I219">
        <v>22.113347999999998</v>
      </c>
      <c r="J219">
        <v>0.05</v>
      </c>
      <c r="K219">
        <v>0.99</v>
      </c>
      <c r="L219">
        <f t="shared" si="18"/>
        <v>1.1056674E-6</v>
      </c>
      <c r="M219">
        <f t="shared" si="19"/>
        <v>4.7988515749612089E-8</v>
      </c>
      <c r="N219">
        <f t="shared" si="20"/>
        <v>47.988515749612091</v>
      </c>
      <c r="O219">
        <v>23.5</v>
      </c>
      <c r="P219">
        <f t="shared" si="21"/>
        <v>1.2083221893393452</v>
      </c>
      <c r="Q219">
        <f t="shared" si="22"/>
        <v>4.0277406311311501E-10</v>
      </c>
      <c r="R219">
        <f t="shared" si="23"/>
        <v>5.6415354698064685E-9</v>
      </c>
    </row>
    <row r="220" spans="1:18" x14ac:dyDescent="0.25">
      <c r="A220" t="s">
        <v>506</v>
      </c>
      <c r="B220">
        <v>25</v>
      </c>
      <c r="C220">
        <v>150</v>
      </c>
      <c r="D220">
        <v>16</v>
      </c>
      <c r="E220">
        <v>0.97</v>
      </c>
      <c r="F220">
        <v>1.7835051550000001</v>
      </c>
      <c r="G220">
        <v>42696</v>
      </c>
      <c r="H220">
        <v>4.7588800000000004</v>
      </c>
      <c r="I220">
        <v>0.31576399999999999</v>
      </c>
      <c r="J220">
        <v>0.05</v>
      </c>
      <c r="K220">
        <v>0.99</v>
      </c>
      <c r="L220">
        <f t="shared" si="18"/>
        <v>1.57882E-8</v>
      </c>
      <c r="M220">
        <f t="shared" si="19"/>
        <v>6.8524430073458408E-10</v>
      </c>
      <c r="N220">
        <f t="shared" si="20"/>
        <v>0.68524430073458409</v>
      </c>
      <c r="O220">
        <v>23.5</v>
      </c>
      <c r="P220">
        <f t="shared" si="21"/>
        <v>3.0061166954796405E-2</v>
      </c>
      <c r="Q220">
        <f t="shared" si="22"/>
        <v>1.0020388984932136E-11</v>
      </c>
      <c r="R220">
        <f t="shared" si="23"/>
        <v>1.4035258239524896E-10</v>
      </c>
    </row>
    <row r="221" spans="1:18" x14ac:dyDescent="0.25">
      <c r="A221" t="s">
        <v>506</v>
      </c>
      <c r="B221">
        <v>25</v>
      </c>
      <c r="C221">
        <v>150</v>
      </c>
      <c r="D221" s="8">
        <v>17</v>
      </c>
      <c r="E221" s="8">
        <v>1.36</v>
      </c>
      <c r="F221">
        <v>0.860294118</v>
      </c>
      <c r="G221">
        <v>117141.9</v>
      </c>
      <c r="H221">
        <v>10.714551999999999</v>
      </c>
      <c r="I221">
        <v>6.2714359999999996</v>
      </c>
      <c r="J221">
        <v>0.05</v>
      </c>
      <c r="K221">
        <v>0.99</v>
      </c>
      <c r="L221">
        <f t="shared" si="18"/>
        <v>3.1357180000000004E-7</v>
      </c>
      <c r="M221">
        <f t="shared" si="19"/>
        <v>1.360973947765324E-8</v>
      </c>
      <c r="N221">
        <f t="shared" si="20"/>
        <v>13.609739477653239</v>
      </c>
      <c r="O221">
        <v>23.5</v>
      </c>
      <c r="P221">
        <f t="shared" si="21"/>
        <v>0.42583665449478214</v>
      </c>
      <c r="Q221">
        <f t="shared" si="22"/>
        <v>1.4194555149826073E-10</v>
      </c>
      <c r="R221">
        <f t="shared" si="23"/>
        <v>1.9881887561706887E-9</v>
      </c>
    </row>
    <row r="222" spans="1:18" x14ac:dyDescent="0.25">
      <c r="A222" t="s">
        <v>214</v>
      </c>
      <c r="B222">
        <v>25</v>
      </c>
      <c r="C222">
        <v>25</v>
      </c>
      <c r="D222">
        <v>13</v>
      </c>
      <c r="E222">
        <v>2.4500000000000002</v>
      </c>
      <c r="F222">
        <v>2.8653061219999998</v>
      </c>
      <c r="G222">
        <v>79685.399999999994</v>
      </c>
      <c r="H222">
        <v>7.718032</v>
      </c>
      <c r="I222">
        <v>3.7338119999999999</v>
      </c>
      <c r="J222">
        <v>0.05</v>
      </c>
      <c r="K222">
        <v>0.99</v>
      </c>
      <c r="L222">
        <f t="shared" si="18"/>
        <v>1.8669060000000002E-7</v>
      </c>
      <c r="M222">
        <f t="shared" si="19"/>
        <v>8.102802703963717E-9</v>
      </c>
      <c r="N222">
        <f t="shared" si="20"/>
        <v>8.1028027039637163</v>
      </c>
      <c r="O222">
        <v>24.75</v>
      </c>
      <c r="P222">
        <f t="shared" si="21"/>
        <v>0.13362692564772155</v>
      </c>
      <c r="Q222">
        <f t="shared" si="22"/>
        <v>4.4542308549240524E-11</v>
      </c>
      <c r="R222">
        <f t="shared" si="23"/>
        <v>6.2389075315664729E-10</v>
      </c>
    </row>
    <row r="223" spans="1:18" x14ac:dyDescent="0.25">
      <c r="A223" t="s">
        <v>214</v>
      </c>
      <c r="B223">
        <v>25</v>
      </c>
      <c r="C223">
        <v>25</v>
      </c>
      <c r="D223">
        <v>14</v>
      </c>
      <c r="E223">
        <v>1.53</v>
      </c>
      <c r="F223">
        <v>0.41830065399999999</v>
      </c>
      <c r="G223">
        <v>3206.6</v>
      </c>
      <c r="H223">
        <v>1.599728</v>
      </c>
      <c r="I223">
        <v>-2.3844919999999998</v>
      </c>
      <c r="J223">
        <v>0.05</v>
      </c>
      <c r="K223">
        <v>0.99</v>
      </c>
      <c r="L223">
        <f t="shared" si="18"/>
        <v>-1.1922460000000002E-7</v>
      </c>
      <c r="M223">
        <f t="shared" si="19"/>
        <v>-5.1746226711949742E-9</v>
      </c>
      <c r="N223">
        <f t="shared" si="20"/>
        <v>-5.1746226711949745</v>
      </c>
      <c r="O223">
        <v>24.75</v>
      </c>
      <c r="P223">
        <f t="shared" si="21"/>
        <v>-0.13665076044616029</v>
      </c>
      <c r="Q223">
        <f t="shared" si="22"/>
        <v>-4.5550253482053426E-11</v>
      </c>
      <c r="R223">
        <f t="shared" si="23"/>
        <v>-6.3800873544707779E-10</v>
      </c>
    </row>
    <row r="224" spans="1:18" x14ac:dyDescent="0.25">
      <c r="A224" t="s">
        <v>214</v>
      </c>
      <c r="B224">
        <v>25</v>
      </c>
      <c r="C224">
        <v>25</v>
      </c>
      <c r="D224">
        <v>15</v>
      </c>
      <c r="E224">
        <v>1.56</v>
      </c>
      <c r="F224">
        <v>0.52628205100000003</v>
      </c>
      <c r="G224">
        <v>34841.199999999997</v>
      </c>
      <c r="H224">
        <v>4.1304959999999999</v>
      </c>
      <c r="I224">
        <v>0.14627599999999999</v>
      </c>
      <c r="J224">
        <v>0.05</v>
      </c>
      <c r="K224">
        <v>0.99</v>
      </c>
      <c r="L224">
        <f t="shared" si="18"/>
        <v>7.3137999999999993E-9</v>
      </c>
      <c r="M224">
        <f t="shared" si="19"/>
        <v>3.1743579171232948E-10</v>
      </c>
      <c r="N224">
        <f t="shared" si="20"/>
        <v>0.3174357917123295</v>
      </c>
      <c r="O224">
        <v>24.75</v>
      </c>
      <c r="P224">
        <f t="shared" si="21"/>
        <v>8.2215952269445603E-3</v>
      </c>
      <c r="Q224">
        <f t="shared" si="22"/>
        <v>2.7405317423148532E-12</v>
      </c>
      <c r="R224">
        <f t="shared" si="23"/>
        <v>3.8385805955081455E-11</v>
      </c>
    </row>
    <row r="225" spans="1:18" x14ac:dyDescent="0.25">
      <c r="A225" t="s">
        <v>214</v>
      </c>
      <c r="B225">
        <v>25</v>
      </c>
      <c r="C225">
        <v>25</v>
      </c>
      <c r="D225">
        <v>16</v>
      </c>
      <c r="E225">
        <v>1.51</v>
      </c>
      <c r="F225">
        <v>0.119205298</v>
      </c>
      <c r="G225">
        <v>11167.5</v>
      </c>
      <c r="H225">
        <v>2.2366000000000001</v>
      </c>
      <c r="I225">
        <v>-1.74762</v>
      </c>
      <c r="J225">
        <v>0.05</v>
      </c>
      <c r="K225">
        <v>0.99</v>
      </c>
      <c r="L225">
        <f t="shared" si="18"/>
        <v>-8.7381000000000007E-8</v>
      </c>
      <c r="M225">
        <f t="shared" si="19"/>
        <v>-3.7925369733401336E-9</v>
      </c>
      <c r="N225">
        <f t="shared" si="20"/>
        <v>-3.7925369733401335</v>
      </c>
      <c r="O225">
        <v>24.75</v>
      </c>
      <c r="P225">
        <f t="shared" si="21"/>
        <v>-0.10147934907592837</v>
      </c>
      <c r="Q225">
        <f t="shared" si="22"/>
        <v>-3.3826449691976125E-11</v>
      </c>
      <c r="R225">
        <f t="shared" si="23"/>
        <v>-4.7379693290060201E-10</v>
      </c>
    </row>
    <row r="226" spans="1:18" x14ac:dyDescent="0.25">
      <c r="A226" t="s">
        <v>214</v>
      </c>
      <c r="B226">
        <v>25</v>
      </c>
      <c r="C226">
        <v>25</v>
      </c>
      <c r="D226">
        <v>17</v>
      </c>
      <c r="E226">
        <v>1.52</v>
      </c>
      <c r="F226">
        <v>0.22368421099999999</v>
      </c>
      <c r="G226">
        <v>14580.5</v>
      </c>
      <c r="H226">
        <v>2.5096400000000001</v>
      </c>
      <c r="I226">
        <v>-1.47458</v>
      </c>
      <c r="J226">
        <v>0.05</v>
      </c>
      <c r="K226">
        <v>0.99</v>
      </c>
      <c r="L226">
        <f t="shared" si="18"/>
        <v>-7.3728999999999998E-8</v>
      </c>
      <c r="M226">
        <f t="shared" si="19"/>
        <v>-3.2000086804613665E-9</v>
      </c>
      <c r="N226">
        <f t="shared" si="20"/>
        <v>-3.2000086804613663</v>
      </c>
      <c r="O226">
        <v>24.75</v>
      </c>
      <c r="P226">
        <f t="shared" si="21"/>
        <v>-8.5061368433316492E-2</v>
      </c>
      <c r="Q226">
        <f t="shared" si="22"/>
        <v>-2.8353789477772165E-11</v>
      </c>
      <c r="R226">
        <f t="shared" si="23"/>
        <v>-3.9714302307831139E-10</v>
      </c>
    </row>
    <row r="227" spans="1:18" x14ac:dyDescent="0.25">
      <c r="A227" t="s">
        <v>214</v>
      </c>
      <c r="B227">
        <v>25</v>
      </c>
      <c r="C227">
        <v>50</v>
      </c>
      <c r="D227">
        <v>13</v>
      </c>
      <c r="E227">
        <v>2.12</v>
      </c>
      <c r="F227">
        <v>1</v>
      </c>
      <c r="G227">
        <v>32384.1</v>
      </c>
      <c r="H227">
        <v>3.9339279999999999</v>
      </c>
      <c r="I227">
        <v>-0.25186799999999998</v>
      </c>
      <c r="J227">
        <v>0.05</v>
      </c>
      <c r="K227">
        <v>0.99</v>
      </c>
      <c r="L227">
        <f t="shared" si="18"/>
        <v>-1.2593400000000001E-8</v>
      </c>
      <c r="M227">
        <f t="shared" si="19"/>
        <v>-5.4658261086576759E-10</v>
      </c>
      <c r="N227">
        <f t="shared" si="20"/>
        <v>-0.54658261086576754</v>
      </c>
      <c r="O227">
        <v>24.75</v>
      </c>
      <c r="P227">
        <f t="shared" si="21"/>
        <v>-1.0417049949795455E-2</v>
      </c>
      <c r="Q227">
        <f t="shared" si="22"/>
        <v>-3.4723499832651522E-12</v>
      </c>
      <c r="R227">
        <f t="shared" si="23"/>
        <v>-4.8636164510600008E-11</v>
      </c>
    </row>
    <row r="228" spans="1:18" x14ac:dyDescent="0.25">
      <c r="A228" t="s">
        <v>214</v>
      </c>
      <c r="B228">
        <v>25</v>
      </c>
      <c r="C228">
        <v>50</v>
      </c>
      <c r="D228">
        <v>14</v>
      </c>
      <c r="E228">
        <v>1.55</v>
      </c>
      <c r="F228">
        <v>0.425806452</v>
      </c>
      <c r="G228">
        <v>17291</v>
      </c>
      <c r="H228">
        <v>2.72648</v>
      </c>
      <c r="I228">
        <v>-1.4593160000000001</v>
      </c>
      <c r="J228">
        <v>0.05</v>
      </c>
      <c r="K228">
        <v>0.99</v>
      </c>
      <c r="L228">
        <f t="shared" si="18"/>
        <v>-7.2965800000000009E-8</v>
      </c>
      <c r="M228">
        <f t="shared" si="19"/>
        <v>-3.1668840398867204E-9</v>
      </c>
      <c r="N228">
        <f t="shared" si="20"/>
        <v>-3.1668840398867206</v>
      </c>
      <c r="O228">
        <v>24.75</v>
      </c>
      <c r="P228">
        <f t="shared" si="21"/>
        <v>-8.2551555291931464E-2</v>
      </c>
      <c r="Q228">
        <f t="shared" si="22"/>
        <v>-2.7517185097310483E-11</v>
      </c>
      <c r="R228">
        <f t="shared" si="23"/>
        <v>-3.8542495650249877E-10</v>
      </c>
    </row>
    <row r="229" spans="1:18" x14ac:dyDescent="0.25">
      <c r="A229" t="s">
        <v>214</v>
      </c>
      <c r="B229">
        <v>25</v>
      </c>
      <c r="C229">
        <v>50</v>
      </c>
      <c r="D229">
        <v>15</v>
      </c>
      <c r="E229">
        <v>1.64</v>
      </c>
      <c r="F229">
        <v>1.506097561</v>
      </c>
      <c r="G229">
        <v>23597.200000000001</v>
      </c>
      <c r="H229">
        <v>3.2309760000000001</v>
      </c>
      <c r="I229">
        <v>-0.95482</v>
      </c>
      <c r="J229">
        <v>0.05</v>
      </c>
      <c r="K229">
        <v>0.99</v>
      </c>
      <c r="L229">
        <f t="shared" si="18"/>
        <v>-4.7741000000000004E-8</v>
      </c>
      <c r="M229">
        <f t="shared" si="19"/>
        <v>-2.0720695304955457E-9</v>
      </c>
      <c r="N229">
        <f t="shared" si="20"/>
        <v>-2.0720695304955457</v>
      </c>
      <c r="O229">
        <v>24.75</v>
      </c>
      <c r="P229">
        <f t="shared" si="21"/>
        <v>-5.1048768920806745E-2</v>
      </c>
      <c r="Q229">
        <f t="shared" si="22"/>
        <v>-1.7016256306935583E-11</v>
      </c>
      <c r="R229">
        <f t="shared" si="23"/>
        <v>-2.3834159721435464E-10</v>
      </c>
    </row>
    <row r="230" spans="1:18" x14ac:dyDescent="0.25">
      <c r="A230" t="s">
        <v>214</v>
      </c>
      <c r="B230">
        <v>25</v>
      </c>
      <c r="C230">
        <v>50</v>
      </c>
      <c r="D230">
        <v>16</v>
      </c>
      <c r="E230">
        <v>2.34</v>
      </c>
      <c r="F230">
        <v>0.53846153799999996</v>
      </c>
      <c r="G230">
        <v>6247.6</v>
      </c>
      <c r="H230">
        <v>1.843008</v>
      </c>
      <c r="I230">
        <v>-2.3427880000000001</v>
      </c>
      <c r="J230">
        <v>0.05</v>
      </c>
      <c r="K230">
        <v>0.99</v>
      </c>
      <c r="L230">
        <f t="shared" si="18"/>
        <v>-1.171394E-7</v>
      </c>
      <c r="M230">
        <f t="shared" si="19"/>
        <v>-5.0841201809876189E-9</v>
      </c>
      <c r="N230">
        <f t="shared" si="20"/>
        <v>-5.0841201809876191</v>
      </c>
      <c r="O230">
        <v>24.75</v>
      </c>
      <c r="P230">
        <f t="shared" si="21"/>
        <v>-8.7785896244282485E-2</v>
      </c>
      <c r="Q230">
        <f t="shared" si="22"/>
        <v>-2.926196541476082E-11</v>
      </c>
      <c r="R230">
        <f t="shared" si="23"/>
        <v>-4.0986357097493037E-10</v>
      </c>
    </row>
    <row r="231" spans="1:18" x14ac:dyDescent="0.25">
      <c r="A231" t="s">
        <v>214</v>
      </c>
      <c r="B231">
        <v>25</v>
      </c>
      <c r="C231">
        <v>50</v>
      </c>
      <c r="D231">
        <v>17</v>
      </c>
      <c r="E231">
        <v>1.92</v>
      </c>
      <c r="F231">
        <v>0.49479166699999999</v>
      </c>
      <c r="G231">
        <v>24988</v>
      </c>
      <c r="H231">
        <v>3.3422399999999999</v>
      </c>
      <c r="I231">
        <v>-0.84355599999999997</v>
      </c>
      <c r="J231">
        <v>0.05</v>
      </c>
      <c r="K231">
        <v>0.99</v>
      </c>
      <c r="L231">
        <f t="shared" si="18"/>
        <v>-4.2177800000000005E-8</v>
      </c>
      <c r="M231">
        <f t="shared" si="19"/>
        <v>-1.8306138171243804E-9</v>
      </c>
      <c r="N231">
        <f t="shared" si="20"/>
        <v>-1.8306138171243804</v>
      </c>
      <c r="O231">
        <v>24.75</v>
      </c>
      <c r="P231">
        <f t="shared" si="21"/>
        <v>-3.8523018037129216E-2</v>
      </c>
      <c r="Q231">
        <f t="shared" si="22"/>
        <v>-1.2841006012376409E-11</v>
      </c>
      <c r="R231">
        <f t="shared" si="23"/>
        <v>-1.7986011891355266E-10</v>
      </c>
    </row>
    <row r="232" spans="1:18" x14ac:dyDescent="0.25">
      <c r="A232" t="s">
        <v>214</v>
      </c>
      <c r="B232">
        <v>25</v>
      </c>
      <c r="C232">
        <v>100</v>
      </c>
      <c r="D232">
        <v>13</v>
      </c>
      <c r="E232">
        <v>1.78</v>
      </c>
      <c r="F232">
        <v>0.49438202199999998</v>
      </c>
      <c r="G232">
        <v>31170.7</v>
      </c>
      <c r="H232">
        <v>3.836856</v>
      </c>
      <c r="I232">
        <v>-0.24126800000000001</v>
      </c>
      <c r="J232">
        <v>0.05</v>
      </c>
      <c r="K232">
        <v>0.99</v>
      </c>
      <c r="L232">
        <f t="shared" si="18"/>
        <v>-1.20634E-8</v>
      </c>
      <c r="M232">
        <f t="shared" si="19"/>
        <v>-5.2357938824448517E-10</v>
      </c>
      <c r="N232">
        <f t="shared" si="20"/>
        <v>-0.52357938824448513</v>
      </c>
      <c r="O232">
        <v>24.75</v>
      </c>
      <c r="P232">
        <f t="shared" si="21"/>
        <v>-1.1884675706378052E-2</v>
      </c>
      <c r="Q232">
        <f t="shared" si="22"/>
        <v>-3.9615585687926847E-12</v>
      </c>
      <c r="R232">
        <f t="shared" si="23"/>
        <v>-5.5488362405508498E-11</v>
      </c>
    </row>
    <row r="233" spans="1:18" x14ac:dyDescent="0.25">
      <c r="A233" t="s">
        <v>214</v>
      </c>
      <c r="B233">
        <v>25</v>
      </c>
      <c r="C233">
        <v>100</v>
      </c>
      <c r="D233">
        <v>14</v>
      </c>
      <c r="E233">
        <v>1.73</v>
      </c>
      <c r="F233">
        <v>0.70520231200000005</v>
      </c>
      <c r="G233">
        <v>5947.9</v>
      </c>
      <c r="H233">
        <v>1.819032</v>
      </c>
      <c r="I233">
        <v>-2.2590919999999999</v>
      </c>
      <c r="J233">
        <v>0.05</v>
      </c>
      <c r="K233">
        <v>0.99</v>
      </c>
      <c r="L233">
        <f t="shared" si="18"/>
        <v>-1.129546E-7</v>
      </c>
      <c r="M233">
        <f t="shared" si="19"/>
        <v>-4.9024902073545205E-9</v>
      </c>
      <c r="N233">
        <f t="shared" si="20"/>
        <v>-4.9024902073545205</v>
      </c>
      <c r="O233">
        <v>24.75</v>
      </c>
      <c r="P233">
        <f t="shared" si="21"/>
        <v>-0.11449734821870777</v>
      </c>
      <c r="Q233">
        <f t="shared" si="22"/>
        <v>-3.8165782739569258E-11</v>
      </c>
      <c r="R233">
        <f t="shared" si="23"/>
        <v>-5.3457666909832472E-10</v>
      </c>
    </row>
    <row r="234" spans="1:18" x14ac:dyDescent="0.25">
      <c r="A234" t="s">
        <v>214</v>
      </c>
      <c r="B234">
        <v>25</v>
      </c>
      <c r="C234">
        <v>100</v>
      </c>
      <c r="D234">
        <v>15</v>
      </c>
      <c r="E234">
        <v>1.46</v>
      </c>
      <c r="F234">
        <v>0.36986301399999999</v>
      </c>
      <c r="G234">
        <v>3909.5</v>
      </c>
      <c r="H234">
        <v>1.6559600000000001</v>
      </c>
      <c r="I234">
        <v>-2.422164</v>
      </c>
      <c r="J234">
        <v>0.05</v>
      </c>
      <c r="K234">
        <v>0.99</v>
      </c>
      <c r="L234">
        <f t="shared" si="18"/>
        <v>-1.2110820000000001E-7</v>
      </c>
      <c r="M234">
        <f t="shared" si="19"/>
        <v>-5.2563752563448754E-9</v>
      </c>
      <c r="N234">
        <f t="shared" si="20"/>
        <v>-5.2563752563448753</v>
      </c>
      <c r="O234">
        <v>24.75</v>
      </c>
      <c r="P234">
        <f t="shared" si="21"/>
        <v>-0.14546493029873739</v>
      </c>
      <c r="Q234">
        <f t="shared" si="22"/>
        <v>-4.8488310099579129E-11</v>
      </c>
      <c r="R234">
        <f t="shared" si="23"/>
        <v>-6.7916121307177498E-10</v>
      </c>
    </row>
    <row r="235" spans="1:18" x14ac:dyDescent="0.25">
      <c r="A235" t="s">
        <v>214</v>
      </c>
      <c r="B235">
        <v>25</v>
      </c>
      <c r="C235">
        <v>100</v>
      </c>
      <c r="D235">
        <v>16</v>
      </c>
      <c r="E235">
        <v>1.91</v>
      </c>
      <c r="F235">
        <v>0.623036649</v>
      </c>
      <c r="G235">
        <v>48930.8</v>
      </c>
      <c r="H235">
        <v>5.2576640000000001</v>
      </c>
      <c r="I235">
        <v>1.17954</v>
      </c>
      <c r="J235">
        <v>0.05</v>
      </c>
      <c r="K235">
        <v>0.99</v>
      </c>
      <c r="L235">
        <f t="shared" si="18"/>
        <v>5.8976999999999999E-8</v>
      </c>
      <c r="M235">
        <f t="shared" si="19"/>
        <v>2.559737850066731E-9</v>
      </c>
      <c r="N235">
        <f t="shared" si="20"/>
        <v>2.5597378500667309</v>
      </c>
      <c r="O235">
        <v>24.75</v>
      </c>
      <c r="P235">
        <f t="shared" si="21"/>
        <v>5.414856100410876E-2</v>
      </c>
      <c r="Q235">
        <f t="shared" si="22"/>
        <v>1.8049520334702918E-11</v>
      </c>
      <c r="R235">
        <f t="shared" si="23"/>
        <v>2.5281421647208338E-10</v>
      </c>
    </row>
    <row r="236" spans="1:18" x14ac:dyDescent="0.25">
      <c r="A236" t="s">
        <v>214</v>
      </c>
      <c r="B236">
        <v>25</v>
      </c>
      <c r="C236">
        <v>100</v>
      </c>
      <c r="D236">
        <v>17</v>
      </c>
      <c r="E236">
        <v>1.35</v>
      </c>
      <c r="F236">
        <v>0.40814814799999999</v>
      </c>
      <c r="G236">
        <v>17998.900000000001</v>
      </c>
      <c r="H236">
        <v>2.783112</v>
      </c>
      <c r="I236">
        <v>-1.2950120000000001</v>
      </c>
      <c r="J236">
        <v>0.05</v>
      </c>
      <c r="K236">
        <v>0.99</v>
      </c>
      <c r="L236">
        <f t="shared" si="18"/>
        <v>-6.47506E-8</v>
      </c>
      <c r="M236">
        <f t="shared" si="19"/>
        <v>-2.8103254087954776E-9</v>
      </c>
      <c r="N236">
        <f t="shared" si="20"/>
        <v>-2.8103254087954777</v>
      </c>
      <c r="O236">
        <v>24.75</v>
      </c>
      <c r="P236">
        <f t="shared" si="21"/>
        <v>-8.4110001011462099E-2</v>
      </c>
      <c r="Q236">
        <f t="shared" si="22"/>
        <v>-2.8036667003820698E-11</v>
      </c>
      <c r="R236">
        <f t="shared" si="23"/>
        <v>-3.9270118372241536E-10</v>
      </c>
    </row>
    <row r="237" spans="1:18" x14ac:dyDescent="0.25">
      <c r="A237" t="s">
        <v>214</v>
      </c>
      <c r="B237">
        <v>25</v>
      </c>
      <c r="C237">
        <v>150</v>
      </c>
      <c r="D237">
        <v>13</v>
      </c>
      <c r="E237">
        <v>1.22</v>
      </c>
      <c r="F237">
        <v>0.31967213100000003</v>
      </c>
      <c r="G237">
        <v>13341.4</v>
      </c>
      <c r="H237">
        <v>2.4105120000000002</v>
      </c>
      <c r="I237">
        <v>-3.4304359999999998</v>
      </c>
      <c r="J237">
        <v>0.05</v>
      </c>
      <c r="K237">
        <v>0.99</v>
      </c>
      <c r="L237">
        <f t="shared" si="18"/>
        <v>-1.7152180000000001E-7</v>
      </c>
      <c r="M237">
        <f t="shared" si="19"/>
        <v>-7.4444417920812492E-9</v>
      </c>
      <c r="N237">
        <f t="shared" si="20"/>
        <v>-7.4444417920812489</v>
      </c>
      <c r="O237">
        <v>24.75</v>
      </c>
      <c r="P237">
        <f t="shared" si="21"/>
        <v>-0.24654551389571946</v>
      </c>
      <c r="Q237">
        <f t="shared" si="22"/>
        <v>-8.2181837965239824E-11</v>
      </c>
      <c r="R237">
        <f t="shared" si="23"/>
        <v>-1.1510963498277247E-9</v>
      </c>
    </row>
    <row r="238" spans="1:18" x14ac:dyDescent="0.25">
      <c r="A238" t="s">
        <v>214</v>
      </c>
      <c r="B238">
        <v>25</v>
      </c>
      <c r="C238">
        <v>150</v>
      </c>
      <c r="D238">
        <v>14</v>
      </c>
      <c r="E238">
        <v>2.1</v>
      </c>
      <c r="F238">
        <v>1.180952381</v>
      </c>
      <c r="G238">
        <v>38183.9</v>
      </c>
      <c r="H238">
        <v>4.3979119999999998</v>
      </c>
      <c r="I238">
        <v>-1.443036</v>
      </c>
      <c r="J238">
        <v>0.05</v>
      </c>
      <c r="K238">
        <v>0.99</v>
      </c>
      <c r="L238">
        <f t="shared" si="18"/>
        <v>-7.2151799999999999E-8</v>
      </c>
      <c r="M238">
        <f t="shared" si="19"/>
        <v>-3.131554562124977E-9</v>
      </c>
      <c r="N238">
        <f t="shared" si="20"/>
        <v>-3.1315545621249772</v>
      </c>
      <c r="O238">
        <v>24.75</v>
      </c>
      <c r="P238">
        <f t="shared" si="21"/>
        <v>-6.0251170026454581E-2</v>
      </c>
      <c r="Q238">
        <f t="shared" si="22"/>
        <v>-2.0083723342151528E-11</v>
      </c>
      <c r="R238">
        <f t="shared" si="23"/>
        <v>-2.813066877365138E-10</v>
      </c>
    </row>
    <row r="239" spans="1:18" x14ac:dyDescent="0.25">
      <c r="A239" t="s">
        <v>214</v>
      </c>
      <c r="B239">
        <v>25</v>
      </c>
      <c r="C239">
        <v>150</v>
      </c>
      <c r="D239">
        <v>15</v>
      </c>
      <c r="E239">
        <v>2.48</v>
      </c>
      <c r="F239">
        <v>0.49193548399999998</v>
      </c>
      <c r="G239">
        <v>19691.5</v>
      </c>
      <c r="H239">
        <v>2.91852</v>
      </c>
      <c r="I239">
        <v>-2.922428</v>
      </c>
      <c r="J239">
        <v>0.05</v>
      </c>
      <c r="K239">
        <v>0.99</v>
      </c>
      <c r="L239">
        <f t="shared" si="18"/>
        <v>-1.4612140000000001E-7</v>
      </c>
      <c r="M239">
        <f t="shared" si="19"/>
        <v>-6.3420058376102696E-9</v>
      </c>
      <c r="N239">
        <f t="shared" si="20"/>
        <v>-6.3420058376102695</v>
      </c>
      <c r="O239">
        <v>24.75</v>
      </c>
      <c r="P239">
        <f t="shared" si="21"/>
        <v>-0.10332365326833283</v>
      </c>
      <c r="Q239">
        <f t="shared" si="22"/>
        <v>-3.4441217756110952E-11</v>
      </c>
      <c r="R239">
        <f t="shared" si="23"/>
        <v>-4.8240780474451931E-10</v>
      </c>
    </row>
    <row r="240" spans="1:18" x14ac:dyDescent="0.25">
      <c r="A240" t="s">
        <v>214</v>
      </c>
      <c r="B240">
        <v>25</v>
      </c>
      <c r="C240">
        <v>150</v>
      </c>
      <c r="D240">
        <v>16</v>
      </c>
      <c r="E240">
        <v>1.47</v>
      </c>
      <c r="F240">
        <v>0.55782312899999997</v>
      </c>
      <c r="G240">
        <v>11692.2</v>
      </c>
      <c r="H240">
        <v>2.2785760000000002</v>
      </c>
      <c r="I240">
        <v>-3.5623719999999999</v>
      </c>
      <c r="J240">
        <v>0.05</v>
      </c>
      <c r="K240">
        <v>0.99</v>
      </c>
      <c r="L240">
        <f t="shared" si="18"/>
        <v>-1.7811860000000001E-7</v>
      </c>
      <c r="M240">
        <f t="shared" si="19"/>
        <v>-7.7307581297945995E-9</v>
      </c>
      <c r="N240">
        <f t="shared" si="20"/>
        <v>-7.7307581297945998</v>
      </c>
      <c r="O240">
        <v>24.75</v>
      </c>
      <c r="P240">
        <f t="shared" si="21"/>
        <v>-0.21248562165311896</v>
      </c>
      <c r="Q240">
        <f t="shared" si="22"/>
        <v>-7.0828540551039651E-11</v>
      </c>
      <c r="R240">
        <f t="shared" si="23"/>
        <v>-9.920741189362472E-10</v>
      </c>
    </row>
    <row r="241" spans="1:18" x14ac:dyDescent="0.25">
      <c r="A241" t="s">
        <v>214</v>
      </c>
      <c r="B241">
        <v>25</v>
      </c>
      <c r="C241">
        <v>150</v>
      </c>
      <c r="D241">
        <v>17</v>
      </c>
      <c r="E241">
        <v>1.53</v>
      </c>
      <c r="F241">
        <v>1.5294117650000001</v>
      </c>
      <c r="G241">
        <v>34171.9</v>
      </c>
      <c r="H241">
        <v>4.0769520000000004</v>
      </c>
      <c r="I241">
        <v>-1.7639959999999999</v>
      </c>
      <c r="J241">
        <v>0.05</v>
      </c>
      <c r="K241">
        <v>0.99</v>
      </c>
      <c r="L241">
        <f t="shared" si="18"/>
        <v>-8.8199799999999998E-8</v>
      </c>
      <c r="M241">
        <f t="shared" si="19"/>
        <v>-3.8280747821746725E-9</v>
      </c>
      <c r="N241">
        <f t="shared" si="20"/>
        <v>-3.8280747821746726</v>
      </c>
      <c r="O241">
        <v>24.75</v>
      </c>
      <c r="P241">
        <f t="shared" si="21"/>
        <v>-0.10109129945664945</v>
      </c>
      <c r="Q241">
        <f t="shared" si="22"/>
        <v>-3.3697099818883147E-11</v>
      </c>
      <c r="R241">
        <f t="shared" si="23"/>
        <v>-4.7198516803315055E-10</v>
      </c>
    </row>
    <row r="242" spans="1:18" x14ac:dyDescent="0.25">
      <c r="A242" t="s">
        <v>507</v>
      </c>
      <c r="B242">
        <v>25</v>
      </c>
      <c r="C242">
        <v>25</v>
      </c>
      <c r="D242">
        <v>13</v>
      </c>
      <c r="E242">
        <v>3.08</v>
      </c>
      <c r="F242">
        <v>0.62662337700000004</v>
      </c>
      <c r="G242">
        <v>569046.1</v>
      </c>
      <c r="H242">
        <v>47.339188</v>
      </c>
      <c r="I242">
        <v>40.179084000000003</v>
      </c>
      <c r="J242">
        <v>0.05</v>
      </c>
      <c r="K242">
        <v>0.99</v>
      </c>
      <c r="L242">
        <f t="shared" si="18"/>
        <v>2.0089542000000005E-6</v>
      </c>
      <c r="M242">
        <f t="shared" si="19"/>
        <v>8.7193246601056867E-8</v>
      </c>
      <c r="N242">
        <f t="shared" si="20"/>
        <v>87.19324660105687</v>
      </c>
      <c r="O242">
        <v>25</v>
      </c>
      <c r="P242">
        <f t="shared" si="21"/>
        <v>1.1323798259877516</v>
      </c>
      <c r="Q242">
        <f t="shared" si="22"/>
        <v>3.7745994199591718E-10</v>
      </c>
      <c r="R242">
        <f t="shared" si="23"/>
        <v>5.2869681695542132E-9</v>
      </c>
    </row>
    <row r="243" spans="1:18" x14ac:dyDescent="0.25">
      <c r="A243" t="s">
        <v>507</v>
      </c>
      <c r="B243">
        <v>25</v>
      </c>
      <c r="C243">
        <v>25</v>
      </c>
      <c r="D243">
        <v>14</v>
      </c>
      <c r="E243">
        <v>3.44</v>
      </c>
      <c r="F243">
        <v>0.44767441899999999</v>
      </c>
      <c r="G243">
        <v>25269.599999999999</v>
      </c>
      <c r="H243">
        <v>3.8370679999999999</v>
      </c>
      <c r="I243">
        <v>-3.3230360000000001</v>
      </c>
      <c r="J243">
        <v>0.05</v>
      </c>
      <c r="K243">
        <v>0.99</v>
      </c>
      <c r="L243">
        <f t="shared" si="18"/>
        <v>-1.6615180000000001E-7</v>
      </c>
      <c r="M243">
        <f t="shared" si="19"/>
        <v>-7.2113714043901438E-9</v>
      </c>
      <c r="N243">
        <f t="shared" si="20"/>
        <v>-7.2113714043901433</v>
      </c>
      <c r="O243">
        <v>25</v>
      </c>
      <c r="P243">
        <f t="shared" si="21"/>
        <v>-8.3853155865001666E-2</v>
      </c>
      <c r="Q243">
        <f t="shared" si="22"/>
        <v>-2.7951051955000561E-11</v>
      </c>
      <c r="R243">
        <f t="shared" si="23"/>
        <v>-3.9150199941810637E-10</v>
      </c>
    </row>
    <row r="244" spans="1:18" x14ac:dyDescent="0.25">
      <c r="A244" t="s">
        <v>507</v>
      </c>
      <c r="B244">
        <v>25</v>
      </c>
      <c r="C244">
        <v>25</v>
      </c>
      <c r="D244">
        <v>15</v>
      </c>
      <c r="E244">
        <v>0.56000000000000005</v>
      </c>
      <c r="F244">
        <v>1.571428571</v>
      </c>
      <c r="G244">
        <v>108534.3</v>
      </c>
      <c r="H244">
        <v>10.498244</v>
      </c>
      <c r="I244">
        <v>3.3381400000000001</v>
      </c>
      <c r="J244">
        <v>0.05</v>
      </c>
      <c r="K244">
        <v>0.99</v>
      </c>
      <c r="L244">
        <f t="shared" si="18"/>
        <v>1.6690700000000003E-7</v>
      </c>
      <c r="M244">
        <f t="shared" si="19"/>
        <v>7.24414882651013E-9</v>
      </c>
      <c r="N244">
        <f t="shared" si="20"/>
        <v>7.2441488265101297</v>
      </c>
      <c r="O244">
        <v>25</v>
      </c>
      <c r="P244">
        <f t="shared" si="21"/>
        <v>0.51743920189358061</v>
      </c>
      <c r="Q244">
        <f t="shared" si="22"/>
        <v>1.724797339645269E-10</v>
      </c>
      <c r="R244">
        <f t="shared" si="23"/>
        <v>2.4158718897209388E-9</v>
      </c>
    </row>
    <row r="245" spans="1:18" x14ac:dyDescent="0.25">
      <c r="A245" t="s">
        <v>507</v>
      </c>
      <c r="B245">
        <v>25</v>
      </c>
      <c r="C245">
        <v>25</v>
      </c>
      <c r="D245">
        <v>16</v>
      </c>
      <c r="E245">
        <v>0.63</v>
      </c>
      <c r="F245">
        <v>1.380952381</v>
      </c>
      <c r="G245">
        <v>10754.5</v>
      </c>
      <c r="H245">
        <v>2.6758600000000001</v>
      </c>
      <c r="I245">
        <v>-4.4842440000000003</v>
      </c>
      <c r="J245">
        <v>0.05</v>
      </c>
      <c r="K245">
        <v>0.99</v>
      </c>
      <c r="L245">
        <f t="shared" si="18"/>
        <v>-2.2421220000000003E-7</v>
      </c>
      <c r="M245">
        <f t="shared" si="19"/>
        <v>-9.7313267000141079E-9</v>
      </c>
      <c r="N245">
        <f t="shared" si="20"/>
        <v>-9.7313267000141082</v>
      </c>
      <c r="O245">
        <v>25</v>
      </c>
      <c r="P245">
        <f t="shared" si="21"/>
        <v>-0.6178620126993084</v>
      </c>
      <c r="Q245">
        <f t="shared" si="22"/>
        <v>-2.0595400423310281E-10</v>
      </c>
      <c r="R245">
        <f t="shared" si="23"/>
        <v>-2.8847359510918011E-9</v>
      </c>
    </row>
    <row r="246" spans="1:18" x14ac:dyDescent="0.25">
      <c r="A246" t="s">
        <v>507</v>
      </c>
      <c r="B246">
        <v>25</v>
      </c>
      <c r="C246">
        <v>25</v>
      </c>
      <c r="D246">
        <v>17</v>
      </c>
      <c r="E246">
        <v>3.87</v>
      </c>
      <c r="F246">
        <v>0.57881137000000005</v>
      </c>
      <c r="G246">
        <v>5881.4</v>
      </c>
      <c r="H246">
        <v>2.2860119999999999</v>
      </c>
      <c r="I246">
        <v>-4.8740920000000001</v>
      </c>
      <c r="J246">
        <v>0.05</v>
      </c>
      <c r="K246">
        <v>0.99</v>
      </c>
      <c r="L246">
        <f t="shared" si="18"/>
        <v>-2.437046E-7</v>
      </c>
      <c r="M246">
        <f t="shared" si="19"/>
        <v>-1.0577341825718037E-8</v>
      </c>
      <c r="N246">
        <f t="shared" si="20"/>
        <v>-10.577341825718037</v>
      </c>
      <c r="O246">
        <v>25</v>
      </c>
      <c r="P246">
        <f t="shared" si="21"/>
        <v>-0.10932653049837765</v>
      </c>
      <c r="Q246">
        <f t="shared" si="22"/>
        <v>-3.6442176832792543E-11</v>
      </c>
      <c r="R246">
        <f t="shared" si="23"/>
        <v>-5.1043463824387535E-10</v>
      </c>
    </row>
    <row r="247" spans="1:18" x14ac:dyDescent="0.25">
      <c r="A247" t="s">
        <v>507</v>
      </c>
      <c r="B247">
        <v>25</v>
      </c>
      <c r="C247">
        <v>50</v>
      </c>
      <c r="D247">
        <v>13</v>
      </c>
      <c r="E247">
        <v>2.5499999999999998</v>
      </c>
      <c r="F247">
        <v>0.71764705900000003</v>
      </c>
      <c r="G247">
        <v>25876</v>
      </c>
      <c r="H247">
        <v>2.9693999999999998</v>
      </c>
      <c r="I247">
        <v>-7.3927999999999994E-2</v>
      </c>
      <c r="J247">
        <v>0.05</v>
      </c>
      <c r="K247">
        <v>0.99</v>
      </c>
      <c r="L247">
        <f t="shared" si="18"/>
        <v>-3.6964000000000002E-9</v>
      </c>
      <c r="M247">
        <f t="shared" si="19"/>
        <v>-1.604322869760528E-10</v>
      </c>
      <c r="N247">
        <f t="shared" si="20"/>
        <v>-0.1604322869760528</v>
      </c>
      <c r="O247">
        <v>25</v>
      </c>
      <c r="P247">
        <f t="shared" si="21"/>
        <v>-2.516584893742005E-3</v>
      </c>
      <c r="Q247">
        <f t="shared" si="22"/>
        <v>-8.3886163124733494E-13</v>
      </c>
      <c r="R247">
        <f t="shared" si="23"/>
        <v>-1.1749683210392047E-11</v>
      </c>
    </row>
    <row r="248" spans="1:18" x14ac:dyDescent="0.25">
      <c r="A248" t="s">
        <v>507</v>
      </c>
      <c r="B248">
        <v>25</v>
      </c>
      <c r="C248">
        <v>50</v>
      </c>
      <c r="D248">
        <v>14</v>
      </c>
      <c r="E248">
        <v>0.79</v>
      </c>
      <c r="F248">
        <v>2.7215189870000001</v>
      </c>
      <c r="G248">
        <v>19526.7</v>
      </c>
      <c r="H248">
        <v>2.33447</v>
      </c>
      <c r="I248">
        <v>-0.70885799999999999</v>
      </c>
      <c r="J248">
        <v>0.05</v>
      </c>
      <c r="K248">
        <v>0.99</v>
      </c>
      <c r="L248">
        <f t="shared" si="18"/>
        <v>-3.5442900000000003E-8</v>
      </c>
      <c r="M248">
        <f t="shared" si="19"/>
        <v>-1.5383036208374477E-9</v>
      </c>
      <c r="N248">
        <f t="shared" si="20"/>
        <v>-1.5383036208374476</v>
      </c>
      <c r="O248">
        <v>25</v>
      </c>
      <c r="P248">
        <f t="shared" si="21"/>
        <v>-7.7888790928478363E-2</v>
      </c>
      <c r="Q248">
        <f t="shared" si="22"/>
        <v>-2.5962930309492791E-11</v>
      </c>
      <c r="R248">
        <f t="shared" si="23"/>
        <v>-3.6365497596597269E-10</v>
      </c>
    </row>
    <row r="249" spans="1:18" x14ac:dyDescent="0.25">
      <c r="A249" t="s">
        <v>507</v>
      </c>
      <c r="B249">
        <v>25</v>
      </c>
      <c r="C249">
        <v>50</v>
      </c>
      <c r="D249">
        <v>15</v>
      </c>
      <c r="E249">
        <v>4.09</v>
      </c>
      <c r="F249">
        <v>0.81662591699999998</v>
      </c>
      <c r="G249">
        <v>14263.2</v>
      </c>
      <c r="H249">
        <v>1.8081199999999999</v>
      </c>
      <c r="I249">
        <v>-1.2352080000000001</v>
      </c>
      <c r="J249">
        <v>0.05</v>
      </c>
      <c r="K249">
        <v>0.99</v>
      </c>
      <c r="L249">
        <f t="shared" si="18"/>
        <v>-6.17604E-8</v>
      </c>
      <c r="M249">
        <f t="shared" si="19"/>
        <v>-2.6805438309046124E-9</v>
      </c>
      <c r="N249">
        <f t="shared" si="20"/>
        <v>-2.6805438309046123</v>
      </c>
      <c r="O249">
        <v>25</v>
      </c>
      <c r="P249">
        <f t="shared" si="21"/>
        <v>-2.6215587588309167E-2</v>
      </c>
      <c r="Q249">
        <f t="shared" si="22"/>
        <v>-8.7385291961030563E-12</v>
      </c>
      <c r="R249">
        <f t="shared" si="23"/>
        <v>-1.2239795689105668E-10</v>
      </c>
    </row>
    <row r="250" spans="1:18" x14ac:dyDescent="0.25">
      <c r="A250" t="s">
        <v>507</v>
      </c>
      <c r="B250">
        <v>25</v>
      </c>
      <c r="C250">
        <v>50</v>
      </c>
      <c r="D250">
        <v>16</v>
      </c>
      <c r="E250">
        <v>1.55</v>
      </c>
      <c r="F250">
        <v>0.86451612899999997</v>
      </c>
      <c r="G250">
        <v>64431.7</v>
      </c>
      <c r="H250">
        <v>6.8249700000000004</v>
      </c>
      <c r="I250">
        <v>3.7816420000000002</v>
      </c>
      <c r="J250">
        <v>0.05</v>
      </c>
      <c r="K250">
        <v>0.99</v>
      </c>
      <c r="L250">
        <f t="shared" si="18"/>
        <v>1.8908210000000002E-7</v>
      </c>
      <c r="M250">
        <f t="shared" si="19"/>
        <v>8.2065993207538987E-9</v>
      </c>
      <c r="N250">
        <f t="shared" si="20"/>
        <v>8.2065993207538988</v>
      </c>
      <c r="O250">
        <v>25</v>
      </c>
      <c r="P250">
        <f t="shared" si="21"/>
        <v>0.21178320827751995</v>
      </c>
      <c r="Q250">
        <f t="shared" si="22"/>
        <v>7.0594402759173319E-11</v>
      </c>
      <c r="R250">
        <f t="shared" si="23"/>
        <v>9.8879462112691298E-10</v>
      </c>
    </row>
    <row r="251" spans="1:18" x14ac:dyDescent="0.25">
      <c r="A251" t="s">
        <v>507</v>
      </c>
      <c r="B251">
        <v>25</v>
      </c>
      <c r="C251">
        <v>50</v>
      </c>
      <c r="D251">
        <v>17</v>
      </c>
      <c r="E251">
        <v>1.04</v>
      </c>
      <c r="F251">
        <v>0.45192307700000001</v>
      </c>
      <c r="G251">
        <v>24124.799999999999</v>
      </c>
      <c r="H251">
        <v>2.7942800000000001</v>
      </c>
      <c r="I251">
        <v>-0.24904799999999999</v>
      </c>
      <c r="J251">
        <v>0.05</v>
      </c>
      <c r="K251">
        <v>0.99</v>
      </c>
      <c r="L251">
        <f t="shared" si="18"/>
        <v>-1.24524E-8</v>
      </c>
      <c r="M251">
        <f t="shared" si="19"/>
        <v>-5.4046288560236972E-10</v>
      </c>
      <c r="N251">
        <f t="shared" si="20"/>
        <v>-0.54046288560236977</v>
      </c>
      <c r="O251">
        <v>25</v>
      </c>
      <c r="P251">
        <f t="shared" si="21"/>
        <v>-2.0787034061629607E-2</v>
      </c>
      <c r="Q251">
        <f t="shared" si="22"/>
        <v>-6.9290113538765336E-12</v>
      </c>
      <c r="R251">
        <f t="shared" si="23"/>
        <v>-9.7052583330342451E-11</v>
      </c>
    </row>
    <row r="252" spans="1:18" x14ac:dyDescent="0.25">
      <c r="A252" t="s">
        <v>507</v>
      </c>
      <c r="B252">
        <v>25</v>
      </c>
      <c r="C252">
        <v>100</v>
      </c>
      <c r="D252">
        <v>13</v>
      </c>
      <c r="E252">
        <v>0.54</v>
      </c>
      <c r="F252">
        <v>1.9259259259999999</v>
      </c>
      <c r="G252">
        <v>16830.7</v>
      </c>
      <c r="H252">
        <v>2.06487</v>
      </c>
      <c r="I252">
        <v>-0.91376800000000002</v>
      </c>
      <c r="J252">
        <v>0.05</v>
      </c>
      <c r="K252">
        <v>0.99</v>
      </c>
      <c r="L252">
        <f t="shared" si="18"/>
        <v>-4.56884E-8</v>
      </c>
      <c r="M252">
        <f t="shared" si="19"/>
        <v>-1.9829819554909344E-9</v>
      </c>
      <c r="N252">
        <f t="shared" si="20"/>
        <v>-1.9829819554909345</v>
      </c>
      <c r="O252">
        <v>25</v>
      </c>
      <c r="P252">
        <f t="shared" si="21"/>
        <v>-0.14688755225858771</v>
      </c>
      <c r="Q252">
        <f t="shared" si="22"/>
        <v>-4.8962517419529247E-11</v>
      </c>
      <c r="R252">
        <f t="shared" si="23"/>
        <v>-6.8580329274012028E-10</v>
      </c>
    </row>
    <row r="253" spans="1:18" x14ac:dyDescent="0.25">
      <c r="A253" t="s">
        <v>507</v>
      </c>
      <c r="B253">
        <v>25</v>
      </c>
      <c r="C253">
        <v>100</v>
      </c>
      <c r="D253">
        <v>14</v>
      </c>
      <c r="E253">
        <v>2.21</v>
      </c>
      <c r="F253">
        <v>1.090497738</v>
      </c>
      <c r="G253">
        <v>13570.6</v>
      </c>
      <c r="H253">
        <v>1.7388600000000001</v>
      </c>
      <c r="I253">
        <v>-1.239778</v>
      </c>
      <c r="J253">
        <v>0.05</v>
      </c>
      <c r="K253">
        <v>0.99</v>
      </c>
      <c r="L253">
        <f t="shared" si="18"/>
        <v>-6.1988900000000008E-8</v>
      </c>
      <c r="M253">
        <f t="shared" si="19"/>
        <v>-2.6904612580158643E-9</v>
      </c>
      <c r="N253">
        <f t="shared" si="20"/>
        <v>-2.6904612580158642</v>
      </c>
      <c r="O253">
        <v>25</v>
      </c>
      <c r="P253">
        <f t="shared" si="21"/>
        <v>-4.8696131366802974E-2</v>
      </c>
      <c r="Q253">
        <f t="shared" si="22"/>
        <v>-1.6232043788934326E-11</v>
      </c>
      <c r="R253">
        <f t="shared" si="23"/>
        <v>-2.2735736773846644E-10</v>
      </c>
    </row>
    <row r="254" spans="1:18" x14ac:dyDescent="0.25">
      <c r="A254" t="s">
        <v>507</v>
      </c>
      <c r="B254">
        <v>25</v>
      </c>
      <c r="C254">
        <v>100</v>
      </c>
      <c r="D254">
        <v>15</v>
      </c>
      <c r="E254">
        <v>3.61</v>
      </c>
      <c r="F254">
        <v>0.54016620500000001</v>
      </c>
      <c r="G254">
        <v>13395.1</v>
      </c>
      <c r="H254">
        <v>1.7213099999999999</v>
      </c>
      <c r="I254">
        <v>-1.257328</v>
      </c>
      <c r="J254">
        <v>0.05</v>
      </c>
      <c r="K254">
        <v>0.99</v>
      </c>
      <c r="L254">
        <f t="shared" si="18"/>
        <v>-6.2866399999999997E-8</v>
      </c>
      <c r="M254">
        <f t="shared" si="19"/>
        <v>-2.7285467822614772E-9</v>
      </c>
      <c r="N254">
        <f t="shared" si="20"/>
        <v>-2.7285467822614771</v>
      </c>
      <c r="O254">
        <v>25</v>
      </c>
      <c r="P254">
        <f t="shared" si="21"/>
        <v>-3.0233205343617477E-2</v>
      </c>
      <c r="Q254">
        <f t="shared" si="22"/>
        <v>-1.007773511453916E-11</v>
      </c>
      <c r="R254">
        <f t="shared" si="23"/>
        <v>-1.4115581242881564E-10</v>
      </c>
    </row>
    <row r="255" spans="1:18" x14ac:dyDescent="0.25">
      <c r="A255" t="s">
        <v>507</v>
      </c>
      <c r="B255">
        <v>25</v>
      </c>
      <c r="C255">
        <v>100</v>
      </c>
      <c r="D255">
        <v>16</v>
      </c>
      <c r="E255">
        <v>2.42</v>
      </c>
      <c r="F255">
        <v>1.388429752</v>
      </c>
      <c r="G255">
        <v>392541.2</v>
      </c>
      <c r="H255">
        <v>39.635919999999999</v>
      </c>
      <c r="I255">
        <v>36.657282000000002</v>
      </c>
      <c r="J255">
        <v>0.05</v>
      </c>
      <c r="K255">
        <v>0.99</v>
      </c>
      <c r="L255">
        <f t="shared" si="18"/>
        <v>1.8328641000000003E-6</v>
      </c>
      <c r="M255">
        <f t="shared" si="19"/>
        <v>7.9550530050672209E-8</v>
      </c>
      <c r="N255">
        <f t="shared" si="20"/>
        <v>79.550530050672208</v>
      </c>
      <c r="O255">
        <v>25</v>
      </c>
      <c r="P255">
        <f t="shared" si="21"/>
        <v>1.3148847942259869</v>
      </c>
      <c r="Q255">
        <f t="shared" si="22"/>
        <v>4.3829493140866235E-10</v>
      </c>
      <c r="R255">
        <f t="shared" si="23"/>
        <v>6.1390656157617113E-9</v>
      </c>
    </row>
    <row r="256" spans="1:18" x14ac:dyDescent="0.25">
      <c r="A256" t="s">
        <v>507</v>
      </c>
      <c r="B256">
        <v>25</v>
      </c>
      <c r="C256">
        <v>100</v>
      </c>
      <c r="D256">
        <v>17</v>
      </c>
      <c r="E256">
        <v>3.5</v>
      </c>
      <c r="F256">
        <v>0.562857143</v>
      </c>
      <c r="G256">
        <v>20829.400000000001</v>
      </c>
      <c r="H256">
        <v>2.4647399999999999</v>
      </c>
      <c r="I256">
        <v>-0.51389799999999997</v>
      </c>
      <c r="J256">
        <v>0.05</v>
      </c>
      <c r="K256">
        <v>0.99</v>
      </c>
      <c r="L256">
        <f t="shared" si="18"/>
        <v>-2.5694900000000001E-8</v>
      </c>
      <c r="M256">
        <f t="shared" si="19"/>
        <v>-1.1152179338331832E-9</v>
      </c>
      <c r="N256">
        <f t="shared" si="20"/>
        <v>-1.1152179338331831</v>
      </c>
      <c r="O256">
        <v>25</v>
      </c>
      <c r="P256">
        <f t="shared" si="21"/>
        <v>-1.2745347815236379E-2</v>
      </c>
      <c r="Q256">
        <f t="shared" si="22"/>
        <v>-4.24844927174546E-12</v>
      </c>
      <c r="R256">
        <f t="shared" si="23"/>
        <v>-5.9506754414557135E-11</v>
      </c>
    </row>
    <row r="257" spans="1:18" x14ac:dyDescent="0.25">
      <c r="A257" t="s">
        <v>507</v>
      </c>
      <c r="B257">
        <v>25</v>
      </c>
      <c r="C257">
        <v>150</v>
      </c>
      <c r="D257">
        <v>13</v>
      </c>
      <c r="E257">
        <v>2.9</v>
      </c>
      <c r="F257">
        <v>1.5344827590000001</v>
      </c>
      <c r="G257">
        <v>23348.3</v>
      </c>
      <c r="H257">
        <v>2.7166299999999999</v>
      </c>
      <c r="I257">
        <v>-8.7055980000000002</v>
      </c>
      <c r="J257">
        <v>0.05</v>
      </c>
      <c r="K257">
        <v>0.99</v>
      </c>
      <c r="L257">
        <f t="shared" si="18"/>
        <v>-4.3527990000000003E-7</v>
      </c>
      <c r="M257">
        <f t="shared" si="19"/>
        <v>-1.8892151777866996E-8</v>
      </c>
      <c r="N257">
        <f t="shared" si="20"/>
        <v>-18.892151777866996</v>
      </c>
      <c r="O257">
        <v>25</v>
      </c>
      <c r="P257">
        <f t="shared" si="21"/>
        <v>-0.26058140383264822</v>
      </c>
      <c r="Q257">
        <f t="shared" si="22"/>
        <v>-8.6860467944216073E-11</v>
      </c>
      <c r="R257">
        <f t="shared" si="23"/>
        <v>-1.2166285163542513E-9</v>
      </c>
    </row>
    <row r="258" spans="1:18" x14ac:dyDescent="0.25">
      <c r="A258" t="s">
        <v>507</v>
      </c>
      <c r="B258">
        <v>25</v>
      </c>
      <c r="C258">
        <v>150</v>
      </c>
      <c r="D258">
        <v>14</v>
      </c>
      <c r="E258">
        <v>4.54</v>
      </c>
      <c r="F258">
        <v>0.544052863</v>
      </c>
      <c r="G258">
        <v>19737.400000000001</v>
      </c>
      <c r="H258">
        <v>2.35554</v>
      </c>
      <c r="I258">
        <v>-9.0666879999999992</v>
      </c>
      <c r="J258">
        <v>0.05</v>
      </c>
      <c r="K258">
        <v>0.99</v>
      </c>
      <c r="L258">
        <f t="shared" si="18"/>
        <v>-4.5333440000000002E-7</v>
      </c>
      <c r="M258">
        <f t="shared" si="19"/>
        <v>-1.9675758726576318E-8</v>
      </c>
      <c r="N258">
        <f t="shared" si="20"/>
        <v>-19.675758726576319</v>
      </c>
      <c r="O258">
        <v>25</v>
      </c>
      <c r="P258">
        <f t="shared" si="21"/>
        <v>-0.17335470243679577</v>
      </c>
      <c r="Q258">
        <f t="shared" si="22"/>
        <v>-5.7784900812265252E-11</v>
      </c>
      <c r="R258">
        <f t="shared" si="23"/>
        <v>-8.0937577020715573E-10</v>
      </c>
    </row>
    <row r="259" spans="1:18" x14ac:dyDescent="0.25">
      <c r="A259" t="s">
        <v>507</v>
      </c>
      <c r="B259">
        <v>25</v>
      </c>
      <c r="C259">
        <v>150</v>
      </c>
      <c r="D259">
        <v>15</v>
      </c>
      <c r="E259">
        <v>3.6</v>
      </c>
      <c r="F259">
        <v>0.74166666699999995</v>
      </c>
      <c r="G259">
        <v>29323.8</v>
      </c>
      <c r="H259">
        <v>3.3141799999999999</v>
      </c>
      <c r="I259">
        <v>-8.1080480000000001</v>
      </c>
      <c r="J259">
        <v>0.05</v>
      </c>
      <c r="K259">
        <v>0.99</v>
      </c>
      <c r="L259">
        <f t="shared" ref="L259:L322" si="24">(I259/1000000)*J259</f>
        <v>-4.0540240000000004E-7</v>
      </c>
      <c r="M259">
        <f t="shared" ref="M259:M322" si="25">(K259*L259)/(0.0825*276.483)</f>
        <v>-1.7595399355475744E-8</v>
      </c>
      <c r="N259">
        <f t="shared" ref="N259:N322" si="26">M259*1000000000</f>
        <v>-17.595399355475745</v>
      </c>
      <c r="O259">
        <v>25</v>
      </c>
      <c r="P259">
        <f t="shared" ref="P259:P322" si="27">N259/E259/O259</f>
        <v>-0.19550443728306383</v>
      </c>
      <c r="Q259">
        <f t="shared" ref="Q259:Q322" si="28">(M259/3)/E259/O259</f>
        <v>-6.5168145761021274E-11</v>
      </c>
      <c r="R259">
        <f t="shared" ref="R259:R322" si="29">Q259*14.0067</f>
        <v>-9.1279066723089668E-10</v>
      </c>
    </row>
    <row r="260" spans="1:18" x14ac:dyDescent="0.25">
      <c r="A260" t="s">
        <v>507</v>
      </c>
      <c r="B260">
        <v>25</v>
      </c>
      <c r="C260">
        <v>150</v>
      </c>
      <c r="D260">
        <v>16</v>
      </c>
      <c r="E260">
        <v>0.63</v>
      </c>
      <c r="F260">
        <v>3.2698412700000001</v>
      </c>
      <c r="G260">
        <v>60996.7</v>
      </c>
      <c r="H260">
        <v>6.4814699999999998</v>
      </c>
      <c r="I260">
        <v>-4.9407579999999998</v>
      </c>
      <c r="J260">
        <v>0.05</v>
      </c>
      <c r="K260">
        <v>0.99</v>
      </c>
      <c r="L260">
        <f t="shared" si="24"/>
        <v>-2.4703789999999997E-7</v>
      </c>
      <c r="M260">
        <f t="shared" si="25"/>
        <v>-1.0722014735083168E-8</v>
      </c>
      <c r="N260">
        <f t="shared" si="26"/>
        <v>-10.722014735083167</v>
      </c>
      <c r="O260">
        <v>25</v>
      </c>
      <c r="P260">
        <f t="shared" si="27"/>
        <v>-0.6807628403227407</v>
      </c>
      <c r="Q260">
        <f t="shared" si="28"/>
        <v>-2.2692094677424694E-10</v>
      </c>
      <c r="R260">
        <f t="shared" si="29"/>
        <v>-3.1784136251828449E-9</v>
      </c>
    </row>
    <row r="261" spans="1:18" x14ac:dyDescent="0.25">
      <c r="A261" t="s">
        <v>507</v>
      </c>
      <c r="B261">
        <v>25</v>
      </c>
      <c r="C261">
        <v>150</v>
      </c>
      <c r="D261">
        <v>17</v>
      </c>
      <c r="E261">
        <v>3.71</v>
      </c>
      <c r="F261">
        <v>0.61994609199999995</v>
      </c>
      <c r="G261">
        <v>906847.1</v>
      </c>
      <c r="H261">
        <v>91.066509999999994</v>
      </c>
      <c r="I261">
        <v>79.644282000000004</v>
      </c>
      <c r="J261">
        <v>0.05</v>
      </c>
      <c r="K261">
        <v>0.99</v>
      </c>
      <c r="L261">
        <f t="shared" si="24"/>
        <v>3.9822141000000005E-6</v>
      </c>
      <c r="M261">
        <f t="shared" si="25"/>
        <v>1.7283727824133856E-7</v>
      </c>
      <c r="N261">
        <f t="shared" si="26"/>
        <v>172.83727824133857</v>
      </c>
      <c r="O261">
        <v>25</v>
      </c>
      <c r="P261">
        <f t="shared" si="27"/>
        <v>1.8634746980198227</v>
      </c>
      <c r="Q261">
        <f t="shared" si="28"/>
        <v>6.2115823267327427E-10</v>
      </c>
      <c r="R261">
        <f t="shared" si="29"/>
        <v>8.700377017584751E-9</v>
      </c>
    </row>
    <row r="262" spans="1:18" x14ac:dyDescent="0.25">
      <c r="A262" t="s">
        <v>504</v>
      </c>
      <c r="B262">
        <v>25</v>
      </c>
      <c r="C262">
        <v>25</v>
      </c>
      <c r="D262" s="8">
        <v>13</v>
      </c>
      <c r="E262" s="8">
        <v>9.0690000000000008</v>
      </c>
      <c r="F262">
        <v>0.25482412599999998</v>
      </c>
      <c r="G262">
        <v>34906.199999999997</v>
      </c>
      <c r="H262">
        <v>3.87242</v>
      </c>
      <c r="I262">
        <v>0.75678199999999995</v>
      </c>
      <c r="J262">
        <v>0.05</v>
      </c>
      <c r="K262">
        <v>0.99</v>
      </c>
      <c r="L262">
        <f t="shared" si="24"/>
        <v>3.7839099999999998E-8</v>
      </c>
      <c r="M262">
        <f t="shared" si="25"/>
        <v>1.642304228469743E-9</v>
      </c>
      <c r="N262">
        <f t="shared" si="26"/>
        <v>1.6423042284697429</v>
      </c>
      <c r="O262">
        <v>23.75</v>
      </c>
      <c r="P262">
        <f t="shared" si="27"/>
        <v>7.6248375482458703E-3</v>
      </c>
      <c r="Q262">
        <f t="shared" si="28"/>
        <v>2.541612516081957E-12</v>
      </c>
      <c r="R262">
        <f t="shared" si="29"/>
        <v>3.5599604029005149E-11</v>
      </c>
    </row>
    <row r="263" spans="1:18" x14ac:dyDescent="0.25">
      <c r="A263" t="s">
        <v>504</v>
      </c>
      <c r="B263">
        <v>25</v>
      </c>
      <c r="C263">
        <v>25</v>
      </c>
      <c r="D263" s="8">
        <v>14</v>
      </c>
      <c r="E263" s="8">
        <v>10.55</v>
      </c>
      <c r="F263">
        <v>0.18483412299999999</v>
      </c>
      <c r="G263">
        <v>15657.4</v>
      </c>
      <c r="H263">
        <v>1.94754</v>
      </c>
      <c r="I263">
        <v>-1.1680980000000001</v>
      </c>
      <c r="J263">
        <v>0.05</v>
      </c>
      <c r="K263">
        <v>0.99</v>
      </c>
      <c r="L263">
        <f t="shared" si="24"/>
        <v>-5.8404900000000007E-8</v>
      </c>
      <c r="M263">
        <f t="shared" si="25"/>
        <v>-2.5349073903277964E-9</v>
      </c>
      <c r="N263">
        <f t="shared" si="26"/>
        <v>-2.5349073903277963</v>
      </c>
      <c r="O263">
        <v>23.75</v>
      </c>
      <c r="P263">
        <f t="shared" si="27"/>
        <v>-1.0116866611435455E-2</v>
      </c>
      <c r="Q263">
        <f t="shared" si="28"/>
        <v>-3.3722888704784851E-12</v>
      </c>
      <c r="R263">
        <f t="shared" si="29"/>
        <v>-4.7234638522130998E-11</v>
      </c>
    </row>
    <row r="264" spans="1:18" x14ac:dyDescent="0.25">
      <c r="A264" t="s">
        <v>504</v>
      </c>
      <c r="B264">
        <v>25</v>
      </c>
      <c r="C264">
        <v>25</v>
      </c>
      <c r="D264" s="8">
        <v>15</v>
      </c>
      <c r="E264" s="8">
        <v>7.68</v>
      </c>
      <c r="F264">
        <v>0.18880208300000001</v>
      </c>
      <c r="G264">
        <v>19675.3</v>
      </c>
      <c r="H264">
        <v>2.3493300000000001</v>
      </c>
      <c r="I264">
        <v>-0.76630799999999999</v>
      </c>
      <c r="J264">
        <v>0.05</v>
      </c>
      <c r="K264">
        <v>0.99</v>
      </c>
      <c r="L264">
        <f t="shared" si="24"/>
        <v>-3.8315400000000004E-8</v>
      </c>
      <c r="M264">
        <f t="shared" si="25"/>
        <v>-1.6629767472141146E-9</v>
      </c>
      <c r="N264">
        <f t="shared" si="26"/>
        <v>-1.6629767472141146</v>
      </c>
      <c r="O264">
        <v>23.75</v>
      </c>
      <c r="P264">
        <f t="shared" si="27"/>
        <v>-9.1171970790247525E-3</v>
      </c>
      <c r="Q264">
        <f t="shared" si="28"/>
        <v>-3.0390656930082505E-12</v>
      </c>
      <c r="R264">
        <f t="shared" si="29"/>
        <v>-4.2567281442258663E-11</v>
      </c>
    </row>
    <row r="265" spans="1:18" x14ac:dyDescent="0.25">
      <c r="A265" t="s">
        <v>504</v>
      </c>
      <c r="B265">
        <v>25</v>
      </c>
      <c r="C265">
        <v>25</v>
      </c>
      <c r="D265" s="8">
        <v>16</v>
      </c>
      <c r="E265" s="8">
        <v>15.5</v>
      </c>
      <c r="F265">
        <v>0.20129032299999999</v>
      </c>
      <c r="G265">
        <v>7553.8</v>
      </c>
      <c r="H265">
        <v>1.1371800000000001</v>
      </c>
      <c r="I265">
        <v>-1.978458</v>
      </c>
      <c r="J265">
        <v>0.05</v>
      </c>
      <c r="K265">
        <v>0.99</v>
      </c>
      <c r="L265">
        <f t="shared" si="24"/>
        <v>-9.89229E-8</v>
      </c>
      <c r="M265">
        <f t="shared" si="25"/>
        <v>-4.2934820585714124E-9</v>
      </c>
      <c r="N265">
        <f t="shared" si="26"/>
        <v>-4.2934820585714126</v>
      </c>
      <c r="O265">
        <v>23.75</v>
      </c>
      <c r="P265">
        <f t="shared" si="27"/>
        <v>-1.1663109157409609E-2</v>
      </c>
      <c r="Q265">
        <f t="shared" si="28"/>
        <v>-3.8877030524698695E-12</v>
      </c>
      <c r="R265">
        <f t="shared" si="29"/>
        <v>-5.4453890345029719E-11</v>
      </c>
    </row>
    <row r="266" spans="1:18" x14ac:dyDescent="0.25">
      <c r="A266" t="s">
        <v>504</v>
      </c>
      <c r="B266">
        <v>25</v>
      </c>
      <c r="C266">
        <v>25</v>
      </c>
      <c r="D266" s="8">
        <v>17</v>
      </c>
      <c r="E266" s="8">
        <v>14.585000000000001</v>
      </c>
      <c r="F266">
        <v>0.27905382200000001</v>
      </c>
      <c r="G266">
        <v>79383.8</v>
      </c>
      <c r="H266">
        <v>8.3201800000000006</v>
      </c>
      <c r="I266">
        <v>5.204542</v>
      </c>
      <c r="J266">
        <v>0.05</v>
      </c>
      <c r="K266">
        <v>0.99</v>
      </c>
      <c r="L266">
        <f t="shared" si="24"/>
        <v>2.6022710000000001E-7</v>
      </c>
      <c r="M266">
        <f t="shared" si="25"/>
        <v>1.1294456440359805E-8</v>
      </c>
      <c r="N266">
        <f t="shared" si="26"/>
        <v>11.294456440359804</v>
      </c>
      <c r="O266">
        <v>23.75</v>
      </c>
      <c r="P266">
        <f t="shared" si="27"/>
        <v>3.2605832063539841E-2</v>
      </c>
      <c r="Q266">
        <f t="shared" si="28"/>
        <v>1.0868610687846615E-11</v>
      </c>
      <c r="R266">
        <f t="shared" si="29"/>
        <v>1.5223336932146118E-10</v>
      </c>
    </row>
    <row r="267" spans="1:18" x14ac:dyDescent="0.25">
      <c r="A267" t="s">
        <v>504</v>
      </c>
      <c r="B267">
        <v>25</v>
      </c>
      <c r="C267">
        <v>50</v>
      </c>
      <c r="D267">
        <v>13</v>
      </c>
      <c r="E267">
        <v>9.2970000000000006</v>
      </c>
      <c r="F267">
        <v>0.35710444200000002</v>
      </c>
      <c r="G267">
        <v>212422.9</v>
      </c>
      <c r="H267">
        <v>21.624089999999999</v>
      </c>
      <c r="I267">
        <v>17.136472000000001</v>
      </c>
      <c r="J267">
        <v>0.05</v>
      </c>
      <c r="K267">
        <v>0.99</v>
      </c>
      <c r="L267">
        <f t="shared" si="24"/>
        <v>8.5682360000000005E-7</v>
      </c>
      <c r="M267">
        <f t="shared" si="25"/>
        <v>3.7188120788619921E-8</v>
      </c>
      <c r="N267">
        <f t="shared" si="26"/>
        <v>37.188120788619919</v>
      </c>
      <c r="O267">
        <v>23.75</v>
      </c>
      <c r="P267">
        <f t="shared" si="27"/>
        <v>0.16842159967219722</v>
      </c>
      <c r="Q267">
        <f t="shared" si="28"/>
        <v>5.6140533224065744E-11</v>
      </c>
      <c r="R267">
        <f t="shared" si="29"/>
        <v>7.8634360670952169E-10</v>
      </c>
    </row>
    <row r="268" spans="1:18" x14ac:dyDescent="0.25">
      <c r="A268" t="s">
        <v>504</v>
      </c>
      <c r="B268">
        <v>25</v>
      </c>
      <c r="C268">
        <v>50</v>
      </c>
      <c r="D268">
        <v>14</v>
      </c>
      <c r="E268">
        <v>15.494999999999999</v>
      </c>
      <c r="F268">
        <v>0.40980961599999999</v>
      </c>
      <c r="G268">
        <v>29112.6</v>
      </c>
      <c r="H268">
        <v>3.2930600000000001</v>
      </c>
      <c r="I268">
        <v>-1.194558</v>
      </c>
      <c r="J268">
        <v>0.05</v>
      </c>
      <c r="K268">
        <v>0.99</v>
      </c>
      <c r="L268">
        <f t="shared" si="24"/>
        <v>-5.9727900000000012E-8</v>
      </c>
      <c r="M268">
        <f t="shared" si="25"/>
        <v>-2.5923286422673368E-9</v>
      </c>
      <c r="N268">
        <f t="shared" si="26"/>
        <v>-2.5923286422673368</v>
      </c>
      <c r="O268">
        <v>23.75</v>
      </c>
      <c r="P268">
        <f t="shared" si="27"/>
        <v>-7.0442516730825555E-3</v>
      </c>
      <c r="Q268">
        <f t="shared" si="28"/>
        <v>-2.3480838910275182E-12</v>
      </c>
      <c r="R268">
        <f t="shared" si="29"/>
        <v>-3.288890663645514E-11</v>
      </c>
    </row>
    <row r="269" spans="1:18" x14ac:dyDescent="0.25">
      <c r="A269" t="s">
        <v>504</v>
      </c>
      <c r="B269">
        <v>25</v>
      </c>
      <c r="C269">
        <v>50</v>
      </c>
      <c r="D269">
        <v>15</v>
      </c>
      <c r="E269">
        <v>8.2799999999999994</v>
      </c>
      <c r="F269">
        <v>0.38164251199999999</v>
      </c>
      <c r="G269">
        <v>17482.400000000001</v>
      </c>
      <c r="H269">
        <v>2.1300400000000002</v>
      </c>
      <c r="I269">
        <v>-2.3575780000000002</v>
      </c>
      <c r="J269">
        <v>0.05</v>
      </c>
      <c r="K269">
        <v>0.99</v>
      </c>
      <c r="L269">
        <f t="shared" si="24"/>
        <v>-1.1787890000000003E-7</v>
      </c>
      <c r="M269">
        <f t="shared" si="25"/>
        <v>-5.1162161868903341E-9</v>
      </c>
      <c r="N269">
        <f t="shared" si="26"/>
        <v>-5.116216186890334</v>
      </c>
      <c r="O269">
        <v>23.75</v>
      </c>
      <c r="P269">
        <f t="shared" si="27"/>
        <v>-2.6016863396340371E-2</v>
      </c>
      <c r="Q269">
        <f t="shared" si="28"/>
        <v>-8.672287798780125E-12</v>
      </c>
      <c r="R269">
        <f t="shared" si="29"/>
        <v>-1.2147013351117359E-10</v>
      </c>
    </row>
    <row r="270" spans="1:18" x14ac:dyDescent="0.25">
      <c r="A270" t="s">
        <v>504</v>
      </c>
      <c r="B270">
        <v>25</v>
      </c>
      <c r="C270">
        <v>50</v>
      </c>
      <c r="D270">
        <v>16</v>
      </c>
      <c r="E270">
        <v>12.45</v>
      </c>
      <c r="F270">
        <v>0.179919679</v>
      </c>
      <c r="G270">
        <v>23221.1</v>
      </c>
      <c r="H270">
        <v>2.70391</v>
      </c>
      <c r="I270">
        <v>-1.7837080000000001</v>
      </c>
      <c r="J270">
        <v>0.05</v>
      </c>
      <c r="K270">
        <v>0.99</v>
      </c>
      <c r="L270">
        <f t="shared" si="24"/>
        <v>-8.9185400000000009E-8</v>
      </c>
      <c r="M270">
        <f t="shared" si="25"/>
        <v>-3.8708520957888917E-9</v>
      </c>
      <c r="N270">
        <f t="shared" si="26"/>
        <v>-3.8708520957888917</v>
      </c>
      <c r="O270">
        <v>23.75</v>
      </c>
      <c r="P270">
        <f t="shared" si="27"/>
        <v>-1.3091023786223266E-2</v>
      </c>
      <c r="Q270">
        <f t="shared" si="28"/>
        <v>-4.3636745954077549E-12</v>
      </c>
      <c r="R270">
        <f t="shared" si="29"/>
        <v>-6.1120680955497803E-11</v>
      </c>
    </row>
    <row r="271" spans="1:18" x14ac:dyDescent="0.25">
      <c r="A271" t="s">
        <v>504</v>
      </c>
      <c r="B271">
        <v>25</v>
      </c>
      <c r="C271">
        <v>50</v>
      </c>
      <c r="D271">
        <v>17</v>
      </c>
      <c r="E271">
        <v>0.69199999999999995</v>
      </c>
      <c r="F271">
        <v>3.7716763009999998</v>
      </c>
      <c r="G271">
        <v>2958.7</v>
      </c>
      <c r="H271">
        <v>0.67766999999999999</v>
      </c>
      <c r="I271">
        <v>-3.8099479999999999</v>
      </c>
      <c r="J271">
        <v>0.05</v>
      </c>
      <c r="K271">
        <v>0.99</v>
      </c>
      <c r="L271">
        <f t="shared" si="24"/>
        <v>-1.9049740000000001E-7</v>
      </c>
      <c r="M271">
        <f t="shared" si="25"/>
        <v>-8.2680266056140882E-9</v>
      </c>
      <c r="N271">
        <f t="shared" si="26"/>
        <v>-8.2680266056140876</v>
      </c>
      <c r="O271">
        <v>23.75</v>
      </c>
      <c r="P271">
        <f t="shared" si="27"/>
        <v>-0.50307432951713349</v>
      </c>
      <c r="Q271">
        <f t="shared" si="28"/>
        <v>-1.6769144317237783E-10</v>
      </c>
      <c r="R271">
        <f t="shared" si="29"/>
        <v>-2.3488037370825444E-9</v>
      </c>
    </row>
    <row r="272" spans="1:18" x14ac:dyDescent="0.25">
      <c r="A272" t="s">
        <v>504</v>
      </c>
      <c r="B272">
        <v>25</v>
      </c>
      <c r="C272">
        <v>100</v>
      </c>
      <c r="D272">
        <v>13</v>
      </c>
      <c r="E272">
        <v>14.972</v>
      </c>
      <c r="F272">
        <v>0.185012022</v>
      </c>
      <c r="G272">
        <v>28565.599999999999</v>
      </c>
      <c r="H272">
        <v>3.2383600000000001</v>
      </c>
      <c r="I272">
        <v>-0.97699800000000003</v>
      </c>
      <c r="J272">
        <v>0.05</v>
      </c>
      <c r="K272">
        <v>0.99</v>
      </c>
      <c r="L272">
        <f t="shared" si="24"/>
        <v>-4.8849900000000005E-8</v>
      </c>
      <c r="M272">
        <f t="shared" si="25"/>
        <v>-2.1201983485422254E-9</v>
      </c>
      <c r="N272">
        <f t="shared" si="26"/>
        <v>-2.1201983485422256</v>
      </c>
      <c r="O272">
        <v>23.75</v>
      </c>
      <c r="P272">
        <f t="shared" si="27"/>
        <v>-5.9625640804370989E-3</v>
      </c>
      <c r="Q272">
        <f t="shared" si="28"/>
        <v>-1.9875213601456994E-12</v>
      </c>
      <c r="R272">
        <f t="shared" si="29"/>
        <v>-2.7838615435152769E-11</v>
      </c>
    </row>
    <row r="273" spans="1:18" x14ac:dyDescent="0.25">
      <c r="A273" t="s">
        <v>504</v>
      </c>
      <c r="B273">
        <v>25</v>
      </c>
      <c r="C273">
        <v>100</v>
      </c>
      <c r="D273">
        <v>14</v>
      </c>
      <c r="E273">
        <v>10.42</v>
      </c>
      <c r="F273">
        <v>0.23800383899999999</v>
      </c>
      <c r="G273">
        <v>21038.799999999999</v>
      </c>
      <c r="H273">
        <v>2.4856799999999999</v>
      </c>
      <c r="I273">
        <v>-1.729678</v>
      </c>
      <c r="J273">
        <v>0.05</v>
      </c>
      <c r="K273">
        <v>0.99</v>
      </c>
      <c r="L273">
        <f t="shared" si="24"/>
        <v>-8.6483900000000003E-8</v>
      </c>
      <c r="M273">
        <f t="shared" si="25"/>
        <v>-3.7536007638806004E-9</v>
      </c>
      <c r="N273">
        <f t="shared" si="26"/>
        <v>-3.7536007638806006</v>
      </c>
      <c r="O273">
        <v>23.75</v>
      </c>
      <c r="P273">
        <f t="shared" si="27"/>
        <v>-1.5167595772827966E-2</v>
      </c>
      <c r="Q273">
        <f t="shared" si="28"/>
        <v>-5.0558652576093217E-12</v>
      </c>
      <c r="R273">
        <f t="shared" si="29"/>
        <v>-7.0815987903756494E-11</v>
      </c>
    </row>
    <row r="274" spans="1:18" x14ac:dyDescent="0.25">
      <c r="A274" t="s">
        <v>504</v>
      </c>
      <c r="B274">
        <v>25</v>
      </c>
      <c r="C274">
        <v>100</v>
      </c>
      <c r="D274">
        <v>15</v>
      </c>
      <c r="E274">
        <v>13.811999999999999</v>
      </c>
      <c r="F274">
        <v>0.29611931699999999</v>
      </c>
      <c r="G274">
        <v>19058.2</v>
      </c>
      <c r="H274">
        <v>2.28762</v>
      </c>
      <c r="I274">
        <v>-1.927738</v>
      </c>
      <c r="J274">
        <v>0.05</v>
      </c>
      <c r="K274">
        <v>0.99</v>
      </c>
      <c r="L274">
        <f t="shared" si="24"/>
        <v>-9.6386900000000009E-8</v>
      </c>
      <c r="M274">
        <f t="shared" si="25"/>
        <v>-4.1834138084439198E-9</v>
      </c>
      <c r="N274">
        <f t="shared" si="26"/>
        <v>-4.1834138084439196</v>
      </c>
      <c r="O274">
        <v>23.75</v>
      </c>
      <c r="P274">
        <f t="shared" si="27"/>
        <v>-1.2752949558565152E-2</v>
      </c>
      <c r="Q274">
        <f t="shared" si="28"/>
        <v>-4.2509831861883839E-12</v>
      </c>
      <c r="R274">
        <f t="shared" si="29"/>
        <v>-5.9542246193984839E-11</v>
      </c>
    </row>
    <row r="275" spans="1:18" x14ac:dyDescent="0.25">
      <c r="A275" t="s">
        <v>504</v>
      </c>
      <c r="B275">
        <v>25</v>
      </c>
      <c r="C275">
        <v>100</v>
      </c>
      <c r="D275">
        <v>16</v>
      </c>
      <c r="E275">
        <v>17.399999999999999</v>
      </c>
      <c r="F275">
        <v>0.25344827599999997</v>
      </c>
      <c r="G275">
        <v>3586.8</v>
      </c>
      <c r="H275">
        <v>10.013529999999999</v>
      </c>
      <c r="I275">
        <v>5.7981720000000001</v>
      </c>
      <c r="J275">
        <v>0.05</v>
      </c>
      <c r="K275">
        <v>0.99</v>
      </c>
      <c r="L275">
        <f t="shared" si="24"/>
        <v>2.8990860000000004E-7</v>
      </c>
      <c r="M275">
        <f t="shared" si="25"/>
        <v>1.2582702010611864E-8</v>
      </c>
      <c r="N275">
        <f t="shared" si="26"/>
        <v>12.582702010611865</v>
      </c>
      <c r="O275">
        <v>23.75</v>
      </c>
      <c r="P275">
        <f t="shared" si="27"/>
        <v>3.0448159735297919E-2</v>
      </c>
      <c r="Q275">
        <f t="shared" si="28"/>
        <v>1.0149386578432639E-11</v>
      </c>
      <c r="R275">
        <f t="shared" si="29"/>
        <v>1.4215941298813243E-10</v>
      </c>
    </row>
    <row r="276" spans="1:18" x14ac:dyDescent="0.25">
      <c r="A276" t="s">
        <v>504</v>
      </c>
      <c r="B276">
        <v>25</v>
      </c>
      <c r="C276">
        <v>100</v>
      </c>
      <c r="D276">
        <v>17</v>
      </c>
      <c r="E276">
        <v>13.744999999999999</v>
      </c>
      <c r="F276">
        <v>0.27486358700000002</v>
      </c>
      <c r="G276">
        <v>96317.3</v>
      </c>
      <c r="H276">
        <v>0.50443000000000005</v>
      </c>
      <c r="I276">
        <v>-3.710928</v>
      </c>
      <c r="J276">
        <v>0.05</v>
      </c>
      <c r="K276">
        <v>0.99</v>
      </c>
      <c r="L276">
        <f t="shared" si="24"/>
        <v>-1.8554640000000001E-7</v>
      </c>
      <c r="M276">
        <f t="shared" si="25"/>
        <v>-8.0531417844858454E-9</v>
      </c>
      <c r="N276">
        <f t="shared" si="26"/>
        <v>-8.0531417844858453</v>
      </c>
      <c r="O276">
        <v>23.75</v>
      </c>
      <c r="P276">
        <f t="shared" si="27"/>
        <v>-2.4669309136676212E-2</v>
      </c>
      <c r="Q276">
        <f t="shared" si="28"/>
        <v>-8.2231030455587378E-12</v>
      </c>
      <c r="R276">
        <f t="shared" si="29"/>
        <v>-1.1517853742822758E-10</v>
      </c>
    </row>
    <row r="277" spans="1:18" x14ac:dyDescent="0.25">
      <c r="A277" t="s">
        <v>504</v>
      </c>
      <c r="B277">
        <v>25</v>
      </c>
      <c r="C277">
        <v>150</v>
      </c>
      <c r="D277">
        <v>13</v>
      </c>
      <c r="E277">
        <v>15.02</v>
      </c>
      <c r="F277">
        <v>0.253661784</v>
      </c>
      <c r="G277">
        <v>13902.5</v>
      </c>
      <c r="H277">
        <v>0.74048000000000003</v>
      </c>
      <c r="I277">
        <v>-2.5697480000000001</v>
      </c>
      <c r="J277">
        <v>0.05</v>
      </c>
      <c r="K277">
        <v>0.99</v>
      </c>
      <c r="L277">
        <f t="shared" si="24"/>
        <v>-1.2848740000000003E-7</v>
      </c>
      <c r="M277">
        <f t="shared" si="25"/>
        <v>-5.5766495589240579E-9</v>
      </c>
      <c r="N277">
        <f t="shared" si="26"/>
        <v>-5.5766495589240579</v>
      </c>
      <c r="O277">
        <v>23.75</v>
      </c>
      <c r="P277">
        <f t="shared" si="27"/>
        <v>-1.5632909268831895E-2</v>
      </c>
      <c r="Q277">
        <f t="shared" si="28"/>
        <v>-5.2109697562772982E-12</v>
      </c>
      <c r="R277">
        <f t="shared" si="29"/>
        <v>-7.2988490085249239E-11</v>
      </c>
    </row>
    <row r="278" spans="1:18" x14ac:dyDescent="0.25">
      <c r="A278" t="s">
        <v>504</v>
      </c>
      <c r="B278">
        <v>25</v>
      </c>
      <c r="C278">
        <v>150</v>
      </c>
      <c r="D278">
        <v>14</v>
      </c>
      <c r="E278">
        <v>10.09</v>
      </c>
      <c r="F278">
        <v>0.27552031700000001</v>
      </c>
      <c r="G278">
        <v>3586.8</v>
      </c>
      <c r="H278">
        <v>2.4880800000000001</v>
      </c>
      <c r="I278">
        <v>-0.82214799999999999</v>
      </c>
      <c r="J278">
        <v>0.05</v>
      </c>
      <c r="K278">
        <v>0.99</v>
      </c>
      <c r="L278">
        <f t="shared" si="24"/>
        <v>-4.1107400000000001E-8</v>
      </c>
      <c r="M278">
        <f t="shared" si="25"/>
        <v>-1.7841559878907563E-9</v>
      </c>
      <c r="N278">
        <f t="shared" si="26"/>
        <v>-1.7841559878907562</v>
      </c>
      <c r="O278">
        <v>23.75</v>
      </c>
      <c r="P278">
        <f t="shared" si="27"/>
        <v>-7.4452286803641174E-3</v>
      </c>
      <c r="Q278">
        <f t="shared" si="28"/>
        <v>-2.481742893454706E-12</v>
      </c>
      <c r="R278">
        <f t="shared" si="29"/>
        <v>-3.4761028185752031E-11</v>
      </c>
    </row>
    <row r="279" spans="1:18" x14ac:dyDescent="0.25">
      <c r="A279" t="s">
        <v>504</v>
      </c>
      <c r="B279">
        <v>25</v>
      </c>
      <c r="C279">
        <v>150</v>
      </c>
      <c r="D279">
        <v>15</v>
      </c>
      <c r="E279">
        <v>15.13</v>
      </c>
      <c r="F279">
        <v>0.25380039700000001</v>
      </c>
      <c r="G279">
        <v>21062.799999999999</v>
      </c>
      <c r="H279">
        <v>1.8043499999999999</v>
      </c>
      <c r="I279">
        <v>-1.505878</v>
      </c>
      <c r="J279">
        <v>0.05</v>
      </c>
      <c r="K279">
        <v>0.99</v>
      </c>
      <c r="L279">
        <f t="shared" si="24"/>
        <v>-7.5293900000000007E-8</v>
      </c>
      <c r="M279">
        <f t="shared" si="25"/>
        <v>-3.2679289504237154E-9</v>
      </c>
      <c r="N279">
        <f t="shared" si="26"/>
        <v>-3.2679289504237152</v>
      </c>
      <c r="O279">
        <v>23.75</v>
      </c>
      <c r="P279">
        <f t="shared" si="27"/>
        <v>-9.0943164863776117E-3</v>
      </c>
      <c r="Q279">
        <f t="shared" si="28"/>
        <v>-3.0314388287925379E-12</v>
      </c>
      <c r="R279">
        <f t="shared" si="29"/>
        <v>-4.2460454243248439E-11</v>
      </c>
    </row>
    <row r="280" spans="1:18" x14ac:dyDescent="0.25">
      <c r="A280" t="s">
        <v>504</v>
      </c>
      <c r="B280">
        <v>25</v>
      </c>
      <c r="C280">
        <v>150</v>
      </c>
      <c r="D280">
        <v>16</v>
      </c>
      <c r="E280">
        <v>12.8</v>
      </c>
      <c r="F280">
        <v>0.22421874999999999</v>
      </c>
      <c r="G280">
        <v>14225.5</v>
      </c>
      <c r="H280">
        <v>1.8043499999999999</v>
      </c>
      <c r="I280">
        <v>-1.505878</v>
      </c>
      <c r="J280">
        <v>0.05</v>
      </c>
      <c r="K280">
        <v>0.99</v>
      </c>
      <c r="L280">
        <f t="shared" si="24"/>
        <v>-7.5293900000000007E-8</v>
      </c>
      <c r="M280">
        <f t="shared" si="25"/>
        <v>-3.2679289504237154E-9</v>
      </c>
      <c r="N280">
        <f t="shared" si="26"/>
        <v>-3.2679289504237152</v>
      </c>
      <c r="O280">
        <v>23.75</v>
      </c>
      <c r="P280">
        <f t="shared" si="27"/>
        <v>-1.0749766284288535E-2</v>
      </c>
      <c r="Q280">
        <f t="shared" si="28"/>
        <v>-3.583255428096179E-12</v>
      </c>
      <c r="R280">
        <f t="shared" si="29"/>
        <v>-5.0189583804714751E-11</v>
      </c>
    </row>
    <row r="281" spans="1:18" x14ac:dyDescent="0.25">
      <c r="A281" t="s">
        <v>504</v>
      </c>
      <c r="B281">
        <v>25</v>
      </c>
      <c r="C281">
        <v>150</v>
      </c>
      <c r="D281" s="8">
        <v>17</v>
      </c>
      <c r="E281" s="8">
        <v>12.38</v>
      </c>
      <c r="F281">
        <v>0.39660743100000001</v>
      </c>
      <c r="G281">
        <v>29564.799999999999</v>
      </c>
      <c r="H281">
        <v>3.3382800000000001</v>
      </c>
      <c r="I281">
        <v>2.8052000000000001E-2</v>
      </c>
      <c r="J281">
        <v>0.05</v>
      </c>
      <c r="K281">
        <v>0.99</v>
      </c>
      <c r="L281">
        <f t="shared" si="24"/>
        <v>1.4026000000000001E-9</v>
      </c>
      <c r="M281">
        <f t="shared" si="25"/>
        <v>6.0876075563416203E-11</v>
      </c>
      <c r="N281">
        <f t="shared" si="26"/>
        <v>6.0876075563416204E-2</v>
      </c>
      <c r="O281">
        <v>23.75</v>
      </c>
      <c r="P281">
        <f t="shared" si="27"/>
        <v>2.0704387573647207E-4</v>
      </c>
      <c r="Q281">
        <f t="shared" si="28"/>
        <v>6.9014625245490681E-14</v>
      </c>
      <c r="R281">
        <f t="shared" si="29"/>
        <v>9.6666715142601427E-13</v>
      </c>
    </row>
    <row r="282" spans="1:18" x14ac:dyDescent="0.25">
      <c r="A282" t="s">
        <v>505</v>
      </c>
      <c r="B282">
        <v>25</v>
      </c>
      <c r="C282">
        <v>25</v>
      </c>
      <c r="D282">
        <v>13</v>
      </c>
      <c r="E282">
        <v>2.6</v>
      </c>
      <c r="F282">
        <v>0.361538462</v>
      </c>
      <c r="G282">
        <v>4198.3999999999996</v>
      </c>
      <c r="H282">
        <v>0.80164000000000002</v>
      </c>
      <c r="I282">
        <v>-2.5510980000000001</v>
      </c>
      <c r="J282">
        <v>0.05</v>
      </c>
      <c r="K282">
        <v>0.99</v>
      </c>
      <c r="L282">
        <f t="shared" si="24"/>
        <v>-1.2755490000000001E-7</v>
      </c>
      <c r="M282">
        <f t="shared" si="25"/>
        <v>-5.5361769078026508E-9</v>
      </c>
      <c r="N282">
        <f t="shared" si="26"/>
        <v>-5.536176907802651</v>
      </c>
      <c r="O282">
        <v>24</v>
      </c>
      <c r="P282">
        <f t="shared" si="27"/>
        <v>-8.8720783778888632E-2</v>
      </c>
      <c r="Q282">
        <f t="shared" si="28"/>
        <v>-2.9573594592962879E-11</v>
      </c>
      <c r="R282">
        <f t="shared" si="29"/>
        <v>-4.1422846738525317E-10</v>
      </c>
    </row>
    <row r="283" spans="1:18" x14ac:dyDescent="0.25">
      <c r="A283" t="s">
        <v>505</v>
      </c>
      <c r="B283">
        <v>25</v>
      </c>
      <c r="C283">
        <v>25</v>
      </c>
      <c r="D283">
        <v>14</v>
      </c>
      <c r="E283">
        <v>1.96</v>
      </c>
      <c r="F283">
        <v>2.2040816329999999</v>
      </c>
      <c r="G283">
        <v>30614</v>
      </c>
      <c r="H283">
        <v>3.4432</v>
      </c>
      <c r="I283">
        <v>9.0462000000000001E-2</v>
      </c>
      <c r="J283">
        <v>0.05</v>
      </c>
      <c r="K283">
        <v>0.99</v>
      </c>
      <c r="L283">
        <f t="shared" si="24"/>
        <v>4.5231000000000006E-9</v>
      </c>
      <c r="M283">
        <f t="shared" si="25"/>
        <v>1.9631297403456999E-10</v>
      </c>
      <c r="N283">
        <f t="shared" si="26"/>
        <v>0.19631297403456999</v>
      </c>
      <c r="O283">
        <v>24</v>
      </c>
      <c r="P283">
        <f t="shared" si="27"/>
        <v>4.1733200262451106E-3</v>
      </c>
      <c r="Q283">
        <f t="shared" si="28"/>
        <v>1.3911066754150367E-12</v>
      </c>
      <c r="R283">
        <f t="shared" si="29"/>
        <v>1.9484813870535795E-11</v>
      </c>
    </row>
    <row r="284" spans="1:18" x14ac:dyDescent="0.25">
      <c r="A284" t="s">
        <v>505</v>
      </c>
      <c r="B284">
        <v>25</v>
      </c>
      <c r="C284">
        <v>25</v>
      </c>
      <c r="D284">
        <v>15</v>
      </c>
      <c r="E284">
        <v>1.44</v>
      </c>
      <c r="F284">
        <v>0.82638888899999996</v>
      </c>
      <c r="G284">
        <v>71949.8</v>
      </c>
      <c r="H284">
        <v>7.5767800000000003</v>
      </c>
      <c r="I284">
        <v>4.2240419999999999</v>
      </c>
      <c r="J284">
        <v>0.05</v>
      </c>
      <c r="K284">
        <v>0.99</v>
      </c>
      <c r="L284">
        <f t="shared" si="24"/>
        <v>2.1120209999999998E-7</v>
      </c>
      <c r="M284">
        <f t="shared" si="25"/>
        <v>9.1666583478911888E-9</v>
      </c>
      <c r="N284">
        <f t="shared" si="26"/>
        <v>9.1666583478911896</v>
      </c>
      <c r="O284">
        <v>24</v>
      </c>
      <c r="P284">
        <f t="shared" si="27"/>
        <v>0.26523895682555526</v>
      </c>
      <c r="Q284">
        <f t="shared" si="28"/>
        <v>8.8412985608518422E-11</v>
      </c>
      <c r="R284">
        <f t="shared" si="29"/>
        <v>1.238374165522835E-9</v>
      </c>
    </row>
    <row r="285" spans="1:18" x14ac:dyDescent="0.25">
      <c r="A285" t="s">
        <v>505</v>
      </c>
      <c r="B285">
        <v>25</v>
      </c>
      <c r="C285">
        <v>25</v>
      </c>
      <c r="D285">
        <v>16</v>
      </c>
      <c r="E285">
        <v>1.78</v>
      </c>
      <c r="F285">
        <v>0.80337078699999998</v>
      </c>
      <c r="G285">
        <v>267845.3</v>
      </c>
      <c r="H285">
        <v>27.166329999999999</v>
      </c>
      <c r="I285">
        <v>23.813592</v>
      </c>
      <c r="J285">
        <v>0.05</v>
      </c>
      <c r="K285">
        <v>0.99</v>
      </c>
      <c r="L285">
        <f t="shared" si="24"/>
        <v>1.1906796E-6</v>
      </c>
      <c r="M285">
        <f t="shared" si="25"/>
        <v>5.1678241338527148E-8</v>
      </c>
      <c r="N285">
        <f t="shared" si="26"/>
        <v>51.678241338527151</v>
      </c>
      <c r="O285">
        <v>24</v>
      </c>
      <c r="P285">
        <f t="shared" si="27"/>
        <v>1.2096966605460475</v>
      </c>
      <c r="Q285">
        <f t="shared" si="28"/>
        <v>4.032322201820158E-10</v>
      </c>
      <c r="R285">
        <f t="shared" si="29"/>
        <v>5.6479527384234404E-9</v>
      </c>
    </row>
    <row r="286" spans="1:18" x14ac:dyDescent="0.25">
      <c r="A286" t="s">
        <v>505</v>
      </c>
      <c r="B286">
        <v>25</v>
      </c>
      <c r="C286">
        <v>25</v>
      </c>
      <c r="D286">
        <v>17</v>
      </c>
      <c r="E286">
        <v>2.48</v>
      </c>
      <c r="F286">
        <v>2.0685483869999999</v>
      </c>
      <c r="G286">
        <v>65078.7</v>
      </c>
      <c r="H286">
        <v>6.8896699999999997</v>
      </c>
      <c r="I286">
        <v>3.5369320000000002</v>
      </c>
      <c r="J286">
        <v>0.05</v>
      </c>
      <c r="K286">
        <v>0.99</v>
      </c>
      <c r="L286">
        <f t="shared" si="24"/>
        <v>1.768466E-7</v>
      </c>
      <c r="M286">
        <f t="shared" si="25"/>
        <v>7.6755503955035216E-9</v>
      </c>
      <c r="N286">
        <f t="shared" si="26"/>
        <v>7.6755503955035218</v>
      </c>
      <c r="O286">
        <v>24</v>
      </c>
      <c r="P286">
        <f t="shared" si="27"/>
        <v>0.12895749992445435</v>
      </c>
      <c r="Q286">
        <f t="shared" si="28"/>
        <v>4.2985833308151439E-11</v>
      </c>
      <c r="R286">
        <f t="shared" si="29"/>
        <v>6.0208967139728478E-10</v>
      </c>
    </row>
    <row r="287" spans="1:18" x14ac:dyDescent="0.25">
      <c r="A287" t="s">
        <v>505</v>
      </c>
      <c r="B287">
        <v>25</v>
      </c>
      <c r="C287">
        <v>50</v>
      </c>
      <c r="D287">
        <v>13</v>
      </c>
      <c r="E287">
        <v>1.64</v>
      </c>
      <c r="F287">
        <v>1.0182926830000001</v>
      </c>
      <c r="G287">
        <v>17892</v>
      </c>
      <c r="H287">
        <v>2.1709999999999998</v>
      </c>
      <c r="I287">
        <v>-1.0230980000000001</v>
      </c>
      <c r="J287">
        <v>0.05</v>
      </c>
      <c r="K287">
        <v>0.99</v>
      </c>
      <c r="L287">
        <f t="shared" si="24"/>
        <v>-5.1154900000000012E-8</v>
      </c>
      <c r="M287">
        <f t="shared" si="25"/>
        <v>-2.220240665791387E-9</v>
      </c>
      <c r="N287">
        <f t="shared" si="26"/>
        <v>-2.2202406657913869</v>
      </c>
      <c r="O287">
        <v>24</v>
      </c>
      <c r="P287">
        <f t="shared" si="27"/>
        <v>-5.6408553500797431E-2</v>
      </c>
      <c r="Q287">
        <f t="shared" si="28"/>
        <v>-1.8802851166932479E-11</v>
      </c>
      <c r="R287">
        <f t="shared" si="29"/>
        <v>-2.6336589543987315E-10</v>
      </c>
    </row>
    <row r="288" spans="1:18" x14ac:dyDescent="0.25">
      <c r="A288" t="s">
        <v>505</v>
      </c>
      <c r="B288">
        <v>25</v>
      </c>
      <c r="C288">
        <v>50</v>
      </c>
      <c r="D288">
        <v>14</v>
      </c>
      <c r="E288">
        <v>1.45</v>
      </c>
      <c r="F288">
        <v>2.1103448280000001</v>
      </c>
      <c r="G288">
        <v>5387.1</v>
      </c>
      <c r="H288">
        <v>0.92051000000000005</v>
      </c>
      <c r="I288">
        <v>-2.2735880000000002</v>
      </c>
      <c r="J288">
        <v>0.05</v>
      </c>
      <c r="K288">
        <v>0.99</v>
      </c>
      <c r="L288">
        <f t="shared" si="24"/>
        <v>-1.1367940000000002E-7</v>
      </c>
      <c r="M288">
        <f t="shared" si="25"/>
        <v>-4.9339481993467959E-9</v>
      </c>
      <c r="N288">
        <f t="shared" si="26"/>
        <v>-4.933948199346796</v>
      </c>
      <c r="O288">
        <v>24</v>
      </c>
      <c r="P288">
        <f t="shared" si="27"/>
        <v>-0.14178012067088494</v>
      </c>
      <c r="Q288">
        <f t="shared" si="28"/>
        <v>-4.7260040223628308E-11</v>
      </c>
      <c r="R288">
        <f t="shared" si="29"/>
        <v>-6.6195720540029463E-10</v>
      </c>
    </row>
    <row r="289" spans="1:18" x14ac:dyDescent="0.25">
      <c r="A289" t="s">
        <v>505</v>
      </c>
      <c r="B289">
        <v>25</v>
      </c>
      <c r="C289">
        <v>50</v>
      </c>
      <c r="D289">
        <v>15</v>
      </c>
      <c r="E289">
        <v>1.67</v>
      </c>
      <c r="F289">
        <v>1.574850299</v>
      </c>
      <c r="G289">
        <v>70680.899999999994</v>
      </c>
      <c r="H289">
        <v>7.4498899999999999</v>
      </c>
      <c r="I289">
        <v>4.2557919999999996</v>
      </c>
      <c r="J289">
        <v>0.05</v>
      </c>
      <c r="K289">
        <v>0.99</v>
      </c>
      <c r="L289">
        <f t="shared" si="24"/>
        <v>2.1278959999999999E-7</v>
      </c>
      <c r="M289">
        <f t="shared" si="25"/>
        <v>9.2355595099879554E-9</v>
      </c>
      <c r="N289">
        <f t="shared" si="26"/>
        <v>9.2355595099879562</v>
      </c>
      <c r="O289">
        <v>24</v>
      </c>
      <c r="P289">
        <f t="shared" si="27"/>
        <v>0.23042813148672547</v>
      </c>
      <c r="Q289">
        <f t="shared" si="28"/>
        <v>7.6809377162241809E-11</v>
      </c>
      <c r="R289">
        <f t="shared" si="29"/>
        <v>1.0758459030983724E-9</v>
      </c>
    </row>
    <row r="290" spans="1:18" x14ac:dyDescent="0.25">
      <c r="A290" t="s">
        <v>505</v>
      </c>
      <c r="B290">
        <v>25</v>
      </c>
      <c r="C290">
        <v>50</v>
      </c>
      <c r="D290">
        <v>16</v>
      </c>
      <c r="E290">
        <v>2.21</v>
      </c>
      <c r="F290">
        <v>0.42081447999999999</v>
      </c>
      <c r="G290">
        <v>119813.7</v>
      </c>
      <c r="H290">
        <v>12.36317</v>
      </c>
      <c r="I290">
        <v>9.1690719999999999</v>
      </c>
      <c r="J290">
        <v>0.05</v>
      </c>
      <c r="K290">
        <v>0.99</v>
      </c>
      <c r="L290">
        <f t="shared" si="24"/>
        <v>4.5845360000000002E-7</v>
      </c>
      <c r="M290">
        <f t="shared" si="25"/>
        <v>1.9897943815713807E-8</v>
      </c>
      <c r="N290">
        <f t="shared" si="26"/>
        <v>19.897943815713806</v>
      </c>
      <c r="O290">
        <v>24</v>
      </c>
      <c r="P290">
        <f t="shared" si="27"/>
        <v>0.37514977028118035</v>
      </c>
      <c r="Q290">
        <f t="shared" si="28"/>
        <v>1.2504992342706013E-10</v>
      </c>
      <c r="R290">
        <f t="shared" si="29"/>
        <v>1.751536762465803E-9</v>
      </c>
    </row>
    <row r="291" spans="1:18" x14ac:dyDescent="0.25">
      <c r="A291" t="s">
        <v>505</v>
      </c>
      <c r="B291">
        <v>25</v>
      </c>
      <c r="C291">
        <v>50</v>
      </c>
      <c r="D291">
        <v>17</v>
      </c>
      <c r="E291">
        <v>2.09</v>
      </c>
      <c r="F291">
        <v>3.200956938</v>
      </c>
      <c r="G291">
        <v>41375.300000000003</v>
      </c>
      <c r="H291">
        <v>4.5193300000000001</v>
      </c>
      <c r="I291">
        <v>1.325232</v>
      </c>
      <c r="J291">
        <v>0.05</v>
      </c>
      <c r="K291">
        <v>0.99</v>
      </c>
      <c r="L291">
        <f t="shared" si="24"/>
        <v>6.6261600000000006E-8</v>
      </c>
      <c r="M291">
        <f t="shared" si="25"/>
        <v>2.8759062944195487E-9</v>
      </c>
      <c r="N291">
        <f t="shared" si="26"/>
        <v>2.8759062944195488</v>
      </c>
      <c r="O291">
        <v>24</v>
      </c>
      <c r="P291">
        <f t="shared" si="27"/>
        <v>5.7334654992415253E-2</v>
      </c>
      <c r="Q291">
        <f t="shared" si="28"/>
        <v>1.9111551664138415E-11</v>
      </c>
      <c r="R291">
        <f t="shared" si="29"/>
        <v>2.6768977069408755E-10</v>
      </c>
    </row>
    <row r="292" spans="1:18" x14ac:dyDescent="0.25">
      <c r="A292" t="s">
        <v>505</v>
      </c>
      <c r="B292">
        <v>25</v>
      </c>
      <c r="C292">
        <v>100</v>
      </c>
      <c r="D292">
        <v>13</v>
      </c>
      <c r="E292">
        <v>3.75</v>
      </c>
      <c r="F292">
        <v>1.397333333</v>
      </c>
      <c r="G292">
        <v>1458.3</v>
      </c>
      <c r="H292">
        <v>0.52763000000000004</v>
      </c>
      <c r="I292">
        <v>-2.7096779999999998</v>
      </c>
      <c r="J292">
        <v>0.05</v>
      </c>
      <c r="K292">
        <v>0.99</v>
      </c>
      <c r="L292">
        <f t="shared" si="24"/>
        <v>-1.3548390000000001E-7</v>
      </c>
      <c r="M292">
        <f t="shared" si="25"/>
        <v>-5.8803137986783998E-9</v>
      </c>
      <c r="N292">
        <f t="shared" si="26"/>
        <v>-5.8803137986784</v>
      </c>
      <c r="O292">
        <v>24</v>
      </c>
      <c r="P292">
        <f t="shared" si="27"/>
        <v>-6.5336819985315556E-2</v>
      </c>
      <c r="Q292">
        <f t="shared" si="28"/>
        <v>-2.1778939995105181E-11</v>
      </c>
      <c r="R292">
        <f t="shared" si="29"/>
        <v>-3.0505107882943976E-10</v>
      </c>
    </row>
    <row r="293" spans="1:18" x14ac:dyDescent="0.25">
      <c r="A293" t="s">
        <v>505</v>
      </c>
      <c r="B293">
        <v>25</v>
      </c>
      <c r="C293">
        <v>100</v>
      </c>
      <c r="D293">
        <v>14</v>
      </c>
      <c r="E293">
        <v>3.24</v>
      </c>
      <c r="F293">
        <v>2.4691358019999998</v>
      </c>
      <c r="G293">
        <v>173989.5</v>
      </c>
      <c r="H293">
        <v>17.780750000000001</v>
      </c>
      <c r="I293">
        <v>14.543442000000001</v>
      </c>
      <c r="J293">
        <v>0.05</v>
      </c>
      <c r="K293">
        <v>0.99</v>
      </c>
      <c r="L293">
        <f t="shared" si="24"/>
        <v>7.2717210000000001E-7</v>
      </c>
      <c r="M293">
        <f t="shared" si="25"/>
        <v>3.156094660431202E-8</v>
      </c>
      <c r="N293">
        <f t="shared" si="26"/>
        <v>31.560946604312019</v>
      </c>
      <c r="O293">
        <v>24</v>
      </c>
      <c r="P293">
        <f t="shared" si="27"/>
        <v>0.40587637094022661</v>
      </c>
      <c r="Q293">
        <f t="shared" si="28"/>
        <v>1.352921236467422E-10</v>
      </c>
      <c r="R293">
        <f t="shared" si="29"/>
        <v>1.8949961882828239E-9</v>
      </c>
    </row>
    <row r="294" spans="1:18" x14ac:dyDescent="0.25">
      <c r="A294" t="s">
        <v>505</v>
      </c>
      <c r="B294">
        <v>25</v>
      </c>
      <c r="C294">
        <v>100</v>
      </c>
      <c r="D294">
        <v>15</v>
      </c>
      <c r="E294">
        <v>2.11</v>
      </c>
      <c r="F294">
        <v>1.687203791</v>
      </c>
      <c r="G294">
        <v>236228.2</v>
      </c>
      <c r="H294">
        <v>24.004619999999999</v>
      </c>
      <c r="I294">
        <v>20.767312</v>
      </c>
      <c r="J294">
        <v>0.05</v>
      </c>
      <c r="K294">
        <v>0.99</v>
      </c>
      <c r="L294">
        <f t="shared" si="24"/>
        <v>1.0383656E-6</v>
      </c>
      <c r="M294">
        <f t="shared" si="25"/>
        <v>4.5067462375625268E-8</v>
      </c>
      <c r="N294">
        <f t="shared" si="26"/>
        <v>45.067462375625269</v>
      </c>
      <c r="O294">
        <v>24</v>
      </c>
      <c r="P294">
        <f t="shared" si="27"/>
        <v>0.88995778782830304</v>
      </c>
      <c r="Q294">
        <f t="shared" si="28"/>
        <v>2.9665259594276771E-10</v>
      </c>
      <c r="R294">
        <f t="shared" si="29"/>
        <v>4.155123915591565E-9</v>
      </c>
    </row>
    <row r="295" spans="1:18" x14ac:dyDescent="0.25">
      <c r="A295" t="s">
        <v>505</v>
      </c>
      <c r="B295">
        <v>25</v>
      </c>
      <c r="C295">
        <v>100</v>
      </c>
      <c r="D295">
        <v>16</v>
      </c>
      <c r="E295">
        <v>3.19</v>
      </c>
      <c r="F295">
        <v>1.2445141070000001</v>
      </c>
      <c r="G295">
        <v>210290</v>
      </c>
      <c r="H295">
        <v>21.410799999999998</v>
      </c>
      <c r="I295">
        <v>18.173492</v>
      </c>
      <c r="J295">
        <v>0.05</v>
      </c>
      <c r="K295">
        <v>0.99</v>
      </c>
      <c r="L295">
        <f t="shared" si="24"/>
        <v>9.0867460000000006E-7</v>
      </c>
      <c r="M295">
        <f t="shared" si="25"/>
        <v>3.9438573800197484E-8</v>
      </c>
      <c r="N295">
        <f t="shared" si="26"/>
        <v>39.438573800197481</v>
      </c>
      <c r="O295">
        <v>24</v>
      </c>
      <c r="P295">
        <f t="shared" si="27"/>
        <v>0.51513288662744883</v>
      </c>
      <c r="Q295">
        <f t="shared" si="28"/>
        <v>1.7171096220914964E-10</v>
      </c>
      <c r="R295">
        <f t="shared" si="29"/>
        <v>2.4051039343748965E-9</v>
      </c>
    </row>
    <row r="296" spans="1:18" x14ac:dyDescent="0.25">
      <c r="A296" t="s">
        <v>505</v>
      </c>
      <c r="B296">
        <v>25</v>
      </c>
      <c r="C296">
        <v>100</v>
      </c>
      <c r="D296">
        <v>17</v>
      </c>
      <c r="E296">
        <v>1.71</v>
      </c>
      <c r="F296">
        <v>2.3508771930000001</v>
      </c>
      <c r="G296">
        <v>210706.6</v>
      </c>
      <c r="H296">
        <v>21.452459999999999</v>
      </c>
      <c r="I296">
        <v>18.215152</v>
      </c>
      <c r="J296">
        <v>0.05</v>
      </c>
      <c r="K296">
        <v>0.99</v>
      </c>
      <c r="L296">
        <f t="shared" si="24"/>
        <v>9.1075760000000007E-7</v>
      </c>
      <c r="M296">
        <f t="shared" si="25"/>
        <v>3.9528980805329806E-8</v>
      </c>
      <c r="N296">
        <f t="shared" si="26"/>
        <v>39.528980805329809</v>
      </c>
      <c r="O296">
        <v>24</v>
      </c>
      <c r="P296">
        <f t="shared" si="27"/>
        <v>0.96318179350218835</v>
      </c>
      <c r="Q296">
        <f t="shared" si="28"/>
        <v>3.2106059783406278E-10</v>
      </c>
      <c r="R296">
        <f t="shared" si="29"/>
        <v>4.4969994756823677E-9</v>
      </c>
    </row>
    <row r="297" spans="1:18" x14ac:dyDescent="0.25">
      <c r="A297" t="s">
        <v>505</v>
      </c>
      <c r="B297">
        <v>25</v>
      </c>
      <c r="C297">
        <v>150</v>
      </c>
      <c r="D297">
        <v>13</v>
      </c>
      <c r="E297">
        <v>3.64</v>
      </c>
      <c r="F297">
        <v>2.2170329670000002</v>
      </c>
      <c r="G297">
        <v>90690.9</v>
      </c>
      <c r="H297">
        <v>9.4508899999999993</v>
      </c>
      <c r="I297">
        <v>6.2135819999999997</v>
      </c>
      <c r="J297">
        <v>0.05</v>
      </c>
      <c r="K297">
        <v>0.99</v>
      </c>
      <c r="L297">
        <f t="shared" si="24"/>
        <v>3.1067910000000004E-7</v>
      </c>
      <c r="M297">
        <f t="shared" si="25"/>
        <v>1.3484189624678554E-8</v>
      </c>
      <c r="N297">
        <f t="shared" si="26"/>
        <v>13.484189624678555</v>
      </c>
      <c r="O297">
        <v>24</v>
      </c>
      <c r="P297">
        <f t="shared" si="27"/>
        <v>0.15435198746197978</v>
      </c>
      <c r="Q297">
        <f t="shared" si="28"/>
        <v>5.1450662487326596E-11</v>
      </c>
      <c r="R297">
        <f t="shared" si="29"/>
        <v>7.2065399426123745E-10</v>
      </c>
    </row>
    <row r="298" spans="1:18" x14ac:dyDescent="0.25">
      <c r="A298" t="s">
        <v>505</v>
      </c>
      <c r="B298">
        <v>25</v>
      </c>
      <c r="C298">
        <v>150</v>
      </c>
      <c r="D298">
        <v>14</v>
      </c>
      <c r="E298">
        <v>2.85</v>
      </c>
      <c r="F298">
        <v>1.873684211</v>
      </c>
      <c r="G298">
        <v>20503.599999999999</v>
      </c>
      <c r="H298">
        <v>2.4321600000000001</v>
      </c>
      <c r="I298">
        <v>-0.80514799999999997</v>
      </c>
      <c r="J298">
        <v>0.05</v>
      </c>
      <c r="K298">
        <v>0.99</v>
      </c>
      <c r="L298">
        <f t="shared" si="24"/>
        <v>-4.0257400000000003E-8</v>
      </c>
      <c r="M298">
        <f t="shared" si="25"/>
        <v>-1.7472640270830394E-9</v>
      </c>
      <c r="N298">
        <f t="shared" si="26"/>
        <v>-1.7472640270830393</v>
      </c>
      <c r="O298">
        <v>24</v>
      </c>
      <c r="P298">
        <f t="shared" si="27"/>
        <v>-2.5544795717588293E-2</v>
      </c>
      <c r="Q298">
        <f t="shared" si="28"/>
        <v>-8.5149319058627656E-12</v>
      </c>
      <c r="R298">
        <f t="shared" si="29"/>
        <v>-1.19266096725848E-10</v>
      </c>
    </row>
    <row r="299" spans="1:18" x14ac:dyDescent="0.25">
      <c r="A299" t="s">
        <v>505</v>
      </c>
      <c r="B299">
        <v>25</v>
      </c>
      <c r="C299">
        <v>150</v>
      </c>
      <c r="D299">
        <v>15</v>
      </c>
      <c r="E299">
        <v>3.14</v>
      </c>
      <c r="F299">
        <v>1.410828025</v>
      </c>
      <c r="G299">
        <v>175535.4</v>
      </c>
      <c r="H299">
        <v>17.93534</v>
      </c>
      <c r="I299">
        <v>14.698032</v>
      </c>
      <c r="J299">
        <v>0.05</v>
      </c>
      <c r="K299">
        <v>0.99</v>
      </c>
      <c r="L299">
        <f t="shared" si="24"/>
        <v>7.3490160000000003E-7</v>
      </c>
      <c r="M299">
        <f t="shared" si="25"/>
        <v>3.1896424734974663E-8</v>
      </c>
      <c r="N299">
        <f t="shared" si="26"/>
        <v>31.896424734974662</v>
      </c>
      <c r="O299">
        <v>24</v>
      </c>
      <c r="P299">
        <f t="shared" si="27"/>
        <v>0.42325404372312447</v>
      </c>
      <c r="Q299">
        <f t="shared" si="28"/>
        <v>1.4108468124104149E-10</v>
      </c>
      <c r="R299">
        <f t="shared" si="29"/>
        <v>1.9761308047388959E-9</v>
      </c>
    </row>
    <row r="300" spans="1:18" x14ac:dyDescent="0.25">
      <c r="A300" t="s">
        <v>505</v>
      </c>
      <c r="B300">
        <v>25</v>
      </c>
      <c r="C300">
        <v>150</v>
      </c>
      <c r="D300">
        <v>16</v>
      </c>
      <c r="E300">
        <v>1.41</v>
      </c>
      <c r="F300">
        <v>0.184397163</v>
      </c>
      <c r="G300">
        <v>8238.2000000000007</v>
      </c>
      <c r="H300">
        <v>1.2056199999999999</v>
      </c>
      <c r="I300">
        <v>-2.0316879999999999</v>
      </c>
      <c r="J300">
        <v>0.05</v>
      </c>
      <c r="K300">
        <v>0.99</v>
      </c>
      <c r="L300">
        <f t="shared" si="24"/>
        <v>-1.0158440000000001E-7</v>
      </c>
      <c r="M300">
        <f t="shared" si="25"/>
        <v>-4.4089972982064002E-9</v>
      </c>
      <c r="N300">
        <f t="shared" si="26"/>
        <v>-4.4089972982064003</v>
      </c>
      <c r="O300">
        <v>24</v>
      </c>
      <c r="P300">
        <f t="shared" si="27"/>
        <v>-0.13028951826851065</v>
      </c>
      <c r="Q300">
        <f t="shared" si="28"/>
        <v>-4.3429839422836883E-11</v>
      </c>
      <c r="R300">
        <f t="shared" si="29"/>
        <v>-6.0830873184384935E-10</v>
      </c>
    </row>
    <row r="301" spans="1:18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224501.7</v>
      </c>
      <c r="H301">
        <v>22.831969999999998</v>
      </c>
      <c r="I301">
        <v>19.594662</v>
      </c>
      <c r="J301">
        <v>0.05</v>
      </c>
      <c r="K301">
        <v>0.99</v>
      </c>
      <c r="L301">
        <f t="shared" si="24"/>
        <v>9.7973310000000013E-7</v>
      </c>
      <c r="M301">
        <f t="shared" si="25"/>
        <v>4.2522676620262367E-8</v>
      </c>
      <c r="N301">
        <f t="shared" si="26"/>
        <v>42.522676620262366</v>
      </c>
      <c r="O301">
        <v>24</v>
      </c>
      <c r="P301">
        <f t="shared" si="27"/>
        <v>0.70588772609997286</v>
      </c>
      <c r="Q301">
        <f t="shared" si="28"/>
        <v>2.3529590869999099E-10</v>
      </c>
      <c r="R301">
        <f t="shared" si="29"/>
        <v>3.2957192043881638E-9</v>
      </c>
    </row>
    <row r="302" spans="1:18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233552.8</v>
      </c>
      <c r="H302">
        <v>20.027424</v>
      </c>
      <c r="I302">
        <v>15.558604000000001</v>
      </c>
      <c r="J302">
        <v>0.05</v>
      </c>
      <c r="K302">
        <v>0.99</v>
      </c>
      <c r="L302">
        <f t="shared" si="24"/>
        <v>7.7793020000000007E-7</v>
      </c>
      <c r="M302">
        <f t="shared" si="25"/>
        <v>3.3763965234752226E-8</v>
      </c>
      <c r="N302">
        <f t="shared" si="26"/>
        <v>33.763965234752227</v>
      </c>
      <c r="O302">
        <v>23</v>
      </c>
      <c r="P302">
        <f t="shared" si="27"/>
        <v>1.5734174581645102</v>
      </c>
      <c r="Q302">
        <f t="shared" si="28"/>
        <v>5.244724860548367E-10</v>
      </c>
      <c r="R302">
        <f t="shared" si="29"/>
        <v>7.346128770424281E-9</v>
      </c>
    </row>
    <row r="303" spans="1:18" x14ac:dyDescent="0.25">
      <c r="A303" t="s">
        <v>506</v>
      </c>
      <c r="B303">
        <v>35</v>
      </c>
      <c r="C303">
        <v>25</v>
      </c>
      <c r="D303">
        <v>20</v>
      </c>
      <c r="E303">
        <v>1.95</v>
      </c>
      <c r="F303">
        <v>0.40256410300000001</v>
      </c>
      <c r="G303">
        <v>23734</v>
      </c>
      <c r="H303">
        <v>3.2419199999999999</v>
      </c>
      <c r="I303">
        <v>-1.2269000000000001</v>
      </c>
      <c r="J303">
        <v>0.05</v>
      </c>
      <c r="K303">
        <v>0.99</v>
      </c>
      <c r="L303">
        <f t="shared" si="24"/>
        <v>-6.1345000000000011E-8</v>
      </c>
      <c r="M303">
        <f t="shared" si="25"/>
        <v>-2.6625145126463478E-9</v>
      </c>
      <c r="N303">
        <f t="shared" si="26"/>
        <v>-2.6625145126463479</v>
      </c>
      <c r="O303">
        <v>23</v>
      </c>
      <c r="P303">
        <f t="shared" si="27"/>
        <v>-5.936487207684165E-2</v>
      </c>
      <c r="Q303">
        <f t="shared" si="28"/>
        <v>-1.9788290692280549E-11</v>
      </c>
      <c r="R303">
        <f t="shared" si="29"/>
        <v>-2.7716865123956599E-10</v>
      </c>
    </row>
    <row r="304" spans="1:18" x14ac:dyDescent="0.25">
      <c r="A304" t="s">
        <v>506</v>
      </c>
      <c r="B304">
        <v>35</v>
      </c>
      <c r="C304">
        <v>25</v>
      </c>
      <c r="D304">
        <v>21</v>
      </c>
      <c r="E304">
        <v>4.3760000000000003</v>
      </c>
      <c r="F304">
        <v>0.34163619699999997</v>
      </c>
      <c r="G304">
        <v>30701.599999999999</v>
      </c>
      <c r="H304">
        <v>3.799328</v>
      </c>
      <c r="I304">
        <v>-0.66949199999999998</v>
      </c>
      <c r="J304">
        <v>0.05</v>
      </c>
      <c r="K304">
        <v>0.99</v>
      </c>
      <c r="L304">
        <f t="shared" si="24"/>
        <v>-3.3474599999999999E-8</v>
      </c>
      <c r="M304">
        <f t="shared" si="25"/>
        <v>-1.4528748602988247E-9</v>
      </c>
      <c r="N304">
        <f t="shared" si="26"/>
        <v>-1.4528748602988246</v>
      </c>
      <c r="O304">
        <v>23</v>
      </c>
      <c r="P304">
        <f t="shared" si="27"/>
        <v>-1.4435208452217874E-2</v>
      </c>
      <c r="Q304">
        <f t="shared" si="28"/>
        <v>-4.8117361507392907E-12</v>
      </c>
      <c r="R304">
        <f t="shared" si="29"/>
        <v>-6.7396544742560026E-11</v>
      </c>
    </row>
    <row r="305" spans="1:18" x14ac:dyDescent="0.25">
      <c r="A305" t="s">
        <v>506</v>
      </c>
      <c r="B305">
        <v>35</v>
      </c>
      <c r="C305">
        <v>25</v>
      </c>
      <c r="D305">
        <v>22</v>
      </c>
      <c r="E305">
        <v>2.5609999999999999</v>
      </c>
      <c r="F305">
        <v>0.44865286999999998</v>
      </c>
      <c r="G305">
        <v>47161.5</v>
      </c>
      <c r="H305">
        <v>5.1161199999999996</v>
      </c>
      <c r="I305">
        <v>0.64729999999999999</v>
      </c>
      <c r="J305">
        <v>0.05</v>
      </c>
      <c r="K305">
        <v>0.99</v>
      </c>
      <c r="L305">
        <f t="shared" si="24"/>
        <v>3.2365000000000006E-8</v>
      </c>
      <c r="M305">
        <f t="shared" si="25"/>
        <v>1.4047156606373631E-9</v>
      </c>
      <c r="N305">
        <f t="shared" si="26"/>
        <v>1.4047156606373632</v>
      </c>
      <c r="O305">
        <v>23</v>
      </c>
      <c r="P305">
        <f t="shared" si="27"/>
        <v>2.3847947653555222E-2</v>
      </c>
      <c r="Q305">
        <f t="shared" si="28"/>
        <v>7.9493158845184068E-12</v>
      </c>
      <c r="R305">
        <f t="shared" si="29"/>
        <v>1.1134368279968397E-10</v>
      </c>
    </row>
    <row r="306" spans="1:18" x14ac:dyDescent="0.25">
      <c r="A306" t="s">
        <v>506</v>
      </c>
      <c r="B306">
        <v>35</v>
      </c>
      <c r="C306">
        <v>25</v>
      </c>
      <c r="D306">
        <v>23</v>
      </c>
      <c r="E306">
        <v>1.0469999999999999</v>
      </c>
      <c r="F306">
        <v>0.42788920699999999</v>
      </c>
      <c r="G306">
        <v>21020</v>
      </c>
      <c r="H306">
        <v>3.0247999999999999</v>
      </c>
      <c r="I306">
        <v>-1.4440200000000001</v>
      </c>
      <c r="J306">
        <v>0.05</v>
      </c>
      <c r="K306">
        <v>0.99</v>
      </c>
      <c r="L306">
        <f t="shared" si="24"/>
        <v>-7.2200999999999999E-8</v>
      </c>
      <c r="M306">
        <f t="shared" si="25"/>
        <v>-3.1336899556211416E-9</v>
      </c>
      <c r="N306">
        <f t="shared" si="26"/>
        <v>-3.1336899556211417</v>
      </c>
      <c r="O306">
        <v>23</v>
      </c>
      <c r="P306">
        <f t="shared" si="27"/>
        <v>-0.13013122194348831</v>
      </c>
      <c r="Q306">
        <f t="shared" si="28"/>
        <v>-4.3377073981162772E-11</v>
      </c>
      <c r="R306">
        <f t="shared" si="29"/>
        <v>-6.075696621319526E-10</v>
      </c>
    </row>
    <row r="307" spans="1:18" x14ac:dyDescent="0.25">
      <c r="A307" t="s">
        <v>506</v>
      </c>
      <c r="B307">
        <v>35</v>
      </c>
      <c r="C307">
        <v>50</v>
      </c>
      <c r="D307">
        <v>19</v>
      </c>
      <c r="E307">
        <v>1.89</v>
      </c>
      <c r="F307">
        <v>0.51216931200000004</v>
      </c>
      <c r="G307">
        <v>23349.3</v>
      </c>
      <c r="H307">
        <v>3.211144</v>
      </c>
      <c r="I307">
        <v>-1.1979960000000001</v>
      </c>
      <c r="J307">
        <v>0.05</v>
      </c>
      <c r="K307">
        <v>0.99</v>
      </c>
      <c r="L307">
        <f t="shared" si="24"/>
        <v>-5.9899800000000003E-8</v>
      </c>
      <c r="M307">
        <f t="shared" si="25"/>
        <v>-2.5997894988118618E-9</v>
      </c>
      <c r="N307">
        <f t="shared" si="26"/>
        <v>-2.5997894988118619</v>
      </c>
      <c r="O307">
        <v>23</v>
      </c>
      <c r="P307">
        <f t="shared" si="27"/>
        <v>-5.9806521711798066E-2</v>
      </c>
      <c r="Q307">
        <f t="shared" si="28"/>
        <v>-1.993550723726602E-11</v>
      </c>
      <c r="R307">
        <f t="shared" si="29"/>
        <v>-2.7923066922021395E-10</v>
      </c>
    </row>
    <row r="308" spans="1:18" x14ac:dyDescent="0.25">
      <c r="A308" t="s">
        <v>506</v>
      </c>
      <c r="B308">
        <v>35</v>
      </c>
      <c r="C308">
        <v>50</v>
      </c>
      <c r="D308">
        <v>20</v>
      </c>
      <c r="E308">
        <v>-1.1100000000000001</v>
      </c>
      <c r="F308">
        <v>-3.225225225</v>
      </c>
      <c r="G308">
        <v>1603584.7</v>
      </c>
      <c r="H308">
        <v>129.629976</v>
      </c>
      <c r="I308">
        <v>125.22083600000001</v>
      </c>
      <c r="J308">
        <v>0.05</v>
      </c>
      <c r="K308">
        <v>0.99</v>
      </c>
      <c r="L308">
        <f t="shared" si="24"/>
        <v>6.2610418000000016E-6</v>
      </c>
      <c r="M308">
        <f t="shared" si="25"/>
        <v>2.7174365729538532E-7</v>
      </c>
      <c r="N308">
        <f t="shared" si="26"/>
        <v>271.74365729538533</v>
      </c>
      <c r="O308">
        <v>23</v>
      </c>
      <c r="P308">
        <f t="shared" si="27"/>
        <v>-10.644091550935578</v>
      </c>
      <c r="Q308">
        <f t="shared" si="28"/>
        <v>-3.548030516978526E-9</v>
      </c>
      <c r="R308">
        <f t="shared" si="29"/>
        <v>-4.9696199042163121E-8</v>
      </c>
    </row>
    <row r="309" spans="1:18" x14ac:dyDescent="0.25">
      <c r="A309" t="s">
        <v>506</v>
      </c>
      <c r="B309">
        <v>35</v>
      </c>
      <c r="C309">
        <v>50</v>
      </c>
      <c r="D309">
        <v>21</v>
      </c>
      <c r="E309">
        <v>10.272</v>
      </c>
      <c r="F309">
        <v>0.341121495</v>
      </c>
      <c r="G309">
        <v>60699.1</v>
      </c>
      <c r="H309">
        <v>6.199128</v>
      </c>
      <c r="I309">
        <v>1.7899879999999999</v>
      </c>
      <c r="J309">
        <v>0.05</v>
      </c>
      <c r="K309">
        <v>0.99</v>
      </c>
      <c r="L309">
        <f t="shared" si="24"/>
        <v>8.9499399999999995E-8</v>
      </c>
      <c r="M309">
        <f t="shared" si="25"/>
        <v>3.88448042013433E-9</v>
      </c>
      <c r="N309">
        <f t="shared" si="26"/>
        <v>3.8844804201343299</v>
      </c>
      <c r="O309">
        <v>23</v>
      </c>
      <c r="P309">
        <f t="shared" si="27"/>
        <v>1.6441827594365136E-2</v>
      </c>
      <c r="Q309">
        <f t="shared" si="28"/>
        <v>5.4806091981217131E-12</v>
      </c>
      <c r="R309">
        <f t="shared" si="29"/>
        <v>7.6765248855331398E-11</v>
      </c>
    </row>
    <row r="310" spans="1:18" x14ac:dyDescent="0.25">
      <c r="A310" t="s">
        <v>506</v>
      </c>
      <c r="B310">
        <v>35</v>
      </c>
      <c r="C310">
        <v>50</v>
      </c>
      <c r="D310">
        <v>22</v>
      </c>
      <c r="E310">
        <v>3.4649999999999999</v>
      </c>
      <c r="F310">
        <v>0.75728715700000004</v>
      </c>
      <c r="G310">
        <v>1723545.5</v>
      </c>
      <c r="H310">
        <v>139.22684000000001</v>
      </c>
      <c r="I310">
        <v>134.8177</v>
      </c>
      <c r="J310">
        <v>0.05</v>
      </c>
      <c r="K310">
        <v>0.99</v>
      </c>
      <c r="L310">
        <f t="shared" si="24"/>
        <v>6.7408850000000008E-6</v>
      </c>
      <c r="M310">
        <f t="shared" si="25"/>
        <v>2.9256995909332581E-7</v>
      </c>
      <c r="N310">
        <f t="shared" si="26"/>
        <v>292.56995909332579</v>
      </c>
      <c r="O310">
        <v>23</v>
      </c>
      <c r="P310">
        <f t="shared" si="27"/>
        <v>3.6711206360916719</v>
      </c>
      <c r="Q310">
        <f t="shared" si="28"/>
        <v>1.2237068786972241E-9</v>
      </c>
      <c r="R310">
        <f t="shared" si="29"/>
        <v>1.7140095137848409E-8</v>
      </c>
    </row>
    <row r="311" spans="1:18" x14ac:dyDescent="0.25">
      <c r="A311" t="s">
        <v>506</v>
      </c>
      <c r="B311">
        <v>35</v>
      </c>
      <c r="C311">
        <v>50</v>
      </c>
      <c r="D311">
        <v>23</v>
      </c>
      <c r="E311">
        <v>1.0069999999999999</v>
      </c>
      <c r="F311">
        <v>2.1767626610000002</v>
      </c>
      <c r="G311">
        <v>384453.4</v>
      </c>
      <c r="H311">
        <v>32.099471999999999</v>
      </c>
      <c r="I311">
        <v>27.690332000000001</v>
      </c>
      <c r="J311">
        <v>0.05</v>
      </c>
      <c r="K311">
        <v>0.99</v>
      </c>
      <c r="L311">
        <f t="shared" si="24"/>
        <v>1.3845166000000001E-6</v>
      </c>
      <c r="M311">
        <f t="shared" si="25"/>
        <v>6.0091214288039417E-8</v>
      </c>
      <c r="N311">
        <f t="shared" si="26"/>
        <v>60.091214288039417</v>
      </c>
      <c r="O311">
        <v>23</v>
      </c>
      <c r="P311">
        <f t="shared" si="27"/>
        <v>2.5944999908483841</v>
      </c>
      <c r="Q311">
        <f t="shared" si="28"/>
        <v>8.648333302827947E-10</v>
      </c>
      <c r="R311">
        <f t="shared" si="29"/>
        <v>1.2113461007272021E-8</v>
      </c>
    </row>
    <row r="312" spans="1:18" x14ac:dyDescent="0.25">
      <c r="A312" t="s">
        <v>506</v>
      </c>
      <c r="B312">
        <v>35</v>
      </c>
      <c r="C312">
        <v>100</v>
      </c>
      <c r="D312">
        <v>19</v>
      </c>
      <c r="E312">
        <v>0.47899999999999998</v>
      </c>
      <c r="F312">
        <v>1.0876826719999999</v>
      </c>
      <c r="G312">
        <v>39123.300000000003</v>
      </c>
      <c r="H312">
        <v>4.4730639999999999</v>
      </c>
      <c r="I312">
        <v>-1.173708</v>
      </c>
      <c r="J312">
        <v>0.05</v>
      </c>
      <c r="K312">
        <v>0.99</v>
      </c>
      <c r="L312">
        <f t="shared" si="24"/>
        <v>-5.8685399999999994E-8</v>
      </c>
      <c r="M312">
        <f t="shared" si="25"/>
        <v>-2.5470817373943419E-9</v>
      </c>
      <c r="N312">
        <f t="shared" si="26"/>
        <v>-2.547081737394342</v>
      </c>
      <c r="O312">
        <v>23</v>
      </c>
      <c r="P312">
        <f t="shared" si="27"/>
        <v>-0.23119558295310358</v>
      </c>
      <c r="Q312">
        <f t="shared" si="28"/>
        <v>-7.706519431770118E-11</v>
      </c>
      <c r="R312">
        <f t="shared" si="29"/>
        <v>-1.0794290572497452E-9</v>
      </c>
    </row>
    <row r="313" spans="1:18" x14ac:dyDescent="0.25">
      <c r="A313" t="s">
        <v>506</v>
      </c>
      <c r="B313">
        <v>35</v>
      </c>
      <c r="C313">
        <v>100</v>
      </c>
      <c r="D313">
        <v>20</v>
      </c>
      <c r="E313">
        <v>0.26800000000000002</v>
      </c>
      <c r="F313">
        <v>1.406716418</v>
      </c>
      <c r="G313">
        <v>17493.3</v>
      </c>
      <c r="H313">
        <v>2.742664</v>
      </c>
      <c r="I313">
        <v>-2.9041079999999999</v>
      </c>
      <c r="J313">
        <v>0.05</v>
      </c>
      <c r="K313">
        <v>0.99</v>
      </c>
      <c r="L313">
        <f t="shared" si="24"/>
        <v>-1.452054E-7</v>
      </c>
      <c r="M313">
        <f t="shared" si="25"/>
        <v>-6.3022493245516007E-9</v>
      </c>
      <c r="N313">
        <f t="shared" si="26"/>
        <v>-6.3022493245516005</v>
      </c>
      <c r="O313">
        <v>23</v>
      </c>
      <c r="P313">
        <f t="shared" si="27"/>
        <v>-1.0224285082011031</v>
      </c>
      <c r="Q313">
        <f t="shared" si="28"/>
        <v>-3.4080950273370105E-10</v>
      </c>
      <c r="R313">
        <f t="shared" si="29"/>
        <v>-4.7736164619401309E-9</v>
      </c>
    </row>
    <row r="314" spans="1:18" x14ac:dyDescent="0.25">
      <c r="A314" t="s">
        <v>506</v>
      </c>
      <c r="B314">
        <v>35</v>
      </c>
      <c r="C314">
        <v>100</v>
      </c>
      <c r="D314">
        <v>21</v>
      </c>
      <c r="E314">
        <v>1.151</v>
      </c>
      <c r="F314">
        <v>0.40747176400000001</v>
      </c>
      <c r="G314">
        <v>3297798.8</v>
      </c>
      <c r="H314">
        <v>265.16710399999999</v>
      </c>
      <c r="I314">
        <v>259.520332</v>
      </c>
      <c r="J314">
        <v>0.05</v>
      </c>
      <c r="K314">
        <v>0.99</v>
      </c>
      <c r="L314">
        <f t="shared" si="24"/>
        <v>1.2976016599999999E-5</v>
      </c>
      <c r="M314">
        <f t="shared" si="25"/>
        <v>5.6318905393821674E-7</v>
      </c>
      <c r="N314">
        <f t="shared" si="26"/>
        <v>563.18905393821672</v>
      </c>
      <c r="O314">
        <v>23</v>
      </c>
      <c r="P314">
        <f t="shared" si="27"/>
        <v>21.274092620338333</v>
      </c>
      <c r="Q314">
        <f t="shared" si="28"/>
        <v>7.0913642067794448E-9</v>
      </c>
      <c r="R314">
        <f t="shared" si="29"/>
        <v>9.9326611035097649E-8</v>
      </c>
    </row>
    <row r="315" spans="1:18" x14ac:dyDescent="0.25">
      <c r="A315" t="s">
        <v>506</v>
      </c>
      <c r="B315">
        <v>35</v>
      </c>
      <c r="C315">
        <v>100</v>
      </c>
      <c r="D315">
        <v>22</v>
      </c>
      <c r="E315">
        <v>2.5139999999999998</v>
      </c>
      <c r="F315">
        <v>0.37390612600000001</v>
      </c>
      <c r="G315">
        <v>31164</v>
      </c>
      <c r="H315">
        <v>3.8363200000000002</v>
      </c>
      <c r="I315">
        <v>-1.810452</v>
      </c>
      <c r="J315">
        <v>0.05</v>
      </c>
      <c r="K315">
        <v>0.99</v>
      </c>
      <c r="L315">
        <f t="shared" si="24"/>
        <v>-9.0522600000000001E-8</v>
      </c>
      <c r="M315">
        <f t="shared" si="25"/>
        <v>-3.9288896604854543E-9</v>
      </c>
      <c r="N315">
        <f t="shared" si="26"/>
        <v>-3.9288896604854542</v>
      </c>
      <c r="O315">
        <v>23</v>
      </c>
      <c r="P315">
        <f t="shared" si="27"/>
        <v>-6.794800699535565E-2</v>
      </c>
      <c r="Q315">
        <f t="shared" si="28"/>
        <v>-2.2649335665118555E-11</v>
      </c>
      <c r="R315">
        <f t="shared" si="29"/>
        <v>-3.1724244986061607E-10</v>
      </c>
    </row>
    <row r="316" spans="1:18" x14ac:dyDescent="0.25">
      <c r="A316" t="s">
        <v>506</v>
      </c>
      <c r="B316">
        <v>35</v>
      </c>
      <c r="C316">
        <v>100</v>
      </c>
      <c r="D316">
        <v>23</v>
      </c>
      <c r="E316">
        <v>0.61799999999999999</v>
      </c>
      <c r="F316">
        <v>0.93042071199999998</v>
      </c>
      <c r="G316">
        <v>47523.6</v>
      </c>
      <c r="H316">
        <v>5.1450880000000003</v>
      </c>
      <c r="I316">
        <v>-0.50168400000000002</v>
      </c>
      <c r="J316">
        <v>0.05</v>
      </c>
      <c r="K316">
        <v>0.99</v>
      </c>
      <c r="L316">
        <f t="shared" si="24"/>
        <v>-2.5084199999999999E-8</v>
      </c>
      <c r="M316">
        <f t="shared" si="25"/>
        <v>-1.0887121450505095E-9</v>
      </c>
      <c r="N316">
        <f t="shared" si="26"/>
        <v>-1.0887121450505095</v>
      </c>
      <c r="O316">
        <v>23</v>
      </c>
      <c r="P316">
        <f t="shared" si="27"/>
        <v>-7.6594353809660162E-2</v>
      </c>
      <c r="Q316">
        <f t="shared" si="28"/>
        <v>-2.5531451269886718E-11</v>
      </c>
      <c r="R316">
        <f t="shared" si="29"/>
        <v>-3.5761137850192231E-10</v>
      </c>
    </row>
    <row r="317" spans="1:18" x14ac:dyDescent="0.25">
      <c r="A317" t="s">
        <v>506</v>
      </c>
      <c r="B317">
        <v>35</v>
      </c>
      <c r="C317">
        <v>150</v>
      </c>
      <c r="D317">
        <v>19</v>
      </c>
      <c r="E317">
        <v>2.1880000000000002</v>
      </c>
      <c r="F317">
        <v>0.59689213900000004</v>
      </c>
      <c r="G317">
        <v>21958.2</v>
      </c>
      <c r="H317">
        <v>3.0998559999999999</v>
      </c>
      <c r="I317">
        <v>-1.5834760000000001</v>
      </c>
      <c r="J317">
        <v>0.05</v>
      </c>
      <c r="K317">
        <v>0.99</v>
      </c>
      <c r="L317">
        <f t="shared" si="24"/>
        <v>-7.9173800000000007E-8</v>
      </c>
      <c r="M317">
        <f t="shared" si="25"/>
        <v>-3.4363255607035518E-9</v>
      </c>
      <c r="N317">
        <f t="shared" si="26"/>
        <v>-3.4363255607035517</v>
      </c>
      <c r="O317">
        <v>23</v>
      </c>
      <c r="P317">
        <f t="shared" si="27"/>
        <v>-6.8284030695166351E-2</v>
      </c>
      <c r="Q317">
        <f t="shared" si="28"/>
        <v>-2.2761343565055449E-11</v>
      </c>
      <c r="R317">
        <f t="shared" si="29"/>
        <v>-3.1881131091266218E-10</v>
      </c>
    </row>
    <row r="318" spans="1:18" x14ac:dyDescent="0.25">
      <c r="A318" t="s">
        <v>506</v>
      </c>
      <c r="B318">
        <v>35</v>
      </c>
      <c r="C318">
        <v>150</v>
      </c>
      <c r="D318">
        <v>20</v>
      </c>
      <c r="E318">
        <v>3.4580000000000002</v>
      </c>
      <c r="F318">
        <v>0.74002313500000005</v>
      </c>
      <c r="G318">
        <v>18286.7</v>
      </c>
      <c r="H318">
        <v>2.806136</v>
      </c>
      <c r="I318">
        <v>-1.8771960000000001</v>
      </c>
      <c r="J318">
        <v>0.05</v>
      </c>
      <c r="K318">
        <v>0.99</v>
      </c>
      <c r="L318">
        <f t="shared" si="24"/>
        <v>-9.385980000000001E-8</v>
      </c>
      <c r="M318">
        <f t="shared" si="25"/>
        <v>-4.073731838847235E-9</v>
      </c>
      <c r="N318">
        <f t="shared" si="26"/>
        <v>-4.0737318388472348</v>
      </c>
      <c r="O318">
        <v>23</v>
      </c>
      <c r="P318">
        <f t="shared" si="27"/>
        <v>-5.1220004511872086E-2</v>
      </c>
      <c r="Q318">
        <f t="shared" si="28"/>
        <v>-1.7073334837290696E-11</v>
      </c>
      <c r="R318">
        <f t="shared" si="29"/>
        <v>-2.3914107906547959E-10</v>
      </c>
    </row>
    <row r="319" spans="1:18" x14ac:dyDescent="0.25">
      <c r="A319" t="s">
        <v>506</v>
      </c>
      <c r="B319">
        <v>35</v>
      </c>
      <c r="C319">
        <v>150</v>
      </c>
      <c r="D319">
        <v>21</v>
      </c>
      <c r="E319">
        <v>0.3</v>
      </c>
      <c r="F319">
        <v>3.963333333</v>
      </c>
      <c r="G319">
        <v>27591.4</v>
      </c>
      <c r="H319">
        <v>3.5505119999999999</v>
      </c>
      <c r="I319">
        <v>-1.1328199999999999</v>
      </c>
      <c r="J319">
        <v>0.05</v>
      </c>
      <c r="K319">
        <v>0.99</v>
      </c>
      <c r="L319">
        <f t="shared" si="24"/>
        <v>-5.6640999999999997E-8</v>
      </c>
      <c r="M319">
        <f t="shared" si="25"/>
        <v>-2.4583500613057585E-9</v>
      </c>
      <c r="N319">
        <f t="shared" si="26"/>
        <v>-2.4583500613057585</v>
      </c>
      <c r="O319">
        <v>23</v>
      </c>
      <c r="P319">
        <f t="shared" si="27"/>
        <v>-0.35628261758054475</v>
      </c>
      <c r="Q319">
        <f t="shared" si="28"/>
        <v>-1.1876087252684824E-10</v>
      </c>
      <c r="R319">
        <f t="shared" si="29"/>
        <v>-1.6634479132218053E-9</v>
      </c>
    </row>
    <row r="320" spans="1:18" x14ac:dyDescent="0.25">
      <c r="A320" t="s">
        <v>506</v>
      </c>
      <c r="B320">
        <v>35</v>
      </c>
      <c r="C320">
        <v>150</v>
      </c>
      <c r="D320">
        <v>22</v>
      </c>
      <c r="E320">
        <v>2.5310000000000001</v>
      </c>
      <c r="F320">
        <v>0.81983405799999998</v>
      </c>
      <c r="G320">
        <v>17767.900000000001</v>
      </c>
      <c r="H320">
        <v>2.7646320000000002</v>
      </c>
      <c r="I320">
        <v>-1.9187000000000001</v>
      </c>
      <c r="J320">
        <v>0.05</v>
      </c>
      <c r="K320">
        <v>0.99</v>
      </c>
      <c r="L320">
        <f t="shared" si="24"/>
        <v>-9.5935000000000005E-8</v>
      </c>
      <c r="M320">
        <f t="shared" si="25"/>
        <v>-4.1638003059862632E-9</v>
      </c>
      <c r="N320">
        <f t="shared" si="26"/>
        <v>-4.1638003059862632</v>
      </c>
      <c r="O320">
        <v>23</v>
      </c>
      <c r="P320">
        <f t="shared" si="27"/>
        <v>-7.1526983766276656E-2</v>
      </c>
      <c r="Q320">
        <f t="shared" si="28"/>
        <v>-2.3842327922092218E-11</v>
      </c>
      <c r="R320">
        <f t="shared" si="29"/>
        <v>-3.3395233450636909E-10</v>
      </c>
    </row>
    <row r="321" spans="1:18" x14ac:dyDescent="0.25">
      <c r="A321" t="s">
        <v>506</v>
      </c>
      <c r="B321">
        <v>35</v>
      </c>
      <c r="C321">
        <v>150</v>
      </c>
      <c r="D321">
        <v>23</v>
      </c>
      <c r="E321">
        <v>0.6</v>
      </c>
      <c r="F321">
        <v>1.2749999999999999</v>
      </c>
      <c r="G321">
        <v>7447.2</v>
      </c>
      <c r="H321">
        <v>1.938976</v>
      </c>
      <c r="I321">
        <v>-2.7443559999999998</v>
      </c>
      <c r="J321">
        <v>0.05</v>
      </c>
      <c r="K321">
        <v>0.99</v>
      </c>
      <c r="L321">
        <f t="shared" si="24"/>
        <v>-1.3721779999999999E-7</v>
      </c>
      <c r="M321">
        <f t="shared" si="25"/>
        <v>-5.9555690584954589E-9</v>
      </c>
      <c r="N321">
        <f t="shared" si="26"/>
        <v>-5.9555690584954588</v>
      </c>
      <c r="O321">
        <v>23</v>
      </c>
      <c r="P321">
        <f t="shared" si="27"/>
        <v>-0.43156297525329412</v>
      </c>
      <c r="Q321">
        <f t="shared" si="28"/>
        <v>-1.4385432508443139E-10</v>
      </c>
      <c r="R321">
        <f t="shared" si="29"/>
        <v>-2.0149243751601054E-9</v>
      </c>
    </row>
    <row r="322" spans="1:18" x14ac:dyDescent="0.25">
      <c r="A322" t="s">
        <v>214</v>
      </c>
      <c r="B322">
        <v>35</v>
      </c>
      <c r="C322">
        <v>25</v>
      </c>
      <c r="D322">
        <v>19</v>
      </c>
      <c r="E322">
        <v>2.0750000000000002</v>
      </c>
      <c r="F322">
        <v>0.44819277099999999</v>
      </c>
      <c r="G322">
        <v>75659.3</v>
      </c>
      <c r="H322">
        <v>7.3959440000000001</v>
      </c>
      <c r="I322">
        <v>1.4941</v>
      </c>
      <c r="J322">
        <v>0.05</v>
      </c>
      <c r="K322">
        <v>0.99</v>
      </c>
      <c r="L322">
        <f t="shared" si="24"/>
        <v>7.4705000000000006E-8</v>
      </c>
      <c r="M322">
        <f t="shared" si="25"/>
        <v>3.2423693319299926E-9</v>
      </c>
      <c r="N322">
        <f t="shared" si="26"/>
        <v>3.2423693319299924</v>
      </c>
      <c r="O322">
        <v>24</v>
      </c>
      <c r="P322">
        <f t="shared" si="27"/>
        <v>6.5107817910240798E-2</v>
      </c>
      <c r="Q322">
        <f t="shared" si="28"/>
        <v>2.1702605970080272E-11</v>
      </c>
      <c r="R322">
        <f t="shared" si="29"/>
        <v>3.0398189104112334E-10</v>
      </c>
    </row>
    <row r="323" spans="1:18" x14ac:dyDescent="0.25">
      <c r="A323" t="s">
        <v>214</v>
      </c>
      <c r="B323">
        <v>35</v>
      </c>
      <c r="C323">
        <v>25</v>
      </c>
      <c r="D323">
        <v>20</v>
      </c>
      <c r="E323">
        <v>1.643</v>
      </c>
      <c r="F323">
        <v>1.2598904440000001</v>
      </c>
      <c r="G323">
        <v>25399.200000000001</v>
      </c>
      <c r="H323">
        <v>3.3751359999999999</v>
      </c>
      <c r="I323">
        <v>-2.5267080000000002</v>
      </c>
      <c r="J323">
        <v>0.05</v>
      </c>
      <c r="K323">
        <v>0.99</v>
      </c>
      <c r="L323">
        <f t="shared" ref="L323:L386" si="30">(I323/1000000)*J323</f>
        <v>-1.2633540000000002E-7</v>
      </c>
      <c r="M323">
        <f t="shared" ref="M323:M386" si="31">(K323*L323)/(0.0825*276.483)</f>
        <v>-5.4832477946202851E-9</v>
      </c>
      <c r="N323">
        <f t="shared" ref="N323:N386" si="32">M323*1000000000</f>
        <v>-5.4832477946202847</v>
      </c>
      <c r="O323">
        <v>24</v>
      </c>
      <c r="P323">
        <f t="shared" ref="P323:P386" si="33">N323/E323/O323</f>
        <v>-0.13905578704149638</v>
      </c>
      <c r="Q323">
        <f t="shared" ref="Q323:Q386" si="34">(M323/3)/E323/O323</f>
        <v>-4.6351929013832129E-11</v>
      </c>
      <c r="R323">
        <f t="shared" ref="R323:R386" si="35">Q323*14.0067</f>
        <v>-6.4923756411804249E-10</v>
      </c>
    </row>
    <row r="324" spans="1:18" x14ac:dyDescent="0.25">
      <c r="A324" t="s">
        <v>214</v>
      </c>
      <c r="B324">
        <v>35</v>
      </c>
      <c r="C324">
        <v>25</v>
      </c>
      <c r="D324">
        <v>21</v>
      </c>
      <c r="E324">
        <v>2.0699999999999998</v>
      </c>
      <c r="F324">
        <v>0.43478260899999999</v>
      </c>
      <c r="G324">
        <v>72445.2</v>
      </c>
      <c r="H324">
        <v>7.1388160000000003</v>
      </c>
      <c r="I324">
        <v>1.236972</v>
      </c>
      <c r="J324">
        <v>0.05</v>
      </c>
      <c r="K324">
        <v>0.99</v>
      </c>
      <c r="L324">
        <f t="shared" si="30"/>
        <v>6.1848600000000005E-8</v>
      </c>
      <c r="M324">
        <f t="shared" si="31"/>
        <v>2.6843719143672489E-9</v>
      </c>
      <c r="N324">
        <f t="shared" si="32"/>
        <v>2.6843719143672491</v>
      </c>
      <c r="O324">
        <v>24</v>
      </c>
      <c r="P324">
        <f t="shared" si="33"/>
        <v>5.4033251094348818E-2</v>
      </c>
      <c r="Q324">
        <f t="shared" si="34"/>
        <v>1.801108369811627E-11</v>
      </c>
      <c r="R324">
        <f t="shared" si="35"/>
        <v>2.5227584603440516E-10</v>
      </c>
    </row>
    <row r="325" spans="1:18" x14ac:dyDescent="0.25">
      <c r="A325" t="s">
        <v>214</v>
      </c>
      <c r="B325">
        <v>35</v>
      </c>
      <c r="C325">
        <v>25</v>
      </c>
      <c r="D325">
        <v>22</v>
      </c>
      <c r="E325">
        <v>2.42</v>
      </c>
      <c r="F325">
        <v>0.68181818199999999</v>
      </c>
      <c r="G325">
        <v>7622.3</v>
      </c>
      <c r="H325">
        <v>1.9529840000000001</v>
      </c>
      <c r="I325">
        <v>-3.9488599999999998</v>
      </c>
      <c r="J325">
        <v>0.05</v>
      </c>
      <c r="K325">
        <v>0.99</v>
      </c>
      <c r="L325">
        <f t="shared" si="30"/>
        <v>-1.9744300000000003E-7</v>
      </c>
      <c r="M325">
        <f t="shared" si="31"/>
        <v>-8.5694816679506524E-9</v>
      </c>
      <c r="N325">
        <f t="shared" si="32"/>
        <v>-8.5694816679506527</v>
      </c>
      <c r="O325">
        <v>24</v>
      </c>
      <c r="P325">
        <f t="shared" si="33"/>
        <v>-0.14754617196884734</v>
      </c>
      <c r="Q325">
        <f t="shared" si="34"/>
        <v>-4.9182057322949112E-11</v>
      </c>
      <c r="R325">
        <f t="shared" si="35"/>
        <v>-6.888783223053513E-10</v>
      </c>
    </row>
    <row r="326" spans="1:18" x14ac:dyDescent="0.25">
      <c r="A326" t="s">
        <v>214</v>
      </c>
      <c r="B326">
        <v>35</v>
      </c>
      <c r="C326">
        <v>25</v>
      </c>
      <c r="D326">
        <v>23</v>
      </c>
      <c r="E326">
        <v>2.12</v>
      </c>
      <c r="F326">
        <v>1.049056604</v>
      </c>
      <c r="G326">
        <v>125190.7</v>
      </c>
      <c r="H326">
        <v>11.358456</v>
      </c>
      <c r="I326">
        <v>5.4566119999999998</v>
      </c>
      <c r="J326">
        <v>0.05</v>
      </c>
      <c r="K326">
        <v>0.99</v>
      </c>
      <c r="L326">
        <f t="shared" si="30"/>
        <v>2.7283059999999999E-7</v>
      </c>
      <c r="M326">
        <f t="shared" si="31"/>
        <v>1.184147741452458E-8</v>
      </c>
      <c r="N326">
        <f t="shared" si="32"/>
        <v>11.841477414524579</v>
      </c>
      <c r="O326">
        <v>24</v>
      </c>
      <c r="P326">
        <f t="shared" si="33"/>
        <v>0.23273343975087615</v>
      </c>
      <c r="Q326">
        <f t="shared" si="34"/>
        <v>7.7577813250292061E-11</v>
      </c>
      <c r="R326">
        <f t="shared" si="35"/>
        <v>1.0866091568528659E-9</v>
      </c>
    </row>
    <row r="327" spans="1:18" x14ac:dyDescent="0.25">
      <c r="A327" t="s">
        <v>214</v>
      </c>
      <c r="B327">
        <v>35</v>
      </c>
      <c r="C327">
        <v>50</v>
      </c>
      <c r="D327">
        <v>19</v>
      </c>
      <c r="E327">
        <v>1.9</v>
      </c>
      <c r="F327">
        <v>1.9684210529999999</v>
      </c>
      <c r="G327">
        <v>152325.79999999999</v>
      </c>
      <c r="H327">
        <v>13.529264</v>
      </c>
      <c r="I327">
        <v>5.9533880000000003</v>
      </c>
      <c r="J327">
        <v>0.05</v>
      </c>
      <c r="K327">
        <v>0.99</v>
      </c>
      <c r="L327">
        <f t="shared" si="30"/>
        <v>2.9766940000000004E-7</v>
      </c>
      <c r="M327">
        <f t="shared" si="31"/>
        <v>1.2919538633478371E-8</v>
      </c>
      <c r="N327">
        <f t="shared" si="32"/>
        <v>12.919538633478371</v>
      </c>
      <c r="O327">
        <v>24</v>
      </c>
      <c r="P327">
        <f t="shared" si="33"/>
        <v>0.28332321564645552</v>
      </c>
      <c r="Q327">
        <f t="shared" si="34"/>
        <v>9.4441071882151834E-11</v>
      </c>
      <c r="R327">
        <f t="shared" si="35"/>
        <v>1.3228077615317361E-9</v>
      </c>
    </row>
    <row r="328" spans="1:18" x14ac:dyDescent="0.25">
      <c r="A328" t="s">
        <v>214</v>
      </c>
      <c r="B328">
        <v>35</v>
      </c>
      <c r="C328">
        <v>50</v>
      </c>
      <c r="D328">
        <v>20</v>
      </c>
      <c r="E328">
        <v>2.1800000000000002</v>
      </c>
      <c r="F328">
        <v>0.15733944999999999</v>
      </c>
      <c r="G328">
        <v>23789</v>
      </c>
      <c r="H328">
        <v>3.2463199999999999</v>
      </c>
      <c r="I328">
        <v>-4.3295560000000002</v>
      </c>
      <c r="J328">
        <v>0.05</v>
      </c>
      <c r="K328">
        <v>0.99</v>
      </c>
      <c r="L328">
        <f t="shared" si="30"/>
        <v>-2.1647780000000003E-7</v>
      </c>
      <c r="M328">
        <f t="shared" si="31"/>
        <v>-9.3956358980479828E-9</v>
      </c>
      <c r="N328">
        <f t="shared" si="32"/>
        <v>-9.395635898047983</v>
      </c>
      <c r="O328">
        <v>24</v>
      </c>
      <c r="P328">
        <f t="shared" si="33"/>
        <v>-0.17958019682813423</v>
      </c>
      <c r="Q328">
        <f t="shared" si="34"/>
        <v>-5.9860065609378069E-11</v>
      </c>
      <c r="R328">
        <f t="shared" si="35"/>
        <v>-8.3844198097087583E-10</v>
      </c>
    </row>
    <row r="329" spans="1:18" x14ac:dyDescent="0.25">
      <c r="A329" t="s">
        <v>214</v>
      </c>
      <c r="B329">
        <v>35</v>
      </c>
      <c r="C329">
        <v>50</v>
      </c>
      <c r="D329">
        <v>21</v>
      </c>
      <c r="E329">
        <v>1.1459999999999999</v>
      </c>
      <c r="F329">
        <v>0.15706806300000001</v>
      </c>
      <c r="G329">
        <v>6265.4</v>
      </c>
      <c r="H329">
        <v>1.8444320000000001</v>
      </c>
      <c r="I329">
        <v>-5.7314439999999998</v>
      </c>
      <c r="J329">
        <v>0.05</v>
      </c>
      <c r="K329">
        <v>0.99</v>
      </c>
      <c r="L329">
        <f t="shared" si="30"/>
        <v>-2.8657219999999999E-7</v>
      </c>
      <c r="M329">
        <f t="shared" si="31"/>
        <v>-1.2437894554095549E-8</v>
      </c>
      <c r="N329">
        <f t="shared" si="32"/>
        <v>-12.437894554095548</v>
      </c>
      <c r="O329">
        <v>24</v>
      </c>
      <c r="P329">
        <f t="shared" si="33"/>
        <v>-0.45222129705117614</v>
      </c>
      <c r="Q329">
        <f t="shared" si="34"/>
        <v>-1.5074043235039206E-10</v>
      </c>
      <c r="R329">
        <f t="shared" si="35"/>
        <v>-2.1113760138022366E-9</v>
      </c>
    </row>
    <row r="330" spans="1:18" x14ac:dyDescent="0.25">
      <c r="A330" t="s">
        <v>214</v>
      </c>
      <c r="B330">
        <v>35</v>
      </c>
      <c r="C330">
        <v>50</v>
      </c>
      <c r="D330">
        <v>22</v>
      </c>
      <c r="E330">
        <v>2.1120000000000001</v>
      </c>
      <c r="F330">
        <v>0.843276515</v>
      </c>
      <c r="G330">
        <v>46739.6</v>
      </c>
      <c r="H330">
        <v>5.0823679999999998</v>
      </c>
      <c r="I330">
        <v>-2.4935079999999998</v>
      </c>
      <c r="J330">
        <v>0.05</v>
      </c>
      <c r="K330">
        <v>0.99</v>
      </c>
      <c r="L330">
        <f t="shared" si="30"/>
        <v>-1.2467539999999999E-7</v>
      </c>
      <c r="M330">
        <f t="shared" si="31"/>
        <v>-5.4111999652781546E-9</v>
      </c>
      <c r="N330">
        <f t="shared" si="32"/>
        <v>-5.4111999652781551</v>
      </c>
      <c r="O330">
        <v>24</v>
      </c>
      <c r="P330">
        <f t="shared" si="33"/>
        <v>-0.10675504982003936</v>
      </c>
      <c r="Q330">
        <f t="shared" si="34"/>
        <v>-3.5585016606679783E-11</v>
      </c>
      <c r="R330">
        <f t="shared" si="35"/>
        <v>-4.9842865210478174E-10</v>
      </c>
    </row>
    <row r="331" spans="1:18" x14ac:dyDescent="0.25">
      <c r="A331" t="s">
        <v>214</v>
      </c>
      <c r="B331">
        <v>35</v>
      </c>
      <c r="C331">
        <v>50</v>
      </c>
      <c r="D331">
        <v>23</v>
      </c>
      <c r="E331">
        <v>1.93</v>
      </c>
      <c r="F331">
        <v>0.53626943000000005</v>
      </c>
      <c r="G331">
        <v>3261</v>
      </c>
      <c r="H331">
        <v>1.60408</v>
      </c>
      <c r="I331">
        <v>-5.9717960000000003</v>
      </c>
      <c r="J331">
        <v>0.05</v>
      </c>
      <c r="K331">
        <v>0.99</v>
      </c>
      <c r="L331">
        <f t="shared" si="30"/>
        <v>-2.9858980000000004E-7</v>
      </c>
      <c r="M331">
        <f t="shared" si="31"/>
        <v>-1.2959486116687103E-8</v>
      </c>
      <c r="N331">
        <f t="shared" si="32"/>
        <v>-12.959486116687103</v>
      </c>
      <c r="O331">
        <v>24</v>
      </c>
      <c r="P331">
        <f t="shared" si="33"/>
        <v>-0.27978165191466114</v>
      </c>
      <c r="Q331">
        <f t="shared" si="34"/>
        <v>-9.3260550638220369E-11</v>
      </c>
      <c r="R331">
        <f t="shared" si="35"/>
        <v>-1.3062725546243613E-9</v>
      </c>
    </row>
    <row r="332" spans="1:18" x14ac:dyDescent="0.25">
      <c r="A332" t="s">
        <v>214</v>
      </c>
      <c r="B332">
        <v>35</v>
      </c>
      <c r="C332">
        <v>100</v>
      </c>
      <c r="D332">
        <v>19</v>
      </c>
      <c r="E332">
        <v>2.677</v>
      </c>
      <c r="F332">
        <v>0.62943593600000003</v>
      </c>
      <c r="G332">
        <v>104353.2</v>
      </c>
      <c r="H332">
        <v>9.6914560000000005</v>
      </c>
      <c r="I332">
        <v>3.0644040000000001</v>
      </c>
      <c r="J332">
        <v>0.05</v>
      </c>
      <c r="K332">
        <v>0.99</v>
      </c>
      <c r="L332">
        <f t="shared" si="30"/>
        <v>1.532202E-7</v>
      </c>
      <c r="M332">
        <f t="shared" si="31"/>
        <v>6.6501101333535878E-9</v>
      </c>
      <c r="N332">
        <f t="shared" si="32"/>
        <v>6.6501101333535875</v>
      </c>
      <c r="O332">
        <v>24</v>
      </c>
      <c r="P332">
        <f t="shared" si="33"/>
        <v>0.10350688166718945</v>
      </c>
      <c r="Q332">
        <f t="shared" si="34"/>
        <v>3.4502293889063147E-11</v>
      </c>
      <c r="R332">
        <f t="shared" si="35"/>
        <v>4.8326327981594081E-10</v>
      </c>
    </row>
    <row r="333" spans="1:18" x14ac:dyDescent="0.25">
      <c r="A333" t="s">
        <v>214</v>
      </c>
      <c r="B333">
        <v>35</v>
      </c>
      <c r="C333">
        <v>100</v>
      </c>
      <c r="D333">
        <v>20</v>
      </c>
      <c r="E333">
        <v>1.835</v>
      </c>
      <c r="F333">
        <v>0.75749318799999998</v>
      </c>
      <c r="G333">
        <v>77767.600000000006</v>
      </c>
      <c r="H333">
        <v>7.5646079999999998</v>
      </c>
      <c r="I333">
        <v>0.93755599999999994</v>
      </c>
      <c r="J333">
        <v>0.05</v>
      </c>
      <c r="K333">
        <v>0.99</v>
      </c>
      <c r="L333">
        <f t="shared" si="30"/>
        <v>4.68778E-8</v>
      </c>
      <c r="M333">
        <f t="shared" si="31"/>
        <v>2.0346046592376386E-9</v>
      </c>
      <c r="N333">
        <f t="shared" si="32"/>
        <v>2.0346046592376386</v>
      </c>
      <c r="O333">
        <v>24</v>
      </c>
      <c r="P333">
        <f t="shared" si="33"/>
        <v>4.6199015877330579E-2</v>
      </c>
      <c r="Q333">
        <f t="shared" si="34"/>
        <v>1.5399671959110195E-11</v>
      </c>
      <c r="R333">
        <f t="shared" si="35"/>
        <v>2.1569858522966878E-10</v>
      </c>
    </row>
    <row r="334" spans="1:18" x14ac:dyDescent="0.25">
      <c r="A334" t="s">
        <v>214</v>
      </c>
      <c r="B334">
        <v>35</v>
      </c>
      <c r="C334">
        <v>100</v>
      </c>
      <c r="D334">
        <v>21</v>
      </c>
      <c r="E334">
        <v>1.74</v>
      </c>
      <c r="F334">
        <v>0.12586206899999999</v>
      </c>
      <c r="G334">
        <v>2176.8000000000002</v>
      </c>
      <c r="H334">
        <v>1.517344</v>
      </c>
      <c r="I334">
        <v>-5.1097080000000004</v>
      </c>
      <c r="J334">
        <v>0.05</v>
      </c>
      <c r="K334">
        <v>0.99</v>
      </c>
      <c r="L334">
        <f t="shared" si="30"/>
        <v>-2.5548540000000006E-7</v>
      </c>
      <c r="M334">
        <f t="shared" si="31"/>
        <v>-1.108865572205163E-8</v>
      </c>
      <c r="N334">
        <f t="shared" si="32"/>
        <v>-11.08865572205163</v>
      </c>
      <c r="O334">
        <v>24</v>
      </c>
      <c r="P334">
        <f t="shared" si="33"/>
        <v>-0.2655329435357191</v>
      </c>
      <c r="Q334">
        <f t="shared" si="34"/>
        <v>-8.8510981178573034E-11</v>
      </c>
      <c r="R334">
        <f t="shared" si="35"/>
        <v>-1.239746760073919E-9</v>
      </c>
    </row>
    <row r="335" spans="1:18" x14ac:dyDescent="0.25">
      <c r="A335" t="s">
        <v>214</v>
      </c>
      <c r="B335">
        <v>35</v>
      </c>
      <c r="C335">
        <v>100</v>
      </c>
      <c r="D335">
        <v>22</v>
      </c>
      <c r="E335">
        <v>2.31</v>
      </c>
      <c r="F335">
        <v>0.65281385300000006</v>
      </c>
      <c r="G335">
        <v>77117.8</v>
      </c>
      <c r="H335">
        <v>7.5126239999999997</v>
      </c>
      <c r="I335">
        <v>0.88557200000000003</v>
      </c>
      <c r="J335">
        <v>0.05</v>
      </c>
      <c r="K335">
        <v>0.99</v>
      </c>
      <c r="L335">
        <f t="shared" si="30"/>
        <v>4.4278600000000001E-8</v>
      </c>
      <c r="M335">
        <f t="shared" si="31"/>
        <v>1.9217933833183235E-9</v>
      </c>
      <c r="N335">
        <f t="shared" si="32"/>
        <v>1.9217933833183236</v>
      </c>
      <c r="O335">
        <v>24</v>
      </c>
      <c r="P335">
        <f t="shared" si="33"/>
        <v>3.4664382815987077E-2</v>
      </c>
      <c r="Q335">
        <f t="shared" si="34"/>
        <v>1.155479427199569E-11</v>
      </c>
      <c r="R335">
        <f t="shared" si="35"/>
        <v>1.6184453692956204E-10</v>
      </c>
    </row>
    <row r="336" spans="1:18" x14ac:dyDescent="0.25">
      <c r="A336" t="s">
        <v>214</v>
      </c>
      <c r="B336">
        <v>35</v>
      </c>
      <c r="C336">
        <v>100</v>
      </c>
      <c r="D336">
        <v>23</v>
      </c>
      <c r="E336">
        <v>1.92</v>
      </c>
      <c r="F336">
        <v>0.38645833299999999</v>
      </c>
      <c r="G336">
        <v>69883.8</v>
      </c>
      <c r="H336">
        <v>6.9339040000000001</v>
      </c>
      <c r="I336">
        <v>0.30685200000000001</v>
      </c>
      <c r="J336">
        <v>0.05</v>
      </c>
      <c r="K336">
        <v>0.99</v>
      </c>
      <c r="L336">
        <f t="shared" si="30"/>
        <v>1.5342600000000002E-8</v>
      </c>
      <c r="M336">
        <f t="shared" si="31"/>
        <v>6.6590423280997387E-10</v>
      </c>
      <c r="N336">
        <f t="shared" si="32"/>
        <v>0.66590423280997391</v>
      </c>
      <c r="O336">
        <v>24</v>
      </c>
      <c r="P336">
        <f t="shared" si="33"/>
        <v>1.4451046718966449E-2</v>
      </c>
      <c r="Q336">
        <f t="shared" si="34"/>
        <v>4.8170155729888156E-12</v>
      </c>
      <c r="R336">
        <f t="shared" si="35"/>
        <v>6.7470492026182451E-11</v>
      </c>
    </row>
    <row r="337" spans="1:18" x14ac:dyDescent="0.25">
      <c r="A337" t="s">
        <v>214</v>
      </c>
      <c r="B337">
        <v>35</v>
      </c>
      <c r="C337">
        <v>150</v>
      </c>
      <c r="D337">
        <v>19</v>
      </c>
      <c r="E337">
        <v>2.2919999999999998</v>
      </c>
      <c r="F337">
        <v>0.37521814999999997</v>
      </c>
      <c r="G337">
        <v>120177.7</v>
      </c>
      <c r="H337">
        <v>10.957416</v>
      </c>
      <c r="I337">
        <v>6.6932679999999998</v>
      </c>
      <c r="J337">
        <v>0.05</v>
      </c>
      <c r="K337">
        <v>0.99</v>
      </c>
      <c r="L337">
        <f t="shared" si="30"/>
        <v>3.3466340000000001E-7</v>
      </c>
      <c r="M337">
        <f t="shared" si="31"/>
        <v>1.4525163572443876E-8</v>
      </c>
      <c r="N337">
        <f t="shared" si="32"/>
        <v>14.525163572443876</v>
      </c>
      <c r="O337">
        <v>24</v>
      </c>
      <c r="P337">
        <f t="shared" si="33"/>
        <v>0.26405547506624266</v>
      </c>
      <c r="Q337">
        <f t="shared" si="34"/>
        <v>8.8018491688747554E-11</v>
      </c>
      <c r="R337">
        <f t="shared" si="35"/>
        <v>1.2328486075367804E-9</v>
      </c>
    </row>
    <row r="338" spans="1:18" x14ac:dyDescent="0.25">
      <c r="A338" t="s">
        <v>214</v>
      </c>
      <c r="B338">
        <v>35</v>
      </c>
      <c r="C338">
        <v>150</v>
      </c>
      <c r="D338">
        <v>20</v>
      </c>
      <c r="E338">
        <v>1.722</v>
      </c>
      <c r="F338">
        <v>1.3135888499999999</v>
      </c>
      <c r="G338">
        <v>92163.5</v>
      </c>
      <c r="H338">
        <v>8.7162799999999994</v>
      </c>
      <c r="I338">
        <v>4.4521319999999998</v>
      </c>
      <c r="J338">
        <v>0.05</v>
      </c>
      <c r="K338">
        <v>0.99</v>
      </c>
      <c r="L338">
        <f t="shared" si="30"/>
        <v>2.2260660000000001E-7</v>
      </c>
      <c r="M338">
        <f t="shared" si="31"/>
        <v>9.6616399561636695E-9</v>
      </c>
      <c r="N338">
        <f t="shared" si="32"/>
        <v>9.6616399561636701</v>
      </c>
      <c r="O338">
        <v>24</v>
      </c>
      <c r="P338">
        <f t="shared" si="33"/>
        <v>0.23377951887736328</v>
      </c>
      <c r="Q338">
        <f t="shared" si="34"/>
        <v>7.7926506292454418E-11</v>
      </c>
      <c r="R338">
        <f t="shared" si="35"/>
        <v>1.0914931956865214E-9</v>
      </c>
    </row>
    <row r="339" spans="1:18" x14ac:dyDescent="0.25">
      <c r="A339" t="s">
        <v>214</v>
      </c>
      <c r="B339">
        <v>35</v>
      </c>
      <c r="C339">
        <v>150</v>
      </c>
      <c r="D339">
        <v>21</v>
      </c>
      <c r="E339">
        <v>1.75</v>
      </c>
      <c r="F339">
        <v>0.46114285700000002</v>
      </c>
      <c r="G339">
        <v>139152.20000000001</v>
      </c>
      <c r="H339">
        <v>12.475376000000001</v>
      </c>
      <c r="I339">
        <v>8.2112280000000002</v>
      </c>
      <c r="J339">
        <v>0.05</v>
      </c>
      <c r="K339">
        <v>0.99</v>
      </c>
      <c r="L339">
        <f t="shared" si="30"/>
        <v>4.1056140000000004E-7</v>
      </c>
      <c r="M339">
        <f t="shared" si="31"/>
        <v>1.7819311856425168E-8</v>
      </c>
      <c r="N339">
        <f t="shared" si="32"/>
        <v>17.81931185642517</v>
      </c>
      <c r="O339">
        <v>24</v>
      </c>
      <c r="P339">
        <f t="shared" si="33"/>
        <v>0.42426932991488497</v>
      </c>
      <c r="Q339">
        <f t="shared" si="34"/>
        <v>1.4142310997162831E-10</v>
      </c>
      <c r="R339">
        <f t="shared" si="35"/>
        <v>1.9808710744396062E-9</v>
      </c>
    </row>
    <row r="340" spans="1:18" x14ac:dyDescent="0.25">
      <c r="A340" t="s">
        <v>214</v>
      </c>
      <c r="B340">
        <v>35</v>
      </c>
      <c r="C340">
        <v>150</v>
      </c>
      <c r="D340">
        <v>22</v>
      </c>
      <c r="E340">
        <v>2.1320000000000001</v>
      </c>
      <c r="F340">
        <v>0.18011257</v>
      </c>
      <c r="G340">
        <v>32134.2</v>
      </c>
      <c r="H340">
        <v>3.9139360000000001</v>
      </c>
      <c r="I340">
        <v>-0.35021200000000002</v>
      </c>
      <c r="J340">
        <v>0.05</v>
      </c>
      <c r="K340">
        <v>0.99</v>
      </c>
      <c r="L340">
        <f t="shared" si="30"/>
        <v>-1.7510600000000002E-8</v>
      </c>
      <c r="M340">
        <f t="shared" si="31"/>
        <v>-7.600004340230684E-10</v>
      </c>
      <c r="N340">
        <f t="shared" si="32"/>
        <v>-0.76000043402306838</v>
      </c>
      <c r="O340">
        <v>24</v>
      </c>
      <c r="P340">
        <f t="shared" si="33"/>
        <v>-1.4853041628030571E-2</v>
      </c>
      <c r="Q340">
        <f t="shared" si="34"/>
        <v>-4.9510138760101912E-12</v>
      </c>
      <c r="R340">
        <f t="shared" si="35"/>
        <v>-6.9347366057111952E-11</v>
      </c>
    </row>
    <row r="341" spans="1:18" x14ac:dyDescent="0.25">
      <c r="A341" t="s">
        <v>214</v>
      </c>
      <c r="B341">
        <v>35</v>
      </c>
      <c r="C341">
        <v>150</v>
      </c>
      <c r="D341">
        <v>23</v>
      </c>
      <c r="E341">
        <v>1.92</v>
      </c>
      <c r="F341">
        <v>1.253125</v>
      </c>
      <c r="G341">
        <v>19217.400000000001</v>
      </c>
      <c r="H341">
        <v>2.880592</v>
      </c>
      <c r="I341">
        <v>-1.383556</v>
      </c>
      <c r="J341">
        <v>0.05</v>
      </c>
      <c r="K341">
        <v>0.99</v>
      </c>
      <c r="L341">
        <f t="shared" si="30"/>
        <v>-6.9177800000000002E-8</v>
      </c>
      <c r="M341">
        <f t="shared" si="31"/>
        <v>-3.0024761016048E-9</v>
      </c>
      <c r="N341">
        <f t="shared" si="32"/>
        <v>-3.0024761016047998</v>
      </c>
      <c r="O341">
        <v>24</v>
      </c>
      <c r="P341">
        <f t="shared" si="33"/>
        <v>-6.5157901510520824E-2</v>
      </c>
      <c r="Q341">
        <f t="shared" si="34"/>
        <v>-2.1719300503506946E-11</v>
      </c>
      <c r="R341">
        <f t="shared" si="35"/>
        <v>-3.0421572636247074E-10</v>
      </c>
    </row>
    <row r="342" spans="1:18" x14ac:dyDescent="0.25">
      <c r="A342" t="s">
        <v>507</v>
      </c>
      <c r="B342">
        <v>35</v>
      </c>
      <c r="C342">
        <v>25</v>
      </c>
      <c r="D342">
        <v>19</v>
      </c>
      <c r="E342">
        <v>1.56</v>
      </c>
      <c r="F342">
        <v>0.679487179</v>
      </c>
      <c r="G342">
        <v>24222.1</v>
      </c>
      <c r="H342">
        <v>2.8040099999999999</v>
      </c>
      <c r="I342">
        <v>-0.44434800000000002</v>
      </c>
      <c r="J342">
        <v>0.05</v>
      </c>
      <c r="K342">
        <v>0.99</v>
      </c>
      <c r="L342">
        <f t="shared" si="30"/>
        <v>-2.2217400000000001E-8</v>
      </c>
      <c r="M342">
        <f t="shared" si="31"/>
        <v>-9.6428641182278856E-10</v>
      </c>
      <c r="N342">
        <f t="shared" si="32"/>
        <v>-0.96428641182278851</v>
      </c>
      <c r="O342">
        <v>23.5</v>
      </c>
      <c r="P342">
        <f t="shared" si="33"/>
        <v>-2.6303502777490141E-2</v>
      </c>
      <c r="Q342">
        <f t="shared" si="34"/>
        <v>-8.7678342591633802E-12</v>
      </c>
      <c r="R342">
        <f t="shared" si="35"/>
        <v>-1.2280842411782372E-10</v>
      </c>
    </row>
    <row r="343" spans="1:18" x14ac:dyDescent="0.25">
      <c r="A343" t="s">
        <v>507</v>
      </c>
      <c r="B343">
        <v>35</v>
      </c>
      <c r="C343">
        <v>25</v>
      </c>
      <c r="D343">
        <v>20</v>
      </c>
      <c r="E343">
        <v>2.97</v>
      </c>
      <c r="F343">
        <v>0.67340067299999995</v>
      </c>
      <c r="G343">
        <v>352792.6</v>
      </c>
      <c r="H343">
        <v>35.661059999999999</v>
      </c>
      <c r="I343">
        <v>32.412702000000003</v>
      </c>
      <c r="J343">
        <v>0.05</v>
      </c>
      <c r="K343">
        <v>0.99</v>
      </c>
      <c r="L343">
        <f t="shared" si="30"/>
        <v>1.6206351000000001E-6</v>
      </c>
      <c r="M343">
        <f t="shared" si="31"/>
        <v>7.0339301873894597E-8</v>
      </c>
      <c r="N343">
        <f t="shared" si="32"/>
        <v>70.339301873894598</v>
      </c>
      <c r="O343">
        <v>23.5</v>
      </c>
      <c r="P343">
        <f t="shared" si="33"/>
        <v>1.0077985797534865</v>
      </c>
      <c r="Q343">
        <f t="shared" si="34"/>
        <v>3.3593285991782888E-10</v>
      </c>
      <c r="R343">
        <f t="shared" si="35"/>
        <v>4.705310789011054E-9</v>
      </c>
    </row>
    <row r="344" spans="1:18" x14ac:dyDescent="0.25">
      <c r="A344" t="s">
        <v>507</v>
      </c>
      <c r="B344">
        <v>35</v>
      </c>
      <c r="C344">
        <v>25</v>
      </c>
      <c r="D344">
        <v>21</v>
      </c>
      <c r="E344">
        <v>4.3</v>
      </c>
      <c r="F344">
        <v>0.63953488400000003</v>
      </c>
      <c r="G344">
        <v>37936</v>
      </c>
      <c r="H344">
        <v>4.1753999999999998</v>
      </c>
      <c r="I344">
        <v>0.92704200000000003</v>
      </c>
      <c r="J344">
        <v>0.05</v>
      </c>
      <c r="K344">
        <v>0.99</v>
      </c>
      <c r="L344">
        <f t="shared" si="30"/>
        <v>4.6352100000000009E-8</v>
      </c>
      <c r="M344">
        <f t="shared" si="31"/>
        <v>2.0117880665357366E-9</v>
      </c>
      <c r="N344">
        <f t="shared" si="32"/>
        <v>2.0117880665357366</v>
      </c>
      <c r="O344">
        <v>23.5</v>
      </c>
      <c r="P344">
        <f t="shared" si="33"/>
        <v>1.9908837867746033E-2</v>
      </c>
      <c r="Q344">
        <f t="shared" si="34"/>
        <v>6.6362792892486781E-12</v>
      </c>
      <c r="R344">
        <f t="shared" si="35"/>
        <v>9.2952373120719455E-11</v>
      </c>
    </row>
    <row r="345" spans="1:18" x14ac:dyDescent="0.25">
      <c r="A345" t="s">
        <v>507</v>
      </c>
      <c r="B345">
        <v>35</v>
      </c>
      <c r="C345">
        <v>25</v>
      </c>
      <c r="D345">
        <v>22</v>
      </c>
      <c r="E345">
        <v>3.11</v>
      </c>
      <c r="F345">
        <v>0.257234727</v>
      </c>
      <c r="G345">
        <v>31111.8</v>
      </c>
      <c r="H345">
        <v>3.4929800000000002</v>
      </c>
      <c r="I345">
        <v>0.24462200000000001</v>
      </c>
      <c r="J345">
        <v>0.05</v>
      </c>
      <c r="K345">
        <v>0.99</v>
      </c>
      <c r="L345">
        <f t="shared" si="30"/>
        <v>1.2231100000000003E-8</v>
      </c>
      <c r="M345">
        <f t="shared" si="31"/>
        <v>5.308579551003137E-10</v>
      </c>
      <c r="N345">
        <f t="shared" si="32"/>
        <v>0.53085795510031375</v>
      </c>
      <c r="O345">
        <v>23.5</v>
      </c>
      <c r="P345">
        <f t="shared" si="33"/>
        <v>7.2635692016188519E-3</v>
      </c>
      <c r="Q345">
        <f t="shared" si="34"/>
        <v>2.4211897338729503E-12</v>
      </c>
      <c r="R345">
        <f t="shared" si="35"/>
        <v>3.3912878245438255E-11</v>
      </c>
    </row>
    <row r="346" spans="1:18" x14ac:dyDescent="0.25">
      <c r="A346" t="s">
        <v>507</v>
      </c>
      <c r="B346">
        <v>35</v>
      </c>
      <c r="C346">
        <v>25</v>
      </c>
      <c r="D346">
        <v>23</v>
      </c>
      <c r="E346">
        <v>3.53</v>
      </c>
      <c r="F346">
        <v>0.25212464600000001</v>
      </c>
      <c r="G346">
        <v>11017.5</v>
      </c>
      <c r="H346">
        <v>1.4835499999999999</v>
      </c>
      <c r="I346">
        <v>-1.7648079999999999</v>
      </c>
      <c r="J346">
        <v>0.05</v>
      </c>
      <c r="K346">
        <v>0.99</v>
      </c>
      <c r="L346">
        <f t="shared" si="30"/>
        <v>-8.824040000000001E-8</v>
      </c>
      <c r="M346">
        <f t="shared" si="31"/>
        <v>-3.8298369158320768E-9</v>
      </c>
      <c r="N346">
        <f t="shared" si="32"/>
        <v>-3.8298369158320766</v>
      </c>
      <c r="O346">
        <v>23.5</v>
      </c>
      <c r="P346">
        <f t="shared" si="33"/>
        <v>-4.6167644094172469E-2</v>
      </c>
      <c r="Q346">
        <f t="shared" si="34"/>
        <v>-1.5389214698057486E-11</v>
      </c>
      <c r="R346">
        <f t="shared" si="35"/>
        <v>-2.155521135112818E-10</v>
      </c>
    </row>
    <row r="347" spans="1:18" x14ac:dyDescent="0.25">
      <c r="A347" t="s">
        <v>507</v>
      </c>
      <c r="B347">
        <v>35</v>
      </c>
      <c r="C347">
        <v>50</v>
      </c>
      <c r="D347">
        <v>19</v>
      </c>
      <c r="E347">
        <v>5.0599999999999996</v>
      </c>
      <c r="F347">
        <v>0.48814229199999998</v>
      </c>
      <c r="G347">
        <v>0</v>
      </c>
      <c r="H347">
        <v>0.38179999999999997</v>
      </c>
      <c r="I347">
        <v>-2.7778779999999998</v>
      </c>
      <c r="J347">
        <v>0.05</v>
      </c>
      <c r="K347">
        <v>0.99</v>
      </c>
      <c r="L347">
        <f t="shared" si="30"/>
        <v>-1.3889390000000001E-7</v>
      </c>
      <c r="M347">
        <f t="shared" si="31"/>
        <v>-6.0283156649775939E-9</v>
      </c>
      <c r="N347">
        <f t="shared" si="32"/>
        <v>-6.028315664977594</v>
      </c>
      <c r="O347">
        <v>23.5</v>
      </c>
      <c r="P347">
        <f t="shared" si="33"/>
        <v>-5.0696456689745137E-2</v>
      </c>
      <c r="Q347">
        <f t="shared" si="34"/>
        <v>-1.6898818896581713E-11</v>
      </c>
      <c r="R347">
        <f t="shared" si="35"/>
        <v>-2.3669668663875107E-10</v>
      </c>
    </row>
    <row r="348" spans="1:18" x14ac:dyDescent="0.25">
      <c r="A348" t="s">
        <v>507</v>
      </c>
      <c r="B348">
        <v>35</v>
      </c>
      <c r="C348">
        <v>50</v>
      </c>
      <c r="D348">
        <v>20</v>
      </c>
      <c r="E348">
        <v>1.37</v>
      </c>
      <c r="F348">
        <v>1.905109489</v>
      </c>
      <c r="G348">
        <v>25647.5</v>
      </c>
      <c r="H348">
        <v>2.9465499999999998</v>
      </c>
      <c r="I348">
        <v>-0.21312800000000001</v>
      </c>
      <c r="J348">
        <v>0.05</v>
      </c>
      <c r="K348">
        <v>0.99</v>
      </c>
      <c r="L348">
        <f t="shared" si="30"/>
        <v>-1.0656400000000001E-8</v>
      </c>
      <c r="M348">
        <f t="shared" si="31"/>
        <v>-4.6251234253100555E-10</v>
      </c>
      <c r="N348">
        <f t="shared" si="32"/>
        <v>-0.46251234253100554</v>
      </c>
      <c r="O348">
        <v>23.5</v>
      </c>
      <c r="P348">
        <f t="shared" si="33"/>
        <v>-1.4365968086069438E-2</v>
      </c>
      <c r="Q348">
        <f t="shared" si="34"/>
        <v>-4.7886560286898128E-12</v>
      </c>
      <c r="R348">
        <f t="shared" si="35"/>
        <v>-6.7073268397049609E-11</v>
      </c>
    </row>
    <row r="349" spans="1:18" x14ac:dyDescent="0.25">
      <c r="A349" t="s">
        <v>507</v>
      </c>
      <c r="B349">
        <v>35</v>
      </c>
      <c r="C349">
        <v>50</v>
      </c>
      <c r="D349">
        <v>21</v>
      </c>
      <c r="E349">
        <v>4.03</v>
      </c>
      <c r="F349">
        <v>0.24565756799999999</v>
      </c>
      <c r="G349">
        <v>15008.2</v>
      </c>
      <c r="H349">
        <v>1.88262</v>
      </c>
      <c r="I349">
        <v>-1.277058</v>
      </c>
      <c r="J349">
        <v>0.05</v>
      </c>
      <c r="K349">
        <v>0.99</v>
      </c>
      <c r="L349">
        <f t="shared" si="30"/>
        <v>-6.3852900000000004E-8</v>
      </c>
      <c r="M349">
        <f t="shared" si="31"/>
        <v>-2.7713631579518456E-9</v>
      </c>
      <c r="N349">
        <f t="shared" si="32"/>
        <v>-2.7713631579518458</v>
      </c>
      <c r="O349">
        <v>23.5</v>
      </c>
      <c r="P349">
        <f t="shared" si="33"/>
        <v>-2.9263113435952122E-2</v>
      </c>
      <c r="Q349">
        <f t="shared" si="34"/>
        <v>-9.7543711453173726E-12</v>
      </c>
      <c r="R349">
        <f t="shared" si="35"/>
        <v>-1.3662655032111685E-10</v>
      </c>
    </row>
    <row r="350" spans="1:18" x14ac:dyDescent="0.25">
      <c r="A350" t="s">
        <v>507</v>
      </c>
      <c r="B350">
        <v>35</v>
      </c>
      <c r="C350">
        <v>50</v>
      </c>
      <c r="D350">
        <v>22</v>
      </c>
      <c r="E350">
        <v>4.05</v>
      </c>
      <c r="F350">
        <v>0.55555555599999995</v>
      </c>
      <c r="G350">
        <v>157364</v>
      </c>
      <c r="H350">
        <v>16.118200000000002</v>
      </c>
      <c r="I350">
        <v>12.958522</v>
      </c>
      <c r="J350">
        <v>0.05</v>
      </c>
      <c r="K350">
        <v>0.99</v>
      </c>
      <c r="L350">
        <f t="shared" si="30"/>
        <v>6.4792609999999999E-7</v>
      </c>
      <c r="M350">
        <f t="shared" si="31"/>
        <v>2.8121487397055152E-8</v>
      </c>
      <c r="N350">
        <f t="shared" si="32"/>
        <v>28.121487397055152</v>
      </c>
      <c r="O350">
        <v>23.5</v>
      </c>
      <c r="P350">
        <f t="shared" si="33"/>
        <v>0.29547136745001473</v>
      </c>
      <c r="Q350">
        <f t="shared" si="34"/>
        <v>9.8490455816671578E-11</v>
      </c>
      <c r="R350">
        <f t="shared" si="35"/>
        <v>1.3795262674873738E-9</v>
      </c>
    </row>
    <row r="351" spans="1:18" x14ac:dyDescent="0.25">
      <c r="A351" t="s">
        <v>507</v>
      </c>
      <c r="B351">
        <v>35</v>
      </c>
      <c r="C351">
        <v>50</v>
      </c>
      <c r="D351">
        <v>23</v>
      </c>
      <c r="E351">
        <v>2.68</v>
      </c>
      <c r="F351">
        <v>0.42164179099999999</v>
      </c>
      <c r="G351">
        <v>7057.4</v>
      </c>
      <c r="H351">
        <v>1.08754</v>
      </c>
      <c r="I351">
        <v>-2.0721379999999998</v>
      </c>
      <c r="J351">
        <v>0.05</v>
      </c>
      <c r="K351">
        <v>0.99</v>
      </c>
      <c r="L351">
        <f t="shared" si="30"/>
        <v>-1.0360689999999999E-7</v>
      </c>
      <c r="M351">
        <f t="shared" si="31"/>
        <v>-4.4967784637753491E-9</v>
      </c>
      <c r="N351">
        <f t="shared" si="32"/>
        <v>-4.4967784637753487</v>
      </c>
      <c r="O351">
        <v>23.5</v>
      </c>
      <c r="P351">
        <f t="shared" si="33"/>
        <v>-7.1400102632190363E-2</v>
      </c>
      <c r="Q351">
        <f t="shared" si="34"/>
        <v>-2.3800034210730124E-11</v>
      </c>
      <c r="R351">
        <f t="shared" si="35"/>
        <v>-3.3335993917943364E-10</v>
      </c>
    </row>
    <row r="352" spans="1:18" x14ac:dyDescent="0.25">
      <c r="A352" t="s">
        <v>507</v>
      </c>
      <c r="B352">
        <v>35</v>
      </c>
      <c r="C352">
        <v>100</v>
      </c>
      <c r="D352">
        <v>19</v>
      </c>
      <c r="E352">
        <v>6.43</v>
      </c>
      <c r="F352">
        <v>0.20062208400000001</v>
      </c>
      <c r="G352">
        <v>14649.8</v>
      </c>
      <c r="H352">
        <v>1.8467800000000001</v>
      </c>
      <c r="I352">
        <v>-1.8957980000000001</v>
      </c>
      <c r="J352">
        <v>0.05</v>
      </c>
      <c r="K352">
        <v>0.99</v>
      </c>
      <c r="L352">
        <f t="shared" si="30"/>
        <v>-9.4789900000000012E-8</v>
      </c>
      <c r="M352">
        <f t="shared" si="31"/>
        <v>-4.1141003244322437E-9</v>
      </c>
      <c r="N352">
        <f t="shared" si="32"/>
        <v>-4.1141003244322434</v>
      </c>
      <c r="O352">
        <v>23.5</v>
      </c>
      <c r="P352">
        <f t="shared" si="33"/>
        <v>-2.7226764994091813E-2</v>
      </c>
      <c r="Q352">
        <f t="shared" si="34"/>
        <v>-9.0755883313639394E-12</v>
      </c>
      <c r="R352">
        <f t="shared" si="35"/>
        <v>-1.2711904308091529E-10</v>
      </c>
    </row>
    <row r="353" spans="1:18" x14ac:dyDescent="0.25">
      <c r="A353" t="s">
        <v>507</v>
      </c>
      <c r="B353">
        <v>35</v>
      </c>
      <c r="C353">
        <v>100</v>
      </c>
      <c r="D353">
        <v>20</v>
      </c>
      <c r="E353">
        <v>5.47</v>
      </c>
      <c r="F353">
        <v>0.44606947000000002</v>
      </c>
      <c r="G353">
        <v>19373.5</v>
      </c>
      <c r="H353">
        <v>2.31915</v>
      </c>
      <c r="I353">
        <v>-1.4234279999999999</v>
      </c>
      <c r="J353">
        <v>0.05</v>
      </c>
      <c r="K353">
        <v>0.99</v>
      </c>
      <c r="L353">
        <f t="shared" si="30"/>
        <v>-7.1171400000000004E-8</v>
      </c>
      <c r="M353">
        <f t="shared" si="31"/>
        <v>-3.0890029405062881E-9</v>
      </c>
      <c r="N353">
        <f t="shared" si="32"/>
        <v>-3.0890029405062882</v>
      </c>
      <c r="O353">
        <v>23.5</v>
      </c>
      <c r="P353">
        <f t="shared" si="33"/>
        <v>-2.4030518032644506E-2</v>
      </c>
      <c r="Q353">
        <f t="shared" si="34"/>
        <v>-8.010172677548169E-12</v>
      </c>
      <c r="R353">
        <f t="shared" si="35"/>
        <v>-1.1219608564261394E-10</v>
      </c>
    </row>
    <row r="354" spans="1:18" x14ac:dyDescent="0.25">
      <c r="A354" t="s">
        <v>507</v>
      </c>
      <c r="B354">
        <v>35</v>
      </c>
      <c r="C354">
        <v>100</v>
      </c>
      <c r="D354">
        <v>21</v>
      </c>
      <c r="E354">
        <v>4.93</v>
      </c>
      <c r="F354">
        <v>0.36713995900000002</v>
      </c>
      <c r="G354">
        <v>80548</v>
      </c>
      <c r="H354">
        <v>8.4366000000000003</v>
      </c>
      <c r="I354">
        <v>4.6940220000000004</v>
      </c>
      <c r="J354">
        <v>0.05</v>
      </c>
      <c r="K354">
        <v>0.99</v>
      </c>
      <c r="L354">
        <f t="shared" si="30"/>
        <v>2.3470110000000002E-7</v>
      </c>
      <c r="M354">
        <f t="shared" si="31"/>
        <v>1.018656915615065E-8</v>
      </c>
      <c r="N354">
        <f t="shared" si="32"/>
        <v>10.18656915615065</v>
      </c>
      <c r="O354">
        <v>23.5</v>
      </c>
      <c r="P354">
        <f t="shared" si="33"/>
        <v>8.7925157793368014E-2</v>
      </c>
      <c r="Q354">
        <f t="shared" si="34"/>
        <v>2.9308385931122673E-11</v>
      </c>
      <c r="R354">
        <f t="shared" si="35"/>
        <v>4.1051376922145596E-10</v>
      </c>
    </row>
    <row r="355" spans="1:18" x14ac:dyDescent="0.25">
      <c r="A355" t="s">
        <v>507</v>
      </c>
      <c r="B355">
        <v>35</v>
      </c>
      <c r="C355">
        <v>100</v>
      </c>
      <c r="D355">
        <v>22</v>
      </c>
      <c r="E355">
        <v>0.69</v>
      </c>
      <c r="F355">
        <v>0.28985507199999999</v>
      </c>
      <c r="G355">
        <v>17714.8</v>
      </c>
      <c r="H355">
        <v>2.1532800000000001</v>
      </c>
      <c r="I355">
        <v>-1.5892980000000001</v>
      </c>
      <c r="J355">
        <v>0.05</v>
      </c>
      <c r="K355">
        <v>0.99</v>
      </c>
      <c r="L355">
        <f t="shared" si="30"/>
        <v>-7.9464900000000012E-8</v>
      </c>
      <c r="M355">
        <f t="shared" si="31"/>
        <v>-3.448959972222524E-9</v>
      </c>
      <c r="N355">
        <f t="shared" si="32"/>
        <v>-3.4489599722225242</v>
      </c>
      <c r="O355">
        <v>23.5</v>
      </c>
      <c r="P355">
        <f t="shared" si="33"/>
        <v>-0.21270181759004159</v>
      </c>
      <c r="Q355">
        <f t="shared" si="34"/>
        <v>-7.0900605863347187E-11</v>
      </c>
      <c r="R355">
        <f t="shared" si="35"/>
        <v>-9.9308351614614507E-10</v>
      </c>
    </row>
    <row r="356" spans="1:18" x14ac:dyDescent="0.25">
      <c r="A356" t="s">
        <v>507</v>
      </c>
      <c r="B356">
        <v>35</v>
      </c>
      <c r="C356">
        <v>100</v>
      </c>
      <c r="D356">
        <v>23</v>
      </c>
      <c r="E356">
        <v>4.99</v>
      </c>
      <c r="F356">
        <v>0.36873747499999998</v>
      </c>
      <c r="G356">
        <v>32421.200000000001</v>
      </c>
      <c r="H356">
        <v>3.62392</v>
      </c>
      <c r="I356">
        <v>-0.118658</v>
      </c>
      <c r="J356">
        <v>0.05</v>
      </c>
      <c r="K356">
        <v>0.99</v>
      </c>
      <c r="L356">
        <f t="shared" si="30"/>
        <v>-5.9329000000000005E-9</v>
      </c>
      <c r="M356">
        <f t="shared" si="31"/>
        <v>-2.5750154620718092E-10</v>
      </c>
      <c r="N356">
        <f t="shared" si="32"/>
        <v>-0.25750154620718091</v>
      </c>
      <c r="O356">
        <v>23.5</v>
      </c>
      <c r="P356">
        <f t="shared" si="33"/>
        <v>-2.1958943095312404E-3</v>
      </c>
      <c r="Q356">
        <f t="shared" si="34"/>
        <v>-7.319647698437468E-13</v>
      </c>
      <c r="R356">
        <f t="shared" si="35"/>
        <v>-1.0252410941770408E-11</v>
      </c>
    </row>
    <row r="357" spans="1:18" x14ac:dyDescent="0.25">
      <c r="A357" t="s">
        <v>507</v>
      </c>
      <c r="B357">
        <v>35</v>
      </c>
      <c r="C357">
        <v>150</v>
      </c>
      <c r="D357">
        <v>19</v>
      </c>
      <c r="E357">
        <v>0.84</v>
      </c>
      <c r="F357">
        <v>1.630952381</v>
      </c>
      <c r="G357">
        <v>32448.799999999999</v>
      </c>
      <c r="H357">
        <v>3.6266799999999999</v>
      </c>
      <c r="I357">
        <v>-0.55886800000000003</v>
      </c>
      <c r="J357">
        <v>0.05</v>
      </c>
      <c r="K357">
        <v>0.99</v>
      </c>
      <c r="L357">
        <f t="shared" si="30"/>
        <v>-2.7943400000000003E-8</v>
      </c>
      <c r="M357">
        <f t="shared" si="31"/>
        <v>-1.2128080207463028E-9</v>
      </c>
      <c r="N357">
        <f t="shared" si="32"/>
        <v>-1.2128080207463028</v>
      </c>
      <c r="O357">
        <v>23.5</v>
      </c>
      <c r="P357">
        <f t="shared" si="33"/>
        <v>-6.1439109460299034E-2</v>
      </c>
      <c r="Q357">
        <f t="shared" si="34"/>
        <v>-2.0479703153433011E-11</v>
      </c>
      <c r="R357">
        <f t="shared" si="35"/>
        <v>-2.8685305815919018E-10</v>
      </c>
    </row>
    <row r="358" spans="1:18" x14ac:dyDescent="0.25">
      <c r="A358" t="s">
        <v>507</v>
      </c>
      <c r="B358">
        <v>35</v>
      </c>
      <c r="C358">
        <v>150</v>
      </c>
      <c r="D358">
        <v>20</v>
      </c>
      <c r="E358">
        <v>0.51</v>
      </c>
      <c r="F358">
        <v>2.8431372549999998</v>
      </c>
      <c r="G358">
        <v>33813.1</v>
      </c>
      <c r="H358">
        <v>3.7631100000000002</v>
      </c>
      <c r="I358">
        <v>-0.42243799999999998</v>
      </c>
      <c r="J358">
        <v>0.05</v>
      </c>
      <c r="K358">
        <v>0.99</v>
      </c>
      <c r="L358">
        <f t="shared" si="30"/>
        <v>-2.11219E-8</v>
      </c>
      <c r="M358">
        <f t="shared" si="31"/>
        <v>-9.1673918468766608E-10</v>
      </c>
      <c r="N358">
        <f t="shared" si="32"/>
        <v>-0.91673918468766613</v>
      </c>
      <c r="O358">
        <v>23.5</v>
      </c>
      <c r="P358">
        <f t="shared" si="33"/>
        <v>-7.6490545238854069E-2</v>
      </c>
      <c r="Q358">
        <f t="shared" si="34"/>
        <v>-2.5496848412951357E-11</v>
      </c>
      <c r="R358">
        <f t="shared" si="35"/>
        <v>-3.5712670666568578E-10</v>
      </c>
    </row>
    <row r="359" spans="1:18" x14ac:dyDescent="0.25">
      <c r="A359" t="s">
        <v>507</v>
      </c>
      <c r="B359">
        <v>35</v>
      </c>
      <c r="C359">
        <v>150</v>
      </c>
      <c r="D359">
        <v>21</v>
      </c>
      <c r="E359">
        <v>0.72</v>
      </c>
      <c r="F359">
        <v>1.7222222220000001</v>
      </c>
      <c r="G359">
        <v>93845.6</v>
      </c>
      <c r="H359">
        <v>9.7663600000000006</v>
      </c>
      <c r="I359">
        <v>5.5808119999999999</v>
      </c>
      <c r="J359">
        <v>0.05</v>
      </c>
      <c r="K359">
        <v>0.99</v>
      </c>
      <c r="L359">
        <f t="shared" si="30"/>
        <v>2.790406E-7</v>
      </c>
      <c r="M359">
        <f t="shared" si="31"/>
        <v>1.2111005739955079E-8</v>
      </c>
      <c r="N359">
        <f t="shared" si="32"/>
        <v>12.111005739955079</v>
      </c>
      <c r="O359">
        <v>23.5</v>
      </c>
      <c r="P359">
        <f t="shared" si="33"/>
        <v>0.71578048108481551</v>
      </c>
      <c r="Q359">
        <f t="shared" si="34"/>
        <v>2.3859349369493849E-10</v>
      </c>
      <c r="R359">
        <f t="shared" si="35"/>
        <v>3.3419074881368951E-9</v>
      </c>
    </row>
    <row r="360" spans="1:18" x14ac:dyDescent="0.25">
      <c r="A360" t="s">
        <v>507</v>
      </c>
      <c r="B360">
        <v>35</v>
      </c>
      <c r="C360">
        <v>150</v>
      </c>
      <c r="D360">
        <v>22</v>
      </c>
      <c r="E360">
        <v>2.86</v>
      </c>
      <c r="F360">
        <v>0.667832168</v>
      </c>
      <c r="G360">
        <v>20508.400000000001</v>
      </c>
      <c r="H360">
        <v>2.4326400000000001</v>
      </c>
      <c r="I360">
        <v>-1.7529079999999999</v>
      </c>
      <c r="J360">
        <v>0.05</v>
      </c>
      <c r="K360">
        <v>0.99</v>
      </c>
      <c r="L360">
        <f t="shared" si="30"/>
        <v>-8.764540000000001E-8</v>
      </c>
      <c r="M360">
        <f t="shared" si="31"/>
        <v>-3.8040125432666749E-9</v>
      </c>
      <c r="N360">
        <f t="shared" si="32"/>
        <v>-3.8040125432666749</v>
      </c>
      <c r="O360">
        <v>23.5</v>
      </c>
      <c r="P360">
        <f t="shared" si="33"/>
        <v>-5.6598907056489733E-2</v>
      </c>
      <c r="Q360">
        <f t="shared" si="34"/>
        <v>-1.8866302352163244E-11</v>
      </c>
      <c r="R360">
        <f t="shared" si="35"/>
        <v>-2.6425463715604493E-10</v>
      </c>
    </row>
    <row r="361" spans="1:18" x14ac:dyDescent="0.25">
      <c r="A361" t="s">
        <v>507</v>
      </c>
      <c r="B361">
        <v>35</v>
      </c>
      <c r="C361">
        <v>150</v>
      </c>
      <c r="D361">
        <v>23</v>
      </c>
      <c r="E361">
        <v>4.4400000000000004</v>
      </c>
      <c r="F361">
        <v>0.39189189200000002</v>
      </c>
      <c r="G361">
        <v>74901.100000000006</v>
      </c>
      <c r="H361">
        <v>7.8719099999999997</v>
      </c>
      <c r="I361">
        <v>3.6863619999999999</v>
      </c>
      <c r="J361">
        <v>0.05</v>
      </c>
      <c r="K361">
        <v>0.99</v>
      </c>
      <c r="L361">
        <f t="shared" si="30"/>
        <v>1.8431809999999999E-7</v>
      </c>
      <c r="M361">
        <f t="shared" si="31"/>
        <v>7.9998307310033525E-9</v>
      </c>
      <c r="N361">
        <f t="shared" si="32"/>
        <v>7.9998307310033523</v>
      </c>
      <c r="O361">
        <v>23.5</v>
      </c>
      <c r="P361">
        <f t="shared" si="33"/>
        <v>7.6670794815059909E-2</v>
      </c>
      <c r="Q361">
        <f t="shared" si="34"/>
        <v>2.5556931605019975E-11</v>
      </c>
      <c r="R361">
        <f t="shared" si="35"/>
        <v>3.579682739120333E-10</v>
      </c>
    </row>
    <row r="362" spans="1:18" x14ac:dyDescent="0.25">
      <c r="A362" t="s">
        <v>504</v>
      </c>
      <c r="B362">
        <v>35</v>
      </c>
      <c r="C362">
        <v>25</v>
      </c>
      <c r="D362">
        <v>19</v>
      </c>
      <c r="E362">
        <v>9.43</v>
      </c>
      <c r="F362">
        <v>0.235418876</v>
      </c>
      <c r="G362">
        <v>18354.3</v>
      </c>
      <c r="H362">
        <v>2.2172299999999998</v>
      </c>
      <c r="I362">
        <v>-1.2911280000000001</v>
      </c>
      <c r="J362">
        <v>0.05</v>
      </c>
      <c r="K362">
        <v>0.99</v>
      </c>
      <c r="L362">
        <f t="shared" si="30"/>
        <v>-6.4556400000000008E-8</v>
      </c>
      <c r="M362">
        <f t="shared" si="31"/>
        <v>-2.8018966808085853E-9</v>
      </c>
      <c r="N362">
        <f t="shared" si="32"/>
        <v>-2.8018966808085852</v>
      </c>
      <c r="O362">
        <v>23.25</v>
      </c>
      <c r="P362">
        <f t="shared" si="33"/>
        <v>-1.2779606065330667E-2</v>
      </c>
      <c r="Q362">
        <f t="shared" si="34"/>
        <v>-4.2598686884435551E-12</v>
      </c>
      <c r="R362">
        <f t="shared" si="35"/>
        <v>-5.9666702758422344E-11</v>
      </c>
    </row>
    <row r="363" spans="1:18" x14ac:dyDescent="0.25">
      <c r="A363" t="s">
        <v>504</v>
      </c>
      <c r="B363">
        <v>35</v>
      </c>
      <c r="C363">
        <v>25</v>
      </c>
      <c r="D363">
        <v>20</v>
      </c>
      <c r="E363">
        <v>15.36</v>
      </c>
      <c r="F363">
        <v>0.28450520800000001</v>
      </c>
      <c r="G363">
        <v>20946.7</v>
      </c>
      <c r="H363">
        <v>2.4764699999999999</v>
      </c>
      <c r="I363">
        <v>-1.0318879999999999</v>
      </c>
      <c r="J363">
        <v>0.05</v>
      </c>
      <c r="K363">
        <v>0.99</v>
      </c>
      <c r="L363">
        <f t="shared" si="30"/>
        <v>-5.15944E-8</v>
      </c>
      <c r="M363">
        <f t="shared" si="31"/>
        <v>-2.2393159796443181E-9</v>
      </c>
      <c r="N363">
        <f t="shared" si="32"/>
        <v>-2.2393159796443181</v>
      </c>
      <c r="O363">
        <v>23.25</v>
      </c>
      <c r="P363">
        <f t="shared" si="33"/>
        <v>-6.2704860541115542E-3</v>
      </c>
      <c r="Q363">
        <f t="shared" si="34"/>
        <v>-2.0901620180371846E-12</v>
      </c>
      <c r="R363">
        <f t="shared" si="35"/>
        <v>-2.9276272338041433E-11</v>
      </c>
    </row>
    <row r="364" spans="1:18" x14ac:dyDescent="0.25">
      <c r="A364" t="s">
        <v>504</v>
      </c>
      <c r="B364">
        <v>35</v>
      </c>
      <c r="C364">
        <v>25</v>
      </c>
      <c r="D364">
        <v>21</v>
      </c>
      <c r="E364">
        <v>12.6</v>
      </c>
      <c r="F364">
        <v>0.56746031699999999</v>
      </c>
      <c r="G364">
        <v>2380.5</v>
      </c>
      <c r="H364">
        <v>0.61985000000000001</v>
      </c>
      <c r="I364">
        <v>-2.8885079999999999</v>
      </c>
      <c r="J364">
        <v>0.05</v>
      </c>
      <c r="K364">
        <v>0.99</v>
      </c>
      <c r="L364">
        <f t="shared" si="30"/>
        <v>-1.4442539999999999E-7</v>
      </c>
      <c r="M364">
        <f t="shared" si="31"/>
        <v>-6.268395525222166E-9</v>
      </c>
      <c r="N364">
        <f t="shared" si="32"/>
        <v>-6.2683955252221661</v>
      </c>
      <c r="O364">
        <v>23.25</v>
      </c>
      <c r="P364">
        <f t="shared" si="33"/>
        <v>-2.1397492832299594E-2</v>
      </c>
      <c r="Q364">
        <f t="shared" si="34"/>
        <v>-7.1324976107665315E-12</v>
      </c>
      <c r="R364">
        <f t="shared" si="35"/>
        <v>-9.9902754284723579E-11</v>
      </c>
    </row>
    <row r="365" spans="1:18" x14ac:dyDescent="0.25">
      <c r="A365" t="s">
        <v>504</v>
      </c>
      <c r="B365">
        <v>35</v>
      </c>
      <c r="C365">
        <v>25</v>
      </c>
      <c r="D365">
        <v>22</v>
      </c>
      <c r="E365">
        <v>11.05</v>
      </c>
      <c r="F365">
        <v>0.330316742</v>
      </c>
      <c r="G365">
        <v>9477.1</v>
      </c>
      <c r="H365">
        <v>1.32951</v>
      </c>
      <c r="I365">
        <v>-2.1788479999999999</v>
      </c>
      <c r="J365">
        <v>0.05</v>
      </c>
      <c r="K365">
        <v>0.99</v>
      </c>
      <c r="L365">
        <f t="shared" si="30"/>
        <v>-1.0894239999999999E-7</v>
      </c>
      <c r="M365">
        <f t="shared" si="31"/>
        <v>-4.7283514718807302E-9</v>
      </c>
      <c r="N365">
        <f t="shared" si="32"/>
        <v>-4.72835147188073</v>
      </c>
      <c r="O365">
        <v>23.25</v>
      </c>
      <c r="P365">
        <f t="shared" si="33"/>
        <v>-1.8404520885051252E-2</v>
      </c>
      <c r="Q365">
        <f t="shared" si="34"/>
        <v>-6.1348402950170841E-12</v>
      </c>
      <c r="R365">
        <f t="shared" si="35"/>
        <v>-8.5928867560215792E-11</v>
      </c>
    </row>
    <row r="366" spans="1:18" x14ac:dyDescent="0.25">
      <c r="A366" t="s">
        <v>504</v>
      </c>
      <c r="B366">
        <v>35</v>
      </c>
      <c r="C366">
        <v>25</v>
      </c>
      <c r="D366">
        <v>23</v>
      </c>
      <c r="E366">
        <v>10.23</v>
      </c>
      <c r="F366">
        <v>0.45552297200000003</v>
      </c>
      <c r="G366">
        <v>40367.599999999999</v>
      </c>
      <c r="H366">
        <v>4.4185600000000003</v>
      </c>
      <c r="I366">
        <v>0.91020199999999996</v>
      </c>
      <c r="J366">
        <v>0.05</v>
      </c>
      <c r="K366">
        <v>0.99</v>
      </c>
      <c r="L366">
        <f t="shared" si="30"/>
        <v>4.5510100000000001E-8</v>
      </c>
      <c r="M366">
        <f t="shared" si="31"/>
        <v>1.9752433241826803E-9</v>
      </c>
      <c r="N366">
        <f t="shared" si="32"/>
        <v>1.9752433241826803</v>
      </c>
      <c r="O366">
        <v>23.25</v>
      </c>
      <c r="P366">
        <f t="shared" si="33"/>
        <v>8.3046629633806556E-3</v>
      </c>
      <c r="Q366">
        <f t="shared" si="34"/>
        <v>2.7682209877935516E-12</v>
      </c>
      <c r="R366">
        <f t="shared" si="35"/>
        <v>3.8773640909727939E-11</v>
      </c>
    </row>
    <row r="367" spans="1:18" x14ac:dyDescent="0.25">
      <c r="A367" t="s">
        <v>504</v>
      </c>
      <c r="B367">
        <v>35</v>
      </c>
      <c r="C367">
        <v>50</v>
      </c>
      <c r="D367">
        <v>19</v>
      </c>
      <c r="E367">
        <v>16.670000000000002</v>
      </c>
      <c r="F367">
        <v>0.19736052800000001</v>
      </c>
      <c r="G367">
        <v>24007.5</v>
      </c>
      <c r="H367">
        <v>2.7825500000000001</v>
      </c>
      <c r="I367">
        <v>-1.571126</v>
      </c>
      <c r="J367">
        <v>0.05</v>
      </c>
      <c r="K367">
        <v>0.99</v>
      </c>
      <c r="L367">
        <f t="shared" si="30"/>
        <v>-7.8556300000000008E-8</v>
      </c>
      <c r="M367">
        <f t="shared" si="31"/>
        <v>-3.4095246362344166E-9</v>
      </c>
      <c r="N367">
        <f t="shared" si="32"/>
        <v>-3.4095246362344165</v>
      </c>
      <c r="O367">
        <v>23.25</v>
      </c>
      <c r="P367">
        <f t="shared" si="33"/>
        <v>-8.7970138520280863E-3</v>
      </c>
      <c r="Q367">
        <f t="shared" si="34"/>
        <v>-2.9323379506760291E-12</v>
      </c>
      <c r="R367">
        <f t="shared" si="35"/>
        <v>-4.1072377973733936E-11</v>
      </c>
    </row>
    <row r="368" spans="1:18" x14ac:dyDescent="0.25">
      <c r="A368" t="s">
        <v>504</v>
      </c>
      <c r="B368">
        <v>35</v>
      </c>
      <c r="C368">
        <v>50</v>
      </c>
      <c r="D368">
        <v>20</v>
      </c>
      <c r="E368">
        <v>7.55</v>
      </c>
      <c r="F368">
        <v>0.22649006599999999</v>
      </c>
      <c r="G368">
        <v>19702.5</v>
      </c>
      <c r="H368">
        <v>2.3520500000000002</v>
      </c>
      <c r="I368">
        <v>-2.0016259999999999</v>
      </c>
      <c r="J368">
        <v>0.05</v>
      </c>
      <c r="K368">
        <v>0.99</v>
      </c>
      <c r="L368">
        <f t="shared" si="30"/>
        <v>-1.000813E-7</v>
      </c>
      <c r="M368">
        <f t="shared" si="31"/>
        <v>-4.3437592908063061E-9</v>
      </c>
      <c r="N368">
        <f t="shared" si="32"/>
        <v>-4.3437592908063065</v>
      </c>
      <c r="O368">
        <v>23.25</v>
      </c>
      <c r="P368">
        <f t="shared" si="33"/>
        <v>-2.4745477694545649E-2</v>
      </c>
      <c r="Q368">
        <f t="shared" si="34"/>
        <v>-8.2484925648485475E-12</v>
      </c>
      <c r="R368">
        <f t="shared" si="35"/>
        <v>-1.1553416080806416E-10</v>
      </c>
    </row>
    <row r="369" spans="1:18" x14ac:dyDescent="0.25">
      <c r="A369" t="s">
        <v>504</v>
      </c>
      <c r="B369">
        <v>35</v>
      </c>
      <c r="C369">
        <v>50</v>
      </c>
      <c r="D369">
        <v>21</v>
      </c>
      <c r="E369">
        <v>11.25</v>
      </c>
      <c r="F369">
        <v>0.37422222199999999</v>
      </c>
      <c r="G369">
        <v>32470.400000000001</v>
      </c>
      <c r="H369">
        <v>3.6288399999999998</v>
      </c>
      <c r="I369">
        <v>-0.72483600000000004</v>
      </c>
      <c r="J369">
        <v>0.05</v>
      </c>
      <c r="K369">
        <v>0.99</v>
      </c>
      <c r="L369">
        <f t="shared" si="30"/>
        <v>-3.6241800000000004E-8</v>
      </c>
      <c r="M369">
        <f t="shared" si="31"/>
        <v>-1.5729777237660184E-9</v>
      </c>
      <c r="N369">
        <f t="shared" si="32"/>
        <v>-1.5729777237660183</v>
      </c>
      <c r="O369">
        <v>23.25</v>
      </c>
      <c r="P369">
        <f t="shared" si="33"/>
        <v>-6.0137738543025792E-3</v>
      </c>
      <c r="Q369">
        <f t="shared" si="34"/>
        <v>-2.0045912847675264E-12</v>
      </c>
      <c r="R369">
        <f t="shared" si="35"/>
        <v>-2.8077708748353312E-11</v>
      </c>
    </row>
    <row r="370" spans="1:18" x14ac:dyDescent="0.25">
      <c r="A370" t="s">
        <v>504</v>
      </c>
      <c r="B370">
        <v>35</v>
      </c>
      <c r="C370">
        <v>50</v>
      </c>
      <c r="D370">
        <v>22</v>
      </c>
      <c r="E370">
        <v>12.73</v>
      </c>
      <c r="F370">
        <v>0.229379419</v>
      </c>
      <c r="G370">
        <v>29870.1</v>
      </c>
      <c r="H370">
        <v>3.3688099999999999</v>
      </c>
      <c r="I370">
        <v>-0.98486600000000002</v>
      </c>
      <c r="J370">
        <v>0.05</v>
      </c>
      <c r="K370">
        <v>0.99</v>
      </c>
      <c r="L370">
        <f t="shared" si="30"/>
        <v>-4.9243300000000003E-8</v>
      </c>
      <c r="M370">
        <f t="shared" si="31"/>
        <v>-2.1372728160501734E-9</v>
      </c>
      <c r="N370">
        <f t="shared" si="32"/>
        <v>-2.1372728160501735</v>
      </c>
      <c r="O370">
        <v>23.25</v>
      </c>
      <c r="P370">
        <f t="shared" si="33"/>
        <v>-7.2211871577601743E-3</v>
      </c>
      <c r="Q370">
        <f t="shared" si="34"/>
        <v>-2.4070623859200582E-12</v>
      </c>
      <c r="R370">
        <f t="shared" si="35"/>
        <v>-3.3715000720866478E-11</v>
      </c>
    </row>
    <row r="371" spans="1:18" x14ac:dyDescent="0.25">
      <c r="A371" t="s">
        <v>504</v>
      </c>
      <c r="B371">
        <v>35</v>
      </c>
      <c r="C371">
        <v>50</v>
      </c>
      <c r="D371">
        <v>23</v>
      </c>
      <c r="E371">
        <v>11.76</v>
      </c>
      <c r="F371">
        <v>0.289115646</v>
      </c>
      <c r="G371">
        <v>16246.5</v>
      </c>
      <c r="H371">
        <v>2.0064500000000001</v>
      </c>
      <c r="I371">
        <v>-2.347226</v>
      </c>
      <c r="J371">
        <v>0.05</v>
      </c>
      <c r="K371">
        <v>0.99</v>
      </c>
      <c r="L371">
        <f t="shared" si="30"/>
        <v>-1.173613E-7</v>
      </c>
      <c r="M371">
        <f t="shared" si="31"/>
        <v>-5.0937511528737752E-9</v>
      </c>
      <c r="N371">
        <f t="shared" si="32"/>
        <v>-5.0937511528737751</v>
      </c>
      <c r="O371">
        <v>23.25</v>
      </c>
      <c r="P371">
        <f t="shared" si="33"/>
        <v>-1.8629767949944316E-2</v>
      </c>
      <c r="Q371">
        <f t="shared" si="34"/>
        <v>-6.2099226499814395E-12</v>
      </c>
      <c r="R371">
        <f t="shared" si="35"/>
        <v>-8.6980523581495037E-11</v>
      </c>
    </row>
    <row r="372" spans="1:18" x14ac:dyDescent="0.25">
      <c r="A372" t="s">
        <v>504</v>
      </c>
      <c r="B372">
        <v>35</v>
      </c>
      <c r="C372">
        <v>100</v>
      </c>
      <c r="D372">
        <v>19</v>
      </c>
      <c r="E372">
        <v>14.26</v>
      </c>
      <c r="F372">
        <v>0.204067321</v>
      </c>
      <c r="G372">
        <v>15208</v>
      </c>
      <c r="H372">
        <v>2.5598399999999999</v>
      </c>
      <c r="I372">
        <v>-1.3372839999999999</v>
      </c>
      <c r="J372">
        <v>0.05</v>
      </c>
      <c r="K372">
        <v>0.99</v>
      </c>
      <c r="L372">
        <f t="shared" si="30"/>
        <v>-6.6864199999999993E-8</v>
      </c>
      <c r="M372">
        <f t="shared" si="31"/>
        <v>-2.9020605245168777E-9</v>
      </c>
      <c r="N372">
        <f t="shared" si="32"/>
        <v>-2.9020605245168776</v>
      </c>
      <c r="O372">
        <v>23.25</v>
      </c>
      <c r="P372">
        <f t="shared" si="33"/>
        <v>-8.7531421813535955E-3</v>
      </c>
      <c r="Q372">
        <f t="shared" si="34"/>
        <v>-2.9177140604511984E-12</v>
      </c>
      <c r="R372">
        <f t="shared" si="35"/>
        <v>-4.08675455305218E-11</v>
      </c>
    </row>
    <row r="373" spans="1:18" x14ac:dyDescent="0.25">
      <c r="A373" t="s">
        <v>504</v>
      </c>
      <c r="B373">
        <v>35</v>
      </c>
      <c r="C373">
        <v>100</v>
      </c>
      <c r="D373">
        <v>20</v>
      </c>
      <c r="E373">
        <v>10.73</v>
      </c>
      <c r="F373">
        <v>0.46691519100000001</v>
      </c>
      <c r="G373">
        <v>34946.5</v>
      </c>
      <c r="H373">
        <v>4.1389199999999997</v>
      </c>
      <c r="I373">
        <v>0.24179600000000001</v>
      </c>
      <c r="J373">
        <v>0.05</v>
      </c>
      <c r="K373">
        <v>0.99</v>
      </c>
      <c r="L373">
        <f t="shared" si="30"/>
        <v>1.20898E-8</v>
      </c>
      <c r="M373">
        <f t="shared" si="31"/>
        <v>5.2472520914486603E-10</v>
      </c>
      <c r="N373">
        <f t="shared" si="32"/>
        <v>0.52472520914486598</v>
      </c>
      <c r="O373">
        <v>23.25</v>
      </c>
      <c r="P373">
        <f t="shared" si="33"/>
        <v>2.1033388816196815E-3</v>
      </c>
      <c r="Q373">
        <f t="shared" si="34"/>
        <v>7.0111296053989388E-13</v>
      </c>
      <c r="R373">
        <f t="shared" si="35"/>
        <v>9.8202789043941312E-12</v>
      </c>
    </row>
    <row r="374" spans="1:18" x14ac:dyDescent="0.25">
      <c r="A374" t="s">
        <v>504</v>
      </c>
      <c r="B374">
        <v>35</v>
      </c>
      <c r="C374">
        <v>100</v>
      </c>
      <c r="D374">
        <v>21</v>
      </c>
      <c r="E374">
        <v>15.77</v>
      </c>
      <c r="F374">
        <v>0.254280279</v>
      </c>
      <c r="G374">
        <v>9254.6</v>
      </c>
      <c r="H374">
        <v>2.0835680000000001</v>
      </c>
      <c r="I374">
        <v>-1.8135559999999999</v>
      </c>
      <c r="J374">
        <v>0.05</v>
      </c>
      <c r="K374">
        <v>0.99</v>
      </c>
      <c r="L374">
        <f t="shared" si="30"/>
        <v>-9.0677800000000002E-8</v>
      </c>
      <c r="M374">
        <f t="shared" si="31"/>
        <v>-3.9356256985058755E-9</v>
      </c>
      <c r="N374">
        <f t="shared" si="32"/>
        <v>-3.9356256985058753</v>
      </c>
      <c r="O374">
        <v>23.25</v>
      </c>
      <c r="P374">
        <f t="shared" si="33"/>
        <v>-1.0733939352672832E-2</v>
      </c>
      <c r="Q374">
        <f t="shared" si="34"/>
        <v>-3.5779797842242775E-12</v>
      </c>
      <c r="R374">
        <f t="shared" si="35"/>
        <v>-5.0115689443694191E-11</v>
      </c>
    </row>
    <row r="375" spans="1:18" x14ac:dyDescent="0.25">
      <c r="A375" t="s">
        <v>504</v>
      </c>
      <c r="B375">
        <v>35</v>
      </c>
      <c r="C375">
        <v>100</v>
      </c>
      <c r="D375">
        <v>22</v>
      </c>
      <c r="E375">
        <v>8.75</v>
      </c>
      <c r="F375">
        <v>0.548571429</v>
      </c>
      <c r="G375">
        <v>32296.3</v>
      </c>
      <c r="H375">
        <v>3.926904</v>
      </c>
      <c r="I375">
        <v>2.9780000000000001E-2</v>
      </c>
      <c r="J375">
        <v>0.05</v>
      </c>
      <c r="K375">
        <v>0.99</v>
      </c>
      <c r="L375">
        <f t="shared" si="30"/>
        <v>1.4890000000000001E-9</v>
      </c>
      <c r="M375">
        <f t="shared" si="31"/>
        <v>6.4626034873753542E-11</v>
      </c>
      <c r="N375">
        <f t="shared" si="32"/>
        <v>6.4626034873753541E-2</v>
      </c>
      <c r="O375">
        <v>23.25</v>
      </c>
      <c r="P375">
        <f t="shared" si="33"/>
        <v>3.1767021750539373E-4</v>
      </c>
      <c r="Q375">
        <f t="shared" si="34"/>
        <v>1.0589007250179792E-13</v>
      </c>
      <c r="R375">
        <f t="shared" si="35"/>
        <v>1.4831704785109331E-12</v>
      </c>
    </row>
    <row r="376" spans="1:18" x14ac:dyDescent="0.25">
      <c r="A376" t="s">
        <v>504</v>
      </c>
      <c r="B376">
        <v>35</v>
      </c>
      <c r="C376">
        <v>100</v>
      </c>
      <c r="D376">
        <v>23</v>
      </c>
      <c r="E376">
        <v>14.8</v>
      </c>
      <c r="F376">
        <v>0.2</v>
      </c>
      <c r="G376">
        <v>10562.9</v>
      </c>
      <c r="H376">
        <v>2.1882320000000002</v>
      </c>
      <c r="I376">
        <v>-1.7088920000000001</v>
      </c>
      <c r="J376">
        <v>0.05</v>
      </c>
      <c r="K376">
        <v>0.99</v>
      </c>
      <c r="L376">
        <f t="shared" si="30"/>
        <v>-8.5444600000000013E-8</v>
      </c>
      <c r="M376">
        <f t="shared" si="31"/>
        <v>-3.7084927463894711E-9</v>
      </c>
      <c r="N376">
        <f t="shared" si="32"/>
        <v>-3.7084927463894712</v>
      </c>
      <c r="O376">
        <v>23.25</v>
      </c>
      <c r="P376">
        <f t="shared" si="33"/>
        <v>-1.0777369213570098E-2</v>
      </c>
      <c r="Q376">
        <f t="shared" si="34"/>
        <v>-3.5924564045233663E-12</v>
      </c>
      <c r="R376">
        <f t="shared" si="35"/>
        <v>-5.0318459121237435E-11</v>
      </c>
    </row>
    <row r="377" spans="1:18" x14ac:dyDescent="0.25">
      <c r="A377" t="s">
        <v>504</v>
      </c>
      <c r="B377">
        <v>35</v>
      </c>
      <c r="C377">
        <v>150</v>
      </c>
      <c r="D377">
        <v>19</v>
      </c>
      <c r="E377">
        <v>6.72</v>
      </c>
      <c r="F377">
        <v>0.62946428600000004</v>
      </c>
      <c r="G377">
        <v>2086.5</v>
      </c>
      <c r="H377">
        <v>1.5101199999999999</v>
      </c>
      <c r="I377">
        <v>-2.3600599999999998</v>
      </c>
      <c r="J377">
        <v>0.05</v>
      </c>
      <c r="K377">
        <v>0.99</v>
      </c>
      <c r="L377">
        <f t="shared" si="30"/>
        <v>-1.18003E-7</v>
      </c>
      <c r="M377">
        <f t="shared" si="31"/>
        <v>-5.1216024131682597E-9</v>
      </c>
      <c r="N377">
        <f t="shared" si="32"/>
        <v>-5.1216024131682598</v>
      </c>
      <c r="O377">
        <v>23.25</v>
      </c>
      <c r="P377">
        <f t="shared" si="33"/>
        <v>-3.2780353386893626E-2</v>
      </c>
      <c r="Q377">
        <f t="shared" si="34"/>
        <v>-1.0926784462297876E-11</v>
      </c>
      <c r="R377">
        <f t="shared" si="35"/>
        <v>-1.5304819192806767E-10</v>
      </c>
    </row>
    <row r="378" spans="1:18" x14ac:dyDescent="0.25">
      <c r="A378" t="s">
        <v>504</v>
      </c>
      <c r="B378">
        <v>35</v>
      </c>
      <c r="C378">
        <v>150</v>
      </c>
      <c r="D378">
        <v>20</v>
      </c>
      <c r="E378">
        <v>12.11</v>
      </c>
      <c r="F378">
        <v>0.18744838999999999</v>
      </c>
      <c r="G378">
        <v>26853.200000000001</v>
      </c>
      <c r="H378">
        <v>3.4914559999999999</v>
      </c>
      <c r="I378">
        <v>-0.37872400000000001</v>
      </c>
      <c r="J378">
        <v>0.05</v>
      </c>
      <c r="K378">
        <v>0.99</v>
      </c>
      <c r="L378">
        <f t="shared" si="30"/>
        <v>-1.8936200000000002E-8</v>
      </c>
      <c r="M378">
        <f t="shared" si="31"/>
        <v>-8.2187476264363469E-10</v>
      </c>
      <c r="N378">
        <f t="shared" si="32"/>
        <v>-0.82187476264363468</v>
      </c>
      <c r="O378">
        <v>23.25</v>
      </c>
      <c r="P378">
        <f t="shared" si="33"/>
        <v>-2.9190299055916985E-3</v>
      </c>
      <c r="Q378">
        <f t="shared" si="34"/>
        <v>-9.730099685305662E-13</v>
      </c>
      <c r="R378">
        <f t="shared" si="35"/>
        <v>-1.3628658726217083E-11</v>
      </c>
    </row>
    <row r="379" spans="1:18" x14ac:dyDescent="0.25">
      <c r="A379" t="s">
        <v>504</v>
      </c>
      <c r="B379">
        <v>35</v>
      </c>
      <c r="C379">
        <v>150</v>
      </c>
      <c r="D379">
        <v>21</v>
      </c>
      <c r="E379">
        <v>11.49</v>
      </c>
      <c r="F379">
        <v>0.248912097</v>
      </c>
      <c r="G379">
        <v>7971.4</v>
      </c>
      <c r="H379">
        <v>1.980912</v>
      </c>
      <c r="I379">
        <v>-1.8892679999999999</v>
      </c>
      <c r="J379">
        <v>0.05</v>
      </c>
      <c r="K379">
        <v>0.99</v>
      </c>
      <c r="L379">
        <f t="shared" si="30"/>
        <v>-9.4463400000000012E-8</v>
      </c>
      <c r="M379">
        <f t="shared" si="31"/>
        <v>-4.0999294712513975E-9</v>
      </c>
      <c r="N379">
        <f t="shared" si="32"/>
        <v>-4.0999294712513974</v>
      </c>
      <c r="O379">
        <v>23.25</v>
      </c>
      <c r="P379">
        <f t="shared" si="33"/>
        <v>-1.5347350089377007E-2</v>
      </c>
      <c r="Q379">
        <f t="shared" si="34"/>
        <v>-5.1157833631256686E-12</v>
      </c>
      <c r="R379">
        <f t="shared" si="35"/>
        <v>-7.1655242832292299E-11</v>
      </c>
    </row>
    <row r="380" spans="1:18" x14ac:dyDescent="0.25">
      <c r="A380" t="s">
        <v>504</v>
      </c>
      <c r="B380">
        <v>35</v>
      </c>
      <c r="C380">
        <v>150</v>
      </c>
      <c r="D380">
        <v>22</v>
      </c>
      <c r="E380">
        <v>18.5</v>
      </c>
      <c r="F380">
        <v>0.24162162200000001</v>
      </c>
      <c r="G380">
        <v>21977.9</v>
      </c>
      <c r="H380">
        <v>3.101432</v>
      </c>
      <c r="I380">
        <v>-0.76874799999999999</v>
      </c>
      <c r="J380">
        <v>0.05</v>
      </c>
      <c r="K380">
        <v>0.99</v>
      </c>
      <c r="L380">
        <f t="shared" si="30"/>
        <v>-3.8437400000000004E-8</v>
      </c>
      <c r="M380">
        <f t="shared" si="31"/>
        <v>-1.6682718286476928E-9</v>
      </c>
      <c r="N380">
        <f t="shared" si="32"/>
        <v>-1.6682718286476927</v>
      </c>
      <c r="O380">
        <v>23.25</v>
      </c>
      <c r="P380">
        <f t="shared" si="33"/>
        <v>-3.8785744345194834E-3</v>
      </c>
      <c r="Q380">
        <f t="shared" si="34"/>
        <v>-1.2928581448398278E-12</v>
      </c>
      <c r="R380">
        <f t="shared" si="35"/>
        <v>-1.8108676177328018E-11</v>
      </c>
    </row>
    <row r="381" spans="1:18" x14ac:dyDescent="0.25">
      <c r="A381" t="s">
        <v>504</v>
      </c>
      <c r="B381">
        <v>35</v>
      </c>
      <c r="C381">
        <v>150</v>
      </c>
      <c r="D381">
        <v>23</v>
      </c>
      <c r="E381">
        <v>4.74</v>
      </c>
      <c r="F381">
        <v>0.60337552699999997</v>
      </c>
      <c r="G381">
        <v>29268.6</v>
      </c>
      <c r="H381">
        <v>3.684688</v>
      </c>
      <c r="I381">
        <v>-0.18549199999999999</v>
      </c>
      <c r="J381">
        <v>0.05</v>
      </c>
      <c r="K381">
        <v>0.99</v>
      </c>
      <c r="L381">
        <f t="shared" si="30"/>
        <v>-9.2746000000000002E-9</v>
      </c>
      <c r="M381">
        <f t="shared" si="31"/>
        <v>-4.025390349497076E-10</v>
      </c>
      <c r="N381">
        <f t="shared" si="32"/>
        <v>-0.40253903494970761</v>
      </c>
      <c r="O381">
        <v>23.25</v>
      </c>
      <c r="P381">
        <f t="shared" si="33"/>
        <v>-3.6526385821850876E-3</v>
      </c>
      <c r="Q381">
        <f t="shared" si="34"/>
        <v>-1.2175461940616961E-12</v>
      </c>
      <c r="R381">
        <f t="shared" si="35"/>
        <v>-1.7053804276363958E-11</v>
      </c>
    </row>
    <row r="382" spans="1:18" x14ac:dyDescent="0.25">
      <c r="A382" t="s">
        <v>505</v>
      </c>
      <c r="B382">
        <v>35</v>
      </c>
      <c r="C382">
        <v>25</v>
      </c>
      <c r="D382">
        <v>19</v>
      </c>
      <c r="E382">
        <v>1.92</v>
      </c>
      <c r="F382">
        <v>2.1875</v>
      </c>
      <c r="G382">
        <v>38033.4</v>
      </c>
      <c r="H382">
        <v>4.1851399999999996</v>
      </c>
      <c r="I382">
        <v>0.94068200000000002</v>
      </c>
      <c r="J382">
        <v>0.05</v>
      </c>
      <c r="K382">
        <v>0.99</v>
      </c>
      <c r="L382">
        <f t="shared" si="30"/>
        <v>4.7034100000000002E-8</v>
      </c>
      <c r="M382">
        <f t="shared" si="31"/>
        <v>2.0413884397955749E-9</v>
      </c>
      <c r="N382">
        <f t="shared" si="32"/>
        <v>2.041388439795575</v>
      </c>
      <c r="O382">
        <v>23.75</v>
      </c>
      <c r="P382">
        <f t="shared" si="33"/>
        <v>4.4767290346394185E-2</v>
      </c>
      <c r="Q382">
        <f t="shared" si="34"/>
        <v>1.4922430115464729E-11</v>
      </c>
      <c r="R382">
        <f t="shared" si="35"/>
        <v>2.0901400189827982E-10</v>
      </c>
    </row>
    <row r="383" spans="1:18" x14ac:dyDescent="0.25">
      <c r="A383" t="s">
        <v>505</v>
      </c>
      <c r="B383">
        <v>35</v>
      </c>
      <c r="C383">
        <v>25</v>
      </c>
      <c r="D383">
        <v>20</v>
      </c>
      <c r="E383">
        <v>1.83</v>
      </c>
      <c r="F383">
        <v>1.513661202</v>
      </c>
      <c r="G383">
        <v>7076.5</v>
      </c>
      <c r="H383">
        <v>1.08945</v>
      </c>
      <c r="I383">
        <v>-2.155008</v>
      </c>
      <c r="J383">
        <v>0.05</v>
      </c>
      <c r="K383">
        <v>0.99</v>
      </c>
      <c r="L383">
        <f t="shared" si="30"/>
        <v>-1.077504E-7</v>
      </c>
      <c r="M383">
        <f t="shared" si="31"/>
        <v>-4.6766159221362617E-9</v>
      </c>
      <c r="N383">
        <f t="shared" si="32"/>
        <v>-4.6766159221362615</v>
      </c>
      <c r="O383">
        <v>23.75</v>
      </c>
      <c r="P383">
        <f t="shared" si="33"/>
        <v>-0.10760117163385129</v>
      </c>
      <c r="Q383">
        <f t="shared" si="34"/>
        <v>-3.586705721128376E-11</v>
      </c>
      <c r="R383">
        <f t="shared" si="35"/>
        <v>-5.0237911024128821E-10</v>
      </c>
    </row>
    <row r="384" spans="1:18" x14ac:dyDescent="0.25">
      <c r="A384" t="s">
        <v>505</v>
      </c>
      <c r="B384">
        <v>35</v>
      </c>
      <c r="C384">
        <v>25</v>
      </c>
      <c r="D384">
        <v>21</v>
      </c>
      <c r="E384">
        <v>2.0099999999999998</v>
      </c>
      <c r="F384">
        <v>1.6766169150000001</v>
      </c>
      <c r="G384">
        <v>130932.8</v>
      </c>
      <c r="H384">
        <v>13.47508</v>
      </c>
      <c r="I384">
        <v>10.230622</v>
      </c>
      <c r="J384">
        <v>0.05</v>
      </c>
      <c r="K384">
        <v>0.99</v>
      </c>
      <c r="L384">
        <f t="shared" si="30"/>
        <v>5.1153110000000005E-7</v>
      </c>
      <c r="M384">
        <f t="shared" si="31"/>
        <v>2.2201629756621567E-8</v>
      </c>
      <c r="N384">
        <f t="shared" si="32"/>
        <v>22.201629756621568</v>
      </c>
      <c r="O384">
        <v>23.75</v>
      </c>
      <c r="P384">
        <f t="shared" si="33"/>
        <v>0.46507734499338199</v>
      </c>
      <c r="Q384">
        <f t="shared" si="34"/>
        <v>1.5502578166446064E-10</v>
      </c>
      <c r="R384">
        <f t="shared" si="35"/>
        <v>2.1713996160396008E-9</v>
      </c>
    </row>
    <row r="385" spans="1:18" x14ac:dyDescent="0.25">
      <c r="A385" t="s">
        <v>505</v>
      </c>
      <c r="B385">
        <v>35</v>
      </c>
      <c r="C385">
        <v>25</v>
      </c>
      <c r="D385">
        <v>22</v>
      </c>
      <c r="E385">
        <v>2.54</v>
      </c>
      <c r="F385">
        <v>1.6417322830000001</v>
      </c>
      <c r="G385">
        <v>451841.9</v>
      </c>
      <c r="H385">
        <v>45.565989999999999</v>
      </c>
      <c r="I385">
        <v>42.321531999999998</v>
      </c>
      <c r="J385">
        <v>0.05</v>
      </c>
      <c r="K385">
        <v>0.99</v>
      </c>
      <c r="L385">
        <f t="shared" si="30"/>
        <v>2.1160766000000002E-6</v>
      </c>
      <c r="M385">
        <f t="shared" si="31"/>
        <v>9.1842605874502233E-8</v>
      </c>
      <c r="N385">
        <f t="shared" si="32"/>
        <v>91.842605874502226</v>
      </c>
      <c r="O385">
        <v>23.75</v>
      </c>
      <c r="P385">
        <f t="shared" si="33"/>
        <v>1.5224634210443801</v>
      </c>
      <c r="Q385">
        <f t="shared" si="34"/>
        <v>5.074878070147933E-10</v>
      </c>
      <c r="R385">
        <f t="shared" si="35"/>
        <v>7.1082294665141053E-9</v>
      </c>
    </row>
    <row r="386" spans="1:18" x14ac:dyDescent="0.25">
      <c r="A386" t="s">
        <v>505</v>
      </c>
      <c r="B386">
        <v>35</v>
      </c>
      <c r="C386">
        <v>25</v>
      </c>
      <c r="D386">
        <v>23</v>
      </c>
      <c r="E386">
        <v>3.66</v>
      </c>
      <c r="F386">
        <v>1.1939890710000001</v>
      </c>
      <c r="G386">
        <v>14911.6</v>
      </c>
      <c r="H386">
        <v>1.87296</v>
      </c>
      <c r="I386">
        <v>-1.3714980000000001</v>
      </c>
      <c r="J386">
        <v>0.05</v>
      </c>
      <c r="K386">
        <v>0.99</v>
      </c>
      <c r="L386">
        <f t="shared" si="30"/>
        <v>-6.8574900000000011E-8</v>
      </c>
      <c r="M386">
        <f t="shared" si="31"/>
        <v>-2.9763088508154215E-9</v>
      </c>
      <c r="N386">
        <f t="shared" si="32"/>
        <v>-2.9763088508154216</v>
      </c>
      <c r="O386">
        <v>23.75</v>
      </c>
      <c r="P386">
        <f t="shared" si="33"/>
        <v>-3.4239963771244421E-2</v>
      </c>
      <c r="Q386">
        <f t="shared" si="34"/>
        <v>-1.1413321257081476E-11</v>
      </c>
      <c r="R386">
        <f t="shared" si="35"/>
        <v>-1.598629668515631E-10</v>
      </c>
    </row>
    <row r="387" spans="1:18" x14ac:dyDescent="0.25">
      <c r="A387" t="s">
        <v>505</v>
      </c>
      <c r="B387">
        <v>35</v>
      </c>
      <c r="C387">
        <v>50</v>
      </c>
      <c r="D387">
        <v>19</v>
      </c>
      <c r="E387">
        <v>3.33</v>
      </c>
      <c r="F387">
        <v>1.393393393</v>
      </c>
      <c r="G387">
        <v>740068.2</v>
      </c>
      <c r="H387">
        <v>74.388620000000003</v>
      </c>
      <c r="I387">
        <v>70.580572000000004</v>
      </c>
      <c r="J387">
        <v>0.05</v>
      </c>
      <c r="K387">
        <v>0.99</v>
      </c>
      <c r="L387">
        <f t="shared" ref="L387:L401" si="36">(I387/1000000)*J387</f>
        <v>3.5290286000000008E-6</v>
      </c>
      <c r="M387">
        <f t="shared" ref="M387:M401" si="37">(K387*L387)/(0.0825*276.483)</f>
        <v>1.5316798211824961E-7</v>
      </c>
      <c r="N387">
        <f t="shared" ref="N387:N401" si="38">M387*1000000000</f>
        <v>153.1679821182496</v>
      </c>
      <c r="O387">
        <v>23.75</v>
      </c>
      <c r="P387">
        <f t="shared" ref="P387:P401" si="39">N387/E387/O387</f>
        <v>1.9366901484842685</v>
      </c>
      <c r="Q387">
        <f t="shared" ref="Q387:Q401" si="40">(M387/3)/E387/O387</f>
        <v>6.4556338282808962E-10</v>
      </c>
      <c r="R387">
        <f t="shared" ref="R387:R401" si="41">Q387*14.0067</f>
        <v>9.0422126342582037E-9</v>
      </c>
    </row>
    <row r="388" spans="1:18" x14ac:dyDescent="0.25">
      <c r="A388" t="s">
        <v>505</v>
      </c>
      <c r="B388">
        <v>35</v>
      </c>
      <c r="C388">
        <v>50</v>
      </c>
      <c r="D388">
        <v>20</v>
      </c>
      <c r="E388">
        <v>2.67</v>
      </c>
      <c r="F388">
        <v>2.0337078649999998</v>
      </c>
      <c r="G388">
        <v>159783.79999999999</v>
      </c>
      <c r="H388">
        <v>16.36018</v>
      </c>
      <c r="I388">
        <v>12.552132</v>
      </c>
      <c r="J388">
        <v>0.05</v>
      </c>
      <c r="K388">
        <v>0.99</v>
      </c>
      <c r="L388">
        <f t="shared" si="36"/>
        <v>6.2760660000000005E-7</v>
      </c>
      <c r="M388">
        <f t="shared" si="37"/>
        <v>2.7239574223369971E-8</v>
      </c>
      <c r="N388">
        <f t="shared" si="38"/>
        <v>27.239574223369971</v>
      </c>
      <c r="O388">
        <v>23.75</v>
      </c>
      <c r="P388">
        <f t="shared" si="39"/>
        <v>0.4295615883835201</v>
      </c>
      <c r="Q388">
        <f t="shared" si="40"/>
        <v>1.4318719612784005E-10</v>
      </c>
      <c r="R388">
        <f t="shared" si="41"/>
        <v>2.0055801000038171E-9</v>
      </c>
    </row>
    <row r="389" spans="1:18" x14ac:dyDescent="0.25">
      <c r="A389" t="s">
        <v>505</v>
      </c>
      <c r="B389">
        <v>35</v>
      </c>
      <c r="C389">
        <v>50</v>
      </c>
      <c r="D389">
        <v>21</v>
      </c>
      <c r="E389">
        <v>2.1800000000000002</v>
      </c>
      <c r="F389">
        <v>0.23853210999999999</v>
      </c>
      <c r="G389">
        <v>11494.2</v>
      </c>
      <c r="H389">
        <v>1.53122</v>
      </c>
      <c r="I389">
        <v>-2.2768280000000001</v>
      </c>
      <c r="J389">
        <v>0.05</v>
      </c>
      <c r="K389">
        <v>0.99</v>
      </c>
      <c r="L389">
        <f t="shared" si="36"/>
        <v>-1.138414E-7</v>
      </c>
      <c r="M389">
        <f t="shared" si="37"/>
        <v>-4.9409793730536778E-9</v>
      </c>
      <c r="N389">
        <f t="shared" si="38"/>
        <v>-4.9409793730536782</v>
      </c>
      <c r="O389">
        <v>23.75</v>
      </c>
      <c r="P389">
        <f t="shared" si="39"/>
        <v>-9.5431759981722403E-2</v>
      </c>
      <c r="Q389">
        <f t="shared" si="40"/>
        <v>-3.181058666057414E-11</v>
      </c>
      <c r="R389">
        <f t="shared" si="41"/>
        <v>-4.4556134417866384E-10</v>
      </c>
    </row>
    <row r="390" spans="1:18" x14ac:dyDescent="0.25">
      <c r="A390" t="s">
        <v>505</v>
      </c>
      <c r="B390">
        <v>35</v>
      </c>
      <c r="C390">
        <v>50</v>
      </c>
      <c r="D390">
        <v>22</v>
      </c>
      <c r="E390">
        <v>3.82</v>
      </c>
      <c r="F390">
        <v>0.90575916199999995</v>
      </c>
      <c r="G390">
        <v>195686.5</v>
      </c>
      <c r="H390">
        <v>19.95045</v>
      </c>
      <c r="I390">
        <v>16.142402000000001</v>
      </c>
      <c r="J390">
        <v>0.05</v>
      </c>
      <c r="K390">
        <v>0.99</v>
      </c>
      <c r="L390">
        <f t="shared" si="36"/>
        <v>8.0712010000000014E-7</v>
      </c>
      <c r="M390">
        <f t="shared" si="37"/>
        <v>3.5030874230965381E-8</v>
      </c>
      <c r="N390">
        <f t="shared" si="38"/>
        <v>35.030874230965381</v>
      </c>
      <c r="O390">
        <v>23.75</v>
      </c>
      <c r="P390">
        <f t="shared" si="39"/>
        <v>0.38612151260364158</v>
      </c>
      <c r="Q390">
        <f t="shared" si="40"/>
        <v>1.2870717086788053E-10</v>
      </c>
      <c r="R390">
        <f t="shared" si="41"/>
        <v>1.8027627301951423E-9</v>
      </c>
    </row>
    <row r="391" spans="1:18" x14ac:dyDescent="0.25">
      <c r="A391" t="s">
        <v>505</v>
      </c>
      <c r="B391">
        <v>35</v>
      </c>
      <c r="C391">
        <v>50</v>
      </c>
      <c r="D391">
        <v>23</v>
      </c>
      <c r="E391">
        <v>3.21</v>
      </c>
      <c r="F391">
        <v>1.096573209</v>
      </c>
      <c r="G391">
        <v>488207.1</v>
      </c>
      <c r="H391">
        <v>49.202509999999997</v>
      </c>
      <c r="I391">
        <v>45.394461999999997</v>
      </c>
      <c r="J391">
        <v>0.05</v>
      </c>
      <c r="K391">
        <v>0.99</v>
      </c>
      <c r="L391">
        <f t="shared" si="36"/>
        <v>2.2697231E-6</v>
      </c>
      <c r="M391">
        <f t="shared" si="37"/>
        <v>9.8511218411258555E-8</v>
      </c>
      <c r="N391">
        <f t="shared" si="38"/>
        <v>98.511218411258554</v>
      </c>
      <c r="O391">
        <v>23.75</v>
      </c>
      <c r="P391">
        <f t="shared" si="39"/>
        <v>1.292162235268189</v>
      </c>
      <c r="Q391">
        <f t="shared" si="40"/>
        <v>4.3072074508939635E-10</v>
      </c>
      <c r="R391">
        <f t="shared" si="41"/>
        <v>6.0329762602436484E-9</v>
      </c>
    </row>
    <row r="392" spans="1:18" x14ac:dyDescent="0.25">
      <c r="A392" t="s">
        <v>505</v>
      </c>
      <c r="B392">
        <v>35</v>
      </c>
      <c r="C392">
        <v>100</v>
      </c>
      <c r="D392">
        <v>19</v>
      </c>
      <c r="E392">
        <v>3.62</v>
      </c>
      <c r="F392">
        <v>0.270718232</v>
      </c>
      <c r="G392">
        <v>19857.400000000001</v>
      </c>
      <c r="H392">
        <v>2.36754</v>
      </c>
      <c r="I392">
        <v>-1.041388</v>
      </c>
      <c r="J392">
        <v>0.05</v>
      </c>
      <c r="K392">
        <v>0.99</v>
      </c>
      <c r="L392">
        <f t="shared" si="36"/>
        <v>-5.2069400000000003E-8</v>
      </c>
      <c r="M392">
        <f t="shared" si="37"/>
        <v>-2.2599320753898071E-9</v>
      </c>
      <c r="N392">
        <f t="shared" si="38"/>
        <v>-2.2599320753898073</v>
      </c>
      <c r="O392">
        <v>23.75</v>
      </c>
      <c r="P392">
        <f t="shared" si="39"/>
        <v>-2.6285921202556642E-2</v>
      </c>
      <c r="Q392">
        <f t="shared" si="40"/>
        <v>-8.7619737341855469E-12</v>
      </c>
      <c r="R392">
        <f t="shared" si="41"/>
        <v>-1.227263375026167E-10</v>
      </c>
    </row>
    <row r="393" spans="1:18" x14ac:dyDescent="0.25">
      <c r="A393" t="s">
        <v>505</v>
      </c>
      <c r="B393">
        <v>35</v>
      </c>
      <c r="C393">
        <v>100</v>
      </c>
      <c r="D393">
        <v>20</v>
      </c>
      <c r="E393">
        <v>2.04</v>
      </c>
      <c r="F393">
        <v>1.7401960780000001</v>
      </c>
      <c r="G393">
        <v>88846.3</v>
      </c>
      <c r="H393">
        <v>9.2664299999999997</v>
      </c>
      <c r="I393">
        <v>5.8575020000000002</v>
      </c>
      <c r="J393">
        <v>0.05</v>
      </c>
      <c r="K393">
        <v>0.99</v>
      </c>
      <c r="L393">
        <f t="shared" si="36"/>
        <v>2.9287510000000003E-7</v>
      </c>
      <c r="M393">
        <f t="shared" si="37"/>
        <v>1.2711454953830797E-8</v>
      </c>
      <c r="N393">
        <f t="shared" si="38"/>
        <v>12.711454953830797</v>
      </c>
      <c r="O393">
        <v>23.75</v>
      </c>
      <c r="P393">
        <f t="shared" si="39"/>
        <v>0.26236233134841686</v>
      </c>
      <c r="Q393">
        <f t="shared" si="40"/>
        <v>8.745411044947229E-11</v>
      </c>
      <c r="R393">
        <f t="shared" si="41"/>
        <v>1.2249434888326235E-9</v>
      </c>
    </row>
    <row r="394" spans="1:18" x14ac:dyDescent="0.25">
      <c r="A394" t="s">
        <v>505</v>
      </c>
      <c r="B394">
        <v>35</v>
      </c>
      <c r="C394">
        <v>100</v>
      </c>
      <c r="D394">
        <v>21</v>
      </c>
      <c r="E394">
        <v>1.97</v>
      </c>
      <c r="F394">
        <v>0.59390862899999997</v>
      </c>
      <c r="G394">
        <v>99534.6</v>
      </c>
      <c r="H394">
        <v>10.33526</v>
      </c>
      <c r="I394">
        <v>6.9263320000000004</v>
      </c>
      <c r="J394">
        <v>0.05</v>
      </c>
      <c r="K394">
        <v>0.99</v>
      </c>
      <c r="L394">
        <f t="shared" si="36"/>
        <v>3.4631660000000005E-7</v>
      </c>
      <c r="M394">
        <f t="shared" si="37"/>
        <v>1.5030939334425625E-8</v>
      </c>
      <c r="N394">
        <f t="shared" si="38"/>
        <v>15.030939334425625</v>
      </c>
      <c r="O394">
        <v>23.75</v>
      </c>
      <c r="P394">
        <f t="shared" si="39"/>
        <v>0.32125972395245794</v>
      </c>
      <c r="Q394">
        <f t="shared" si="40"/>
        <v>1.0708657465081931E-10</v>
      </c>
      <c r="R394">
        <f t="shared" si="41"/>
        <v>1.499929525161631E-9</v>
      </c>
    </row>
    <row r="395" spans="1:18" x14ac:dyDescent="0.25">
      <c r="A395" t="s">
        <v>505</v>
      </c>
      <c r="B395">
        <v>35</v>
      </c>
      <c r="C395">
        <v>100</v>
      </c>
      <c r="D395">
        <v>22</v>
      </c>
      <c r="E395">
        <v>2.5299999999999998</v>
      </c>
      <c r="F395">
        <v>1.4861660080000001</v>
      </c>
      <c r="G395">
        <v>293343.7</v>
      </c>
      <c r="H395">
        <v>29.716170000000002</v>
      </c>
      <c r="I395">
        <v>26.307241999999999</v>
      </c>
      <c r="J395">
        <v>0.05</v>
      </c>
      <c r="K395">
        <v>0.99</v>
      </c>
      <c r="L395">
        <f t="shared" si="36"/>
        <v>1.3153621000000001E-6</v>
      </c>
      <c r="M395">
        <f t="shared" si="37"/>
        <v>5.7089749460183815E-8</v>
      </c>
      <c r="N395">
        <f t="shared" si="38"/>
        <v>57.089749460183818</v>
      </c>
      <c r="O395">
        <v>23.75</v>
      </c>
      <c r="P395">
        <f t="shared" si="39"/>
        <v>0.95011024689301149</v>
      </c>
      <c r="Q395">
        <f t="shared" si="40"/>
        <v>3.1670341563100373E-10</v>
      </c>
      <c r="R395">
        <f t="shared" si="41"/>
        <v>4.4359697317187802E-9</v>
      </c>
    </row>
    <row r="396" spans="1:18" x14ac:dyDescent="0.25">
      <c r="A396" t="s">
        <v>505</v>
      </c>
      <c r="B396">
        <v>35</v>
      </c>
      <c r="C396">
        <v>100</v>
      </c>
      <c r="D396">
        <v>23</v>
      </c>
      <c r="E396">
        <v>2.71</v>
      </c>
      <c r="F396">
        <v>1.494464945</v>
      </c>
      <c r="G396">
        <v>38834</v>
      </c>
      <c r="H396">
        <v>4.2652000000000001</v>
      </c>
      <c r="I396">
        <v>0.85627200000000003</v>
      </c>
      <c r="J396">
        <v>0.05</v>
      </c>
      <c r="K396">
        <v>0.99</v>
      </c>
      <c r="L396">
        <f t="shared" si="36"/>
        <v>4.2813600000000007E-8</v>
      </c>
      <c r="M396">
        <f t="shared" si="37"/>
        <v>1.8582090038085528E-9</v>
      </c>
      <c r="N396">
        <f t="shared" si="38"/>
        <v>1.8582090038085528</v>
      </c>
      <c r="O396">
        <v>23.75</v>
      </c>
      <c r="P396">
        <f t="shared" si="39"/>
        <v>2.8870988600637838E-2</v>
      </c>
      <c r="Q396">
        <f t="shared" si="40"/>
        <v>9.623662866879279E-12</v>
      </c>
      <c r="R396">
        <f t="shared" si="41"/>
        <v>1.3479575867751801E-10</v>
      </c>
    </row>
    <row r="397" spans="1:18" x14ac:dyDescent="0.25">
      <c r="A397" t="s">
        <v>505</v>
      </c>
      <c r="B397">
        <v>35</v>
      </c>
      <c r="C397">
        <v>150</v>
      </c>
      <c r="D397">
        <v>19</v>
      </c>
      <c r="E397">
        <v>3.09</v>
      </c>
      <c r="F397">
        <v>1.2427184469999999</v>
      </c>
      <c r="G397">
        <v>15783.6</v>
      </c>
      <c r="H397">
        <v>1.9601599999999999</v>
      </c>
      <c r="I397">
        <v>-5.5830679999999999</v>
      </c>
      <c r="J397">
        <v>0.05</v>
      </c>
      <c r="K397">
        <v>0.99</v>
      </c>
      <c r="L397">
        <f t="shared" si="36"/>
        <v>-2.7915340000000001E-7</v>
      </c>
      <c r="M397">
        <f t="shared" si="37"/>
        <v>-1.2115901520165797E-8</v>
      </c>
      <c r="N397">
        <f t="shared" si="38"/>
        <v>-12.115901520165798</v>
      </c>
      <c r="O397">
        <v>23.75</v>
      </c>
      <c r="P397">
        <f t="shared" si="39"/>
        <v>-0.16509489381932616</v>
      </c>
      <c r="Q397">
        <f t="shared" si="40"/>
        <v>-5.5031631273108711E-11</v>
      </c>
      <c r="R397">
        <f t="shared" si="41"/>
        <v>-7.7081154975305177E-10</v>
      </c>
    </row>
    <row r="398" spans="1:18" x14ac:dyDescent="0.25">
      <c r="A398" t="s">
        <v>505</v>
      </c>
      <c r="B398">
        <v>35</v>
      </c>
      <c r="C398">
        <v>150</v>
      </c>
      <c r="D398">
        <v>20</v>
      </c>
      <c r="E398">
        <v>2.3199999999999998</v>
      </c>
      <c r="F398">
        <v>1.801724138</v>
      </c>
      <c r="G398">
        <v>109863.2</v>
      </c>
      <c r="H398">
        <v>11.368119999999999</v>
      </c>
      <c r="I398">
        <v>3.8248920000000002</v>
      </c>
      <c r="J398">
        <v>0.05</v>
      </c>
      <c r="K398">
        <v>0.99</v>
      </c>
      <c r="L398">
        <f t="shared" si="36"/>
        <v>1.9124460000000002E-7</v>
      </c>
      <c r="M398">
        <f t="shared" si="37"/>
        <v>8.3004568092794146E-9</v>
      </c>
      <c r="N398">
        <f t="shared" si="38"/>
        <v>8.3004568092794138</v>
      </c>
      <c r="O398">
        <v>23.75</v>
      </c>
      <c r="P398">
        <f t="shared" si="39"/>
        <v>0.1506434992609694</v>
      </c>
      <c r="Q398">
        <f t="shared" si="40"/>
        <v>5.0214499753656476E-11</v>
      </c>
      <c r="R398">
        <f t="shared" si="41"/>
        <v>7.0333943369954018E-10</v>
      </c>
    </row>
    <row r="399" spans="1:18" x14ac:dyDescent="0.25">
      <c r="A399" t="s">
        <v>505</v>
      </c>
      <c r="B399">
        <v>35</v>
      </c>
      <c r="C399">
        <v>150</v>
      </c>
      <c r="D399">
        <v>21</v>
      </c>
      <c r="E399">
        <v>3.31</v>
      </c>
      <c r="F399">
        <v>0.81268882200000003</v>
      </c>
      <c r="G399">
        <v>43733.2</v>
      </c>
      <c r="H399">
        <v>4.7551199999999998</v>
      </c>
      <c r="I399">
        <v>-2.7881079999999998</v>
      </c>
      <c r="J399">
        <v>0.05</v>
      </c>
      <c r="K399">
        <v>0.99</v>
      </c>
      <c r="L399">
        <f t="shared" si="36"/>
        <v>-1.3940539999999999E-7</v>
      </c>
      <c r="M399">
        <f t="shared" si="37"/>
        <v>-6.050515944922472E-9</v>
      </c>
      <c r="N399">
        <f t="shared" si="38"/>
        <v>-6.0505159449224717</v>
      </c>
      <c r="O399">
        <v>23.75</v>
      </c>
      <c r="P399">
        <f t="shared" si="39"/>
        <v>-7.6966334169788167E-2</v>
      </c>
      <c r="Q399">
        <f t="shared" si="40"/>
        <v>-2.5655444723262722E-11</v>
      </c>
      <c r="R399">
        <f t="shared" si="41"/>
        <v>-3.5934811760532397E-10</v>
      </c>
    </row>
    <row r="400" spans="1:18" x14ac:dyDescent="0.25">
      <c r="A400" t="s">
        <v>505</v>
      </c>
      <c r="B400">
        <v>35</v>
      </c>
      <c r="C400">
        <v>150</v>
      </c>
      <c r="D400">
        <v>22</v>
      </c>
      <c r="E400">
        <v>3.52</v>
      </c>
      <c r="F400">
        <v>0.94318181800000001</v>
      </c>
      <c r="G400">
        <v>238956.6</v>
      </c>
      <c r="H400">
        <v>24.277460000000001</v>
      </c>
      <c r="I400">
        <v>16.734231999999999</v>
      </c>
      <c r="J400">
        <v>0.05</v>
      </c>
      <c r="K400">
        <v>0.99</v>
      </c>
      <c r="L400">
        <f t="shared" si="36"/>
        <v>8.3671159999999991E-7</v>
      </c>
      <c r="M400">
        <f t="shared" si="37"/>
        <v>3.6315213593602492E-8</v>
      </c>
      <c r="N400">
        <f t="shared" si="38"/>
        <v>36.315213593602493</v>
      </c>
      <c r="O400">
        <v>23.75</v>
      </c>
      <c r="P400">
        <f t="shared" si="39"/>
        <v>0.43439250710050831</v>
      </c>
      <c r="Q400">
        <f t="shared" si="40"/>
        <v>1.4479750236683612E-10</v>
      </c>
      <c r="R400">
        <f t="shared" si="41"/>
        <v>2.0281351764015634E-9</v>
      </c>
    </row>
    <row r="401" spans="1:18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388488.8</v>
      </c>
      <c r="H401">
        <v>39.23068</v>
      </c>
      <c r="I401">
        <v>31.687452</v>
      </c>
      <c r="J401">
        <v>0.05</v>
      </c>
      <c r="K401">
        <v>0.99</v>
      </c>
      <c r="L401">
        <f t="shared" si="36"/>
        <v>1.5843726000000002E-6</v>
      </c>
      <c r="M401">
        <f t="shared" si="37"/>
        <v>6.876542572237716E-8</v>
      </c>
      <c r="N401">
        <f t="shared" si="38"/>
        <v>68.765425722377159</v>
      </c>
      <c r="O401">
        <v>23.75</v>
      </c>
      <c r="P401">
        <f t="shared" si="39"/>
        <v>0.99840908489839808</v>
      </c>
      <c r="Q401">
        <f t="shared" si="40"/>
        <v>3.3280302829946605E-10</v>
      </c>
      <c r="R401">
        <f t="shared" si="41"/>
        <v>4.6614721764821314E-9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237CA-167F-4F98-B696-0940953035A2}">
  <dimension ref="A1:I401"/>
  <sheetViews>
    <sheetView workbookViewId="0">
      <selection activeCell="G1" sqref="G1"/>
    </sheetView>
  </sheetViews>
  <sheetFormatPr defaultRowHeight="15" x14ac:dyDescent="0.25"/>
  <sheetData>
    <row r="1" spans="1:9" x14ac:dyDescent="0.25">
      <c r="A1" t="s">
        <v>531</v>
      </c>
      <c r="B1" t="s">
        <v>217</v>
      </c>
      <c r="C1" t="s">
        <v>216</v>
      </c>
      <c r="D1" t="s">
        <v>530</v>
      </c>
      <c r="E1" t="s">
        <v>520</v>
      </c>
      <c r="F1" t="s">
        <v>519</v>
      </c>
      <c r="G1" t="s">
        <v>532</v>
      </c>
      <c r="H1" t="s">
        <v>534</v>
      </c>
      <c r="I1" t="s">
        <v>533</v>
      </c>
    </row>
    <row r="2" spans="1:9" x14ac:dyDescent="0.25">
      <c r="A2" t="s">
        <v>506</v>
      </c>
      <c r="B2">
        <v>5</v>
      </c>
      <c r="C2">
        <v>25</v>
      </c>
      <c r="D2">
        <v>1</v>
      </c>
      <c r="E2">
        <v>1.6</v>
      </c>
      <c r="F2">
        <v>1.0125</v>
      </c>
      <c r="G2">
        <v>-0.1038447045733208</v>
      </c>
      <c r="H2">
        <v>-3.4614901524440266E-11</v>
      </c>
      <c r="I2">
        <v>-4.8484054118237753E-10</v>
      </c>
    </row>
    <row r="3" spans="1:9" x14ac:dyDescent="0.25">
      <c r="A3" t="s">
        <v>506</v>
      </c>
      <c r="B3">
        <v>5</v>
      </c>
      <c r="C3">
        <v>25</v>
      </c>
      <c r="D3">
        <v>2</v>
      </c>
      <c r="E3">
        <v>2.9</v>
      </c>
      <c r="F3">
        <v>0.47931034500000003</v>
      </c>
      <c r="G3">
        <v>-3.7300813259227857E-2</v>
      </c>
      <c r="H3">
        <v>-1.2433604419742623E-11</v>
      </c>
      <c r="I3">
        <v>-1.7415376702600899E-10</v>
      </c>
    </row>
    <row r="4" spans="1:9" x14ac:dyDescent="0.25">
      <c r="A4" t="s">
        <v>506</v>
      </c>
      <c r="B4">
        <v>5</v>
      </c>
      <c r="C4">
        <v>25</v>
      </c>
      <c r="D4">
        <v>3</v>
      </c>
      <c r="E4">
        <v>2.6</v>
      </c>
      <c r="F4">
        <v>0.296153846</v>
      </c>
      <c r="G4">
        <v>-6.9487244995323258E-2</v>
      </c>
      <c r="H4">
        <v>-2.3162414998441083E-11</v>
      </c>
      <c r="I4">
        <v>-3.2442899815866471E-10</v>
      </c>
    </row>
    <row r="5" spans="1:9" x14ac:dyDescent="0.25">
      <c r="A5" t="s">
        <v>506</v>
      </c>
      <c r="B5">
        <v>5</v>
      </c>
      <c r="C5">
        <v>25</v>
      </c>
      <c r="D5">
        <v>4</v>
      </c>
      <c r="E5">
        <v>1.82</v>
      </c>
      <c r="F5">
        <v>0.76373626400000005</v>
      </c>
      <c r="G5">
        <v>-0.10240451272992153</v>
      </c>
      <c r="H5">
        <v>-3.4134837576640507E-11</v>
      </c>
      <c r="I5">
        <v>-4.781164294847306E-10</v>
      </c>
    </row>
    <row r="6" spans="1:9" x14ac:dyDescent="0.25">
      <c r="A6" t="s">
        <v>506</v>
      </c>
      <c r="B6">
        <v>5</v>
      </c>
      <c r="C6">
        <v>25</v>
      </c>
      <c r="D6">
        <v>5</v>
      </c>
      <c r="E6">
        <v>2.36</v>
      </c>
      <c r="F6">
        <v>0.38135593200000001</v>
      </c>
      <c r="G6">
        <v>-7.8597464820432408E-2</v>
      </c>
      <c r="H6">
        <v>-2.6199154940144136E-11</v>
      </c>
      <c r="I6">
        <v>-3.6696370350011688E-10</v>
      </c>
    </row>
    <row r="7" spans="1:9" x14ac:dyDescent="0.25">
      <c r="A7" t="s">
        <v>506</v>
      </c>
      <c r="B7">
        <v>5</v>
      </c>
      <c r="C7">
        <v>50</v>
      </c>
      <c r="D7">
        <v>1</v>
      </c>
      <c r="E7">
        <v>0.25</v>
      </c>
      <c r="F7">
        <v>1.52</v>
      </c>
      <c r="G7">
        <v>-0.54952528726901839</v>
      </c>
      <c r="H7">
        <v>-1.8317509575633947E-10</v>
      </c>
      <c r="I7">
        <v>-2.5656786137303203E-9</v>
      </c>
    </row>
    <row r="8" spans="1:9" x14ac:dyDescent="0.25">
      <c r="A8" t="s">
        <v>506</v>
      </c>
      <c r="B8">
        <v>5</v>
      </c>
      <c r="C8">
        <v>50</v>
      </c>
      <c r="D8">
        <v>2</v>
      </c>
      <c r="E8">
        <v>1.58</v>
      </c>
      <c r="F8">
        <v>1.291139241</v>
      </c>
      <c r="G8">
        <v>-0.15212708325297891</v>
      </c>
      <c r="H8">
        <v>-5.0709027750992973E-11</v>
      </c>
      <c r="I8">
        <v>-7.1026613899983332E-10</v>
      </c>
    </row>
    <row r="9" spans="1:9" x14ac:dyDescent="0.25">
      <c r="A9" t="s">
        <v>506</v>
      </c>
      <c r="B9">
        <v>5</v>
      </c>
      <c r="C9">
        <v>50</v>
      </c>
      <c r="D9">
        <v>3</v>
      </c>
      <c r="E9">
        <v>4.59</v>
      </c>
      <c r="F9">
        <v>0.422657952</v>
      </c>
      <c r="G9">
        <v>-3.6452522121782509E-2</v>
      </c>
      <c r="H9">
        <v>-1.2150840707260837E-11</v>
      </c>
      <c r="I9">
        <v>-1.7019318053439038E-10</v>
      </c>
    </row>
    <row r="10" spans="1:9" x14ac:dyDescent="0.25">
      <c r="A10" t="s">
        <v>506</v>
      </c>
      <c r="B10">
        <v>5</v>
      </c>
      <c r="C10">
        <v>50</v>
      </c>
      <c r="D10">
        <v>4</v>
      </c>
      <c r="E10">
        <v>2.4300000000000002</v>
      </c>
      <c r="F10">
        <v>0.99176954699999997</v>
      </c>
      <c r="G10">
        <v>-7.5880644354414287E-2</v>
      </c>
      <c r="H10">
        <v>-2.5293548118138097E-11</v>
      </c>
      <c r="I10">
        <v>-3.5427914042632489E-10</v>
      </c>
    </row>
    <row r="11" spans="1:9" x14ac:dyDescent="0.25">
      <c r="A11" t="s">
        <v>506</v>
      </c>
      <c r="B11">
        <v>5</v>
      </c>
      <c r="C11">
        <v>50</v>
      </c>
      <c r="D11">
        <v>5</v>
      </c>
      <c r="E11">
        <v>6.79</v>
      </c>
      <c r="F11">
        <v>0.26362297499999998</v>
      </c>
      <c r="G11">
        <v>-2.4355092036403216E-2</v>
      </c>
      <c r="H11">
        <v>-8.118364012134406E-12</v>
      </c>
      <c r="I11">
        <v>-1.1371148920876299E-10</v>
      </c>
    </row>
    <row r="12" spans="1:9" x14ac:dyDescent="0.25">
      <c r="A12" t="s">
        <v>506</v>
      </c>
      <c r="B12">
        <v>5</v>
      </c>
      <c r="C12">
        <v>100</v>
      </c>
      <c r="D12">
        <v>1</v>
      </c>
      <c r="E12">
        <v>4.93</v>
      </c>
      <c r="F12">
        <v>0.38133874200000001</v>
      </c>
      <c r="G12">
        <v>-5.0110976509225739E-2</v>
      </c>
      <c r="H12">
        <v>-1.6703658836408581E-11</v>
      </c>
      <c r="I12">
        <v>-2.3396313822392407E-10</v>
      </c>
    </row>
    <row r="13" spans="1:9" x14ac:dyDescent="0.25">
      <c r="A13" t="s">
        <v>506</v>
      </c>
      <c r="B13">
        <v>5</v>
      </c>
      <c r="C13">
        <v>100</v>
      </c>
      <c r="D13">
        <v>2</v>
      </c>
      <c r="E13">
        <v>1.25</v>
      </c>
      <c r="F13">
        <v>1.016</v>
      </c>
      <c r="G13">
        <v>-0.18521610896346416</v>
      </c>
      <c r="H13">
        <v>-6.1738702987821374E-11</v>
      </c>
      <c r="I13">
        <v>-8.6475549113951769E-10</v>
      </c>
    </row>
    <row r="14" spans="1:9" x14ac:dyDescent="0.25">
      <c r="A14" t="s">
        <v>506</v>
      </c>
      <c r="B14">
        <v>5</v>
      </c>
      <c r="C14">
        <v>100</v>
      </c>
      <c r="D14">
        <v>3</v>
      </c>
      <c r="E14">
        <v>2.74</v>
      </c>
      <c r="F14">
        <v>0.17153284699999999</v>
      </c>
      <c r="G14">
        <v>-8.2700402825680266E-2</v>
      </c>
      <c r="H14">
        <v>-2.7566800941893415E-11</v>
      </c>
      <c r="I14">
        <v>-3.8611991075281849E-10</v>
      </c>
    </row>
    <row r="15" spans="1:9" x14ac:dyDescent="0.25">
      <c r="A15" t="s">
        <v>506</v>
      </c>
      <c r="B15">
        <v>5</v>
      </c>
      <c r="C15">
        <v>100</v>
      </c>
      <c r="D15">
        <v>4</v>
      </c>
      <c r="E15">
        <v>3.45</v>
      </c>
      <c r="F15">
        <v>0.55942029000000004</v>
      </c>
      <c r="G15">
        <v>-7.4288623539155343E-2</v>
      </c>
      <c r="H15">
        <v>-2.4762874513051781E-11</v>
      </c>
      <c r="I15">
        <v>-3.4684615444196238E-10</v>
      </c>
    </row>
    <row r="16" spans="1:9" x14ac:dyDescent="0.25">
      <c r="A16" t="s">
        <v>506</v>
      </c>
      <c r="B16">
        <v>5</v>
      </c>
      <c r="C16">
        <v>100</v>
      </c>
      <c r="D16">
        <v>5</v>
      </c>
      <c r="E16">
        <v>0.23</v>
      </c>
      <c r="F16">
        <v>2.2608695650000001</v>
      </c>
      <c r="G16">
        <v>3.0882422507475638</v>
      </c>
      <c r="H16">
        <v>1.0294140835825211E-9</v>
      </c>
      <c r="I16">
        <v>1.4418694244515299E-8</v>
      </c>
    </row>
    <row r="17" spans="1:9" x14ac:dyDescent="0.25">
      <c r="A17" t="s">
        <v>506</v>
      </c>
      <c r="B17">
        <v>5</v>
      </c>
      <c r="C17">
        <v>150</v>
      </c>
      <c r="D17">
        <v>1</v>
      </c>
      <c r="E17">
        <v>0.95</v>
      </c>
      <c r="F17">
        <v>1.9052631579999999</v>
      </c>
      <c r="G17">
        <v>3.0591270768146588</v>
      </c>
      <c r="H17">
        <v>1.019709025604886E-9</v>
      </c>
      <c r="I17">
        <v>1.4282758408939958E-8</v>
      </c>
    </row>
    <row r="18" spans="1:9" x14ac:dyDescent="0.25">
      <c r="A18" t="s">
        <v>506</v>
      </c>
      <c r="B18">
        <v>5</v>
      </c>
      <c r="C18">
        <v>150</v>
      </c>
      <c r="D18">
        <v>2</v>
      </c>
      <c r="E18">
        <v>2.52</v>
      </c>
      <c r="F18">
        <v>0.99206349199999999</v>
      </c>
      <c r="G18">
        <v>-3.8867767842062827E-2</v>
      </c>
      <c r="H18">
        <v>-1.2955922614020941E-11</v>
      </c>
      <c r="I18">
        <v>-1.8146972127780712E-10</v>
      </c>
    </row>
    <row r="19" spans="1:9" x14ac:dyDescent="0.25">
      <c r="A19" t="s">
        <v>506</v>
      </c>
      <c r="B19">
        <v>5</v>
      </c>
      <c r="C19">
        <v>150</v>
      </c>
      <c r="D19">
        <v>3</v>
      </c>
      <c r="E19">
        <v>4.1500000000000004</v>
      </c>
      <c r="F19">
        <v>0.390361446</v>
      </c>
      <c r="G19">
        <v>-5.0818539340524757E-2</v>
      </c>
      <c r="H19">
        <v>-1.6939513113508252E-11</v>
      </c>
      <c r="I19">
        <v>-2.3726667832697602E-10</v>
      </c>
    </row>
    <row r="20" spans="1:9" x14ac:dyDescent="0.25">
      <c r="A20" t="s">
        <v>506</v>
      </c>
      <c r="B20">
        <v>5</v>
      </c>
      <c r="C20">
        <v>150</v>
      </c>
      <c r="D20">
        <v>4</v>
      </c>
      <c r="E20">
        <v>2.77</v>
      </c>
      <c r="F20">
        <v>1.075812274</v>
      </c>
      <c r="G20">
        <v>-6.7038260162621835E-2</v>
      </c>
      <c r="H20">
        <v>-2.2346086720873943E-11</v>
      </c>
      <c r="I20">
        <v>-3.1299493287326507E-10</v>
      </c>
    </row>
    <row r="21" spans="1:9" x14ac:dyDescent="0.25">
      <c r="A21" t="s">
        <v>506</v>
      </c>
      <c r="B21">
        <v>5</v>
      </c>
      <c r="C21">
        <v>150</v>
      </c>
      <c r="D21">
        <v>5</v>
      </c>
      <c r="E21">
        <v>3.27</v>
      </c>
      <c r="F21">
        <v>0.52905198799999997</v>
      </c>
      <c r="G21">
        <v>-4.219628498998397E-2</v>
      </c>
      <c r="H21">
        <v>-1.4065428329994658E-11</v>
      </c>
      <c r="I21">
        <v>-1.9701023498973617E-10</v>
      </c>
    </row>
    <row r="22" spans="1:9" x14ac:dyDescent="0.25">
      <c r="A22" t="s">
        <v>214</v>
      </c>
      <c r="B22">
        <v>5</v>
      </c>
      <c r="C22">
        <v>25</v>
      </c>
      <c r="D22">
        <v>1</v>
      </c>
      <c r="E22">
        <v>1.72</v>
      </c>
      <c r="F22">
        <v>0.156976744</v>
      </c>
      <c r="G22">
        <v>-0.1334878944635087</v>
      </c>
      <c r="H22">
        <v>-4.4495964821169567E-11</v>
      </c>
      <c r="I22">
        <v>-6.2324163046067574E-10</v>
      </c>
    </row>
    <row r="23" spans="1:9" x14ac:dyDescent="0.25">
      <c r="A23" t="s">
        <v>214</v>
      </c>
      <c r="B23">
        <v>5</v>
      </c>
      <c r="C23">
        <v>25</v>
      </c>
      <c r="D23">
        <v>2</v>
      </c>
      <c r="E23">
        <v>1.32</v>
      </c>
      <c r="F23">
        <v>0.462121212</v>
      </c>
      <c r="G23">
        <v>-0.20891775021608147</v>
      </c>
      <c r="H23">
        <v>-6.9639250072027164E-11</v>
      </c>
      <c r="I23">
        <v>-9.7541608398386296E-10</v>
      </c>
    </row>
    <row r="24" spans="1:9" x14ac:dyDescent="0.25">
      <c r="A24" t="s">
        <v>214</v>
      </c>
      <c r="B24">
        <v>5</v>
      </c>
      <c r="C24">
        <v>25</v>
      </c>
      <c r="D24">
        <v>3</v>
      </c>
      <c r="E24">
        <v>2.0299999999999998</v>
      </c>
      <c r="F24">
        <v>0.69950738899999998</v>
      </c>
      <c r="G24">
        <v>-0.12839856711921627</v>
      </c>
      <c r="H24">
        <v>-4.2799522373072097E-11</v>
      </c>
      <c r="I24">
        <v>-5.9948007002290896E-10</v>
      </c>
    </row>
    <row r="25" spans="1:9" x14ac:dyDescent="0.25">
      <c r="A25" t="s">
        <v>214</v>
      </c>
      <c r="B25">
        <v>5</v>
      </c>
      <c r="C25">
        <v>25</v>
      </c>
      <c r="D25">
        <v>4</v>
      </c>
      <c r="E25">
        <v>1.68</v>
      </c>
      <c r="F25">
        <v>1.875</v>
      </c>
      <c r="G25">
        <v>-4.4673722722969475E-2</v>
      </c>
      <c r="H25">
        <v>-1.4891240907656492E-11</v>
      </c>
      <c r="I25">
        <v>-2.0857714402127219E-10</v>
      </c>
    </row>
    <row r="26" spans="1:9" x14ac:dyDescent="0.25">
      <c r="A26" t="s">
        <v>214</v>
      </c>
      <c r="B26">
        <v>5</v>
      </c>
      <c r="C26">
        <v>25</v>
      </c>
      <c r="D26">
        <v>5</v>
      </c>
      <c r="E26">
        <v>1.43</v>
      </c>
      <c r="F26">
        <v>0.30769230800000003</v>
      </c>
      <c r="G26">
        <v>-0.17610635195957611</v>
      </c>
      <c r="H26">
        <v>-5.8702117319858699E-11</v>
      </c>
      <c r="I26">
        <v>-8.2222294666406485E-10</v>
      </c>
    </row>
    <row r="27" spans="1:9" x14ac:dyDescent="0.25">
      <c r="A27" t="s">
        <v>214</v>
      </c>
      <c r="B27">
        <v>5</v>
      </c>
      <c r="C27">
        <v>50</v>
      </c>
      <c r="D27">
        <v>1</v>
      </c>
      <c r="E27">
        <v>2.57</v>
      </c>
      <c r="F27">
        <v>0.595330739</v>
      </c>
      <c r="G27">
        <v>-0.10743764490620122</v>
      </c>
      <c r="H27">
        <v>-3.5812548302067077E-11</v>
      </c>
      <c r="I27">
        <v>-5.0161562030256292E-10</v>
      </c>
    </row>
    <row r="28" spans="1:9" x14ac:dyDescent="0.25">
      <c r="A28" t="s">
        <v>214</v>
      </c>
      <c r="B28">
        <v>5</v>
      </c>
      <c r="C28">
        <v>50</v>
      </c>
      <c r="D28">
        <v>2</v>
      </c>
      <c r="E28">
        <v>2.19</v>
      </c>
      <c r="F28">
        <v>0.31963470300000002</v>
      </c>
      <c r="G28">
        <v>-0.12993658854720733</v>
      </c>
      <c r="H28">
        <v>-4.3312196182402442E-11</v>
      </c>
      <c r="I28">
        <v>-6.0666093826805627E-10</v>
      </c>
    </row>
    <row r="29" spans="1:9" x14ac:dyDescent="0.25">
      <c r="A29" t="s">
        <v>214</v>
      </c>
      <c r="B29">
        <v>5</v>
      </c>
      <c r="C29">
        <v>50</v>
      </c>
      <c r="D29">
        <v>3</v>
      </c>
      <c r="E29">
        <v>1.47</v>
      </c>
      <c r="F29">
        <v>0.40136054399999999</v>
      </c>
      <c r="G29">
        <v>-0.17931286702248844</v>
      </c>
      <c r="H29">
        <v>-5.9770955674162803E-11</v>
      </c>
      <c r="I29">
        <v>-8.3719384484129614E-10</v>
      </c>
    </row>
    <row r="30" spans="1:9" x14ac:dyDescent="0.25">
      <c r="A30" t="s">
        <v>214</v>
      </c>
      <c r="B30">
        <v>5</v>
      </c>
      <c r="C30">
        <v>50</v>
      </c>
      <c r="D30">
        <v>4</v>
      </c>
      <c r="E30">
        <v>2.4</v>
      </c>
      <c r="F30">
        <v>0.52083333300000001</v>
      </c>
      <c r="G30">
        <v>-0.11856713704932671</v>
      </c>
      <c r="H30">
        <v>-3.9522379016442231E-11</v>
      </c>
      <c r="I30">
        <v>-5.5357810616960144E-10</v>
      </c>
    </row>
    <row r="31" spans="1:9" x14ac:dyDescent="0.25">
      <c r="A31" t="s">
        <v>214</v>
      </c>
      <c r="B31">
        <v>5</v>
      </c>
      <c r="C31">
        <v>50</v>
      </c>
      <c r="D31">
        <v>5</v>
      </c>
      <c r="E31">
        <v>1.26</v>
      </c>
      <c r="F31">
        <v>0.29365079399999999</v>
      </c>
      <c r="G31">
        <v>-0.21660530033700634</v>
      </c>
      <c r="H31">
        <v>-7.2201766779002103E-11</v>
      </c>
      <c r="I31">
        <v>-1.0113084867434489E-9</v>
      </c>
    </row>
    <row r="32" spans="1:9" x14ac:dyDescent="0.25">
      <c r="A32" t="s">
        <v>214</v>
      </c>
      <c r="B32">
        <v>5</v>
      </c>
      <c r="C32">
        <v>100</v>
      </c>
      <c r="D32">
        <v>1</v>
      </c>
      <c r="E32">
        <v>2.29</v>
      </c>
      <c r="F32">
        <v>0.53711790400000003</v>
      </c>
      <c r="G32">
        <v>-8.5439318196077335E-2</v>
      </c>
      <c r="H32">
        <v>-2.8479772732025777E-11</v>
      </c>
      <c r="I32">
        <v>-3.9890763272566544E-10</v>
      </c>
    </row>
    <row r="33" spans="1:9" x14ac:dyDescent="0.25">
      <c r="A33" t="s">
        <v>214</v>
      </c>
      <c r="B33">
        <v>5</v>
      </c>
      <c r="C33">
        <v>100</v>
      </c>
      <c r="D33">
        <v>2</v>
      </c>
      <c r="E33">
        <v>2.02</v>
      </c>
      <c r="F33">
        <v>0.95544554500000001</v>
      </c>
      <c r="G33">
        <v>-8.9605653407093339E-2</v>
      </c>
      <c r="H33">
        <v>-2.9868551135697784E-11</v>
      </c>
      <c r="I33">
        <v>-4.1835983519237815E-10</v>
      </c>
    </row>
    <row r="34" spans="1:9" x14ac:dyDescent="0.25">
      <c r="A34" t="s">
        <v>214</v>
      </c>
      <c r="B34">
        <v>5</v>
      </c>
      <c r="C34">
        <v>100</v>
      </c>
      <c r="D34">
        <v>3</v>
      </c>
      <c r="E34">
        <v>1.42</v>
      </c>
      <c r="F34">
        <v>0.50704225400000003</v>
      </c>
      <c r="G34">
        <v>-0.13992617991551931</v>
      </c>
      <c r="H34">
        <v>-4.6642059971839767E-11</v>
      </c>
      <c r="I34">
        <v>-6.5330134140756804E-10</v>
      </c>
    </row>
    <row r="35" spans="1:9" x14ac:dyDescent="0.25">
      <c r="A35" t="s">
        <v>214</v>
      </c>
      <c r="B35">
        <v>5</v>
      </c>
      <c r="C35">
        <v>100</v>
      </c>
      <c r="D35">
        <v>4</v>
      </c>
      <c r="E35">
        <v>1.6</v>
      </c>
      <c r="F35">
        <v>0.63124999999999998</v>
      </c>
      <c r="G35">
        <v>-0.15863372464089162</v>
      </c>
      <c r="H35">
        <v>-5.2877908213630538E-11</v>
      </c>
      <c r="I35">
        <v>-7.4064499697585889E-10</v>
      </c>
    </row>
    <row r="36" spans="1:9" x14ac:dyDescent="0.25">
      <c r="A36" t="s">
        <v>214</v>
      </c>
      <c r="B36">
        <v>5</v>
      </c>
      <c r="C36">
        <v>100</v>
      </c>
      <c r="D36">
        <v>5</v>
      </c>
      <c r="E36">
        <v>2.0699999999999998</v>
      </c>
      <c r="F36">
        <v>0.46859903400000003</v>
      </c>
      <c r="G36">
        <v>-0.10615596906377192</v>
      </c>
      <c r="H36">
        <v>-3.5385323021257309E-11</v>
      </c>
      <c r="I36">
        <v>-4.9563160396184479E-10</v>
      </c>
    </row>
    <row r="37" spans="1:9" x14ac:dyDescent="0.25">
      <c r="A37" t="s">
        <v>214</v>
      </c>
      <c r="B37">
        <v>5</v>
      </c>
      <c r="C37">
        <v>150</v>
      </c>
      <c r="D37">
        <v>1</v>
      </c>
      <c r="E37">
        <v>1.72</v>
      </c>
      <c r="F37">
        <v>0.54069767400000002</v>
      </c>
      <c r="G37">
        <v>-0.11072158696888774</v>
      </c>
      <c r="H37">
        <v>-3.6907195656295911E-11</v>
      </c>
      <c r="I37">
        <v>-5.1694801739903999E-10</v>
      </c>
    </row>
    <row r="38" spans="1:9" x14ac:dyDescent="0.25">
      <c r="A38" t="s">
        <v>214</v>
      </c>
      <c r="B38">
        <v>5</v>
      </c>
      <c r="C38">
        <v>150</v>
      </c>
      <c r="D38">
        <v>2</v>
      </c>
      <c r="E38">
        <v>1.98</v>
      </c>
      <c r="F38">
        <v>0.46464646500000001</v>
      </c>
      <c r="G38">
        <v>-0.12965738453706566</v>
      </c>
      <c r="H38">
        <v>-4.321912817902188E-11</v>
      </c>
      <c r="I38">
        <v>-6.0535736266510582E-10</v>
      </c>
    </row>
    <row r="39" spans="1:9" x14ac:dyDescent="0.25">
      <c r="A39" t="s">
        <v>214</v>
      </c>
      <c r="B39">
        <v>5</v>
      </c>
      <c r="C39">
        <v>150</v>
      </c>
      <c r="D39">
        <v>3</v>
      </c>
      <c r="E39">
        <v>2.1</v>
      </c>
      <c r="F39">
        <v>1.2857142859999999</v>
      </c>
      <c r="G39">
        <v>-8.8042636020411597E-2</v>
      </c>
      <c r="H39">
        <v>-2.9347545340137197E-11</v>
      </c>
      <c r="I39">
        <v>-4.1106226331569968E-10</v>
      </c>
    </row>
    <row r="40" spans="1:9" x14ac:dyDescent="0.25">
      <c r="A40" t="s">
        <v>214</v>
      </c>
      <c r="B40">
        <v>5</v>
      </c>
      <c r="C40">
        <v>150</v>
      </c>
      <c r="D40">
        <v>4</v>
      </c>
      <c r="E40">
        <v>1.3</v>
      </c>
      <c r="F40">
        <v>0.49230769200000002</v>
      </c>
      <c r="G40">
        <v>-0.19882923121356985</v>
      </c>
      <c r="H40">
        <v>-6.6276410404523294E-11</v>
      </c>
      <c r="I40">
        <v>-9.2831379761303649E-10</v>
      </c>
    </row>
    <row r="41" spans="1:9" x14ac:dyDescent="0.25">
      <c r="A41" t="s">
        <v>214</v>
      </c>
      <c r="B41">
        <v>5</v>
      </c>
      <c r="C41">
        <v>150</v>
      </c>
      <c r="D41">
        <v>5</v>
      </c>
      <c r="E41">
        <v>2.0699999999999998</v>
      </c>
      <c r="F41">
        <v>0.64734299500000003</v>
      </c>
      <c r="G41">
        <v>-9.8573440231379844E-2</v>
      </c>
      <c r="H41">
        <v>-3.2857813410459952E-11</v>
      </c>
      <c r="I41">
        <v>-4.6022953509628943E-10</v>
      </c>
    </row>
    <row r="42" spans="1:9" x14ac:dyDescent="0.25">
      <c r="A42" t="s">
        <v>507</v>
      </c>
      <c r="B42">
        <v>5</v>
      </c>
      <c r="C42">
        <v>25</v>
      </c>
      <c r="D42">
        <v>1</v>
      </c>
      <c r="E42">
        <v>1.51</v>
      </c>
      <c r="F42">
        <v>1.456953642</v>
      </c>
      <c r="G42">
        <v>-0.13983826082017911</v>
      </c>
      <c r="H42">
        <v>-4.6612753606726362E-11</v>
      </c>
      <c r="I42">
        <v>-6.5289085594333413E-10</v>
      </c>
    </row>
    <row r="43" spans="1:9" x14ac:dyDescent="0.25">
      <c r="A43" t="s">
        <v>507</v>
      </c>
      <c r="B43">
        <v>5</v>
      </c>
      <c r="C43">
        <v>25</v>
      </c>
      <c r="D43">
        <v>2</v>
      </c>
      <c r="E43">
        <v>3.6</v>
      </c>
      <c r="F43">
        <v>0.25555555600000002</v>
      </c>
      <c r="G43">
        <v>-5.0982037473069466E-2</v>
      </c>
      <c r="H43">
        <v>-1.6994012491023159E-11</v>
      </c>
      <c r="I43">
        <v>-2.3803003475801406E-10</v>
      </c>
    </row>
    <row r="44" spans="1:9" x14ac:dyDescent="0.25">
      <c r="A44" t="s">
        <v>507</v>
      </c>
      <c r="B44">
        <v>5</v>
      </c>
      <c r="C44">
        <v>25</v>
      </c>
      <c r="D44">
        <v>3</v>
      </c>
      <c r="E44">
        <v>2.41</v>
      </c>
      <c r="F44">
        <v>0.419087137</v>
      </c>
      <c r="G44">
        <v>-8.4977656509633223E-2</v>
      </c>
      <c r="H44">
        <v>-2.8325885503211074E-11</v>
      </c>
      <c r="I44">
        <v>-3.9675218047782656E-10</v>
      </c>
    </row>
    <row r="45" spans="1:9" x14ac:dyDescent="0.25">
      <c r="A45" t="s">
        <v>507</v>
      </c>
      <c r="B45">
        <v>5</v>
      </c>
      <c r="C45">
        <v>25</v>
      </c>
      <c r="D45">
        <v>4</v>
      </c>
      <c r="E45">
        <v>5.74</v>
      </c>
      <c r="F45">
        <v>0.25609756099999997</v>
      </c>
      <c r="G45">
        <v>-2.0070714208571049E-2</v>
      </c>
      <c r="H45">
        <v>-6.6902380695236831E-12</v>
      </c>
      <c r="I45">
        <v>-9.3708157568397372E-11</v>
      </c>
    </row>
    <row r="46" spans="1:9" x14ac:dyDescent="0.25">
      <c r="A46" t="s">
        <v>507</v>
      </c>
      <c r="B46">
        <v>5</v>
      </c>
      <c r="C46">
        <v>25</v>
      </c>
      <c r="D46">
        <v>5</v>
      </c>
      <c r="E46">
        <v>0.17499999999999999</v>
      </c>
      <c r="F46">
        <v>-2.8571428999999999E-2</v>
      </c>
      <c r="G46">
        <v>-1.3265345780400957</v>
      </c>
      <c r="H46">
        <v>-4.4217819268003191E-10</v>
      </c>
      <c r="I46">
        <v>-6.1934572914114033E-9</v>
      </c>
    </row>
    <row r="47" spans="1:9" x14ac:dyDescent="0.25">
      <c r="A47" t="s">
        <v>507</v>
      </c>
      <c r="B47">
        <v>5</v>
      </c>
      <c r="C47">
        <v>50</v>
      </c>
      <c r="D47">
        <v>1</v>
      </c>
      <c r="E47">
        <v>2.93</v>
      </c>
      <c r="F47">
        <v>0.31399317399999999</v>
      </c>
      <c r="G47">
        <v>-5.4355767072935539E-2</v>
      </c>
      <c r="H47">
        <v>-1.8118589024311844E-11</v>
      </c>
      <c r="I47">
        <v>-2.537816408868287E-10</v>
      </c>
    </row>
    <row r="48" spans="1:9" x14ac:dyDescent="0.25">
      <c r="A48" t="s">
        <v>507</v>
      </c>
      <c r="B48">
        <v>5</v>
      </c>
      <c r="C48">
        <v>50</v>
      </c>
      <c r="D48">
        <v>2</v>
      </c>
      <c r="E48">
        <v>4.4800000000000004</v>
      </c>
      <c r="F48">
        <v>0.274553571</v>
      </c>
      <c r="G48">
        <v>-4.3206697004127576E-2</v>
      </c>
      <c r="H48">
        <v>-1.4402232334709194E-11</v>
      </c>
      <c r="I48">
        <v>-2.0172774764257128E-10</v>
      </c>
    </row>
    <row r="49" spans="1:9" x14ac:dyDescent="0.25">
      <c r="A49" t="s">
        <v>507</v>
      </c>
      <c r="B49">
        <v>5</v>
      </c>
      <c r="C49">
        <v>50</v>
      </c>
      <c r="D49">
        <v>3</v>
      </c>
      <c r="E49">
        <v>3.95</v>
      </c>
      <c r="F49">
        <v>0.35443037999999999</v>
      </c>
      <c r="G49">
        <v>-4.8733948091964789E-2</v>
      </c>
      <c r="H49">
        <v>-1.6244649363988261E-11</v>
      </c>
      <c r="I49">
        <v>-2.2753393024657439E-10</v>
      </c>
    </row>
    <row r="50" spans="1:9" x14ac:dyDescent="0.25">
      <c r="A50" t="s">
        <v>507</v>
      </c>
      <c r="B50">
        <v>5</v>
      </c>
      <c r="C50">
        <v>50</v>
      </c>
      <c r="D50">
        <v>4</v>
      </c>
      <c r="E50">
        <v>3.87</v>
      </c>
      <c r="F50">
        <v>0.45478036199999999</v>
      </c>
      <c r="G50">
        <v>-3.7522451447728318E-2</v>
      </c>
      <c r="H50">
        <v>-1.2507483815909441E-11</v>
      </c>
      <c r="I50">
        <v>-1.7518857356429878E-10</v>
      </c>
    </row>
    <row r="51" spans="1:9" x14ac:dyDescent="0.25">
      <c r="A51" t="s">
        <v>507</v>
      </c>
      <c r="B51">
        <v>5</v>
      </c>
      <c r="C51">
        <v>50</v>
      </c>
      <c r="D51">
        <v>5</v>
      </c>
      <c r="E51">
        <v>2.16</v>
      </c>
      <c r="F51">
        <v>0.79629629599999996</v>
      </c>
      <c r="G51">
        <v>-0.12438542169122346</v>
      </c>
      <c r="H51">
        <v>-4.1461807230407819E-11</v>
      </c>
      <c r="I51">
        <v>-5.8074309533415319E-10</v>
      </c>
    </row>
    <row r="52" spans="1:9" x14ac:dyDescent="0.25">
      <c r="A52" t="s">
        <v>507</v>
      </c>
      <c r="B52">
        <v>5</v>
      </c>
      <c r="C52">
        <v>100</v>
      </c>
      <c r="D52">
        <v>1</v>
      </c>
      <c r="E52">
        <v>4.3</v>
      </c>
      <c r="F52">
        <v>0.44418604699999997</v>
      </c>
      <c r="G52">
        <v>-0.11209604627695265</v>
      </c>
      <c r="H52">
        <v>-3.7365348758984216E-11</v>
      </c>
      <c r="I52">
        <v>-5.2336523046246424E-10</v>
      </c>
    </row>
    <row r="53" spans="1:9" x14ac:dyDescent="0.25">
      <c r="A53" t="s">
        <v>507</v>
      </c>
      <c r="B53">
        <v>5</v>
      </c>
      <c r="C53">
        <v>100</v>
      </c>
      <c r="D53">
        <v>2</v>
      </c>
      <c r="E53">
        <v>5.8</v>
      </c>
      <c r="F53">
        <v>0.36034482800000001</v>
      </c>
      <c r="G53">
        <v>-0.10562495597267958</v>
      </c>
      <c r="H53">
        <v>-3.520831865755986E-11</v>
      </c>
      <c r="I53">
        <v>-4.931523569408437E-10</v>
      </c>
    </row>
    <row r="54" spans="1:9" x14ac:dyDescent="0.25">
      <c r="A54" t="s">
        <v>507</v>
      </c>
      <c r="B54">
        <v>5</v>
      </c>
      <c r="C54">
        <v>100</v>
      </c>
      <c r="D54">
        <v>3</v>
      </c>
      <c r="E54">
        <v>0.59</v>
      </c>
      <c r="F54">
        <v>1.8644067799999999</v>
      </c>
      <c r="G54">
        <v>-1.0893651324224278</v>
      </c>
      <c r="H54">
        <v>-3.6312171080747598E-10</v>
      </c>
      <c r="I54">
        <v>-5.0861368667670741E-9</v>
      </c>
    </row>
    <row r="55" spans="1:9" x14ac:dyDescent="0.25">
      <c r="A55" t="s">
        <v>507</v>
      </c>
      <c r="B55">
        <v>5</v>
      </c>
      <c r="C55">
        <v>100</v>
      </c>
      <c r="D55">
        <v>4</v>
      </c>
      <c r="E55">
        <v>4.45</v>
      </c>
      <c r="F55">
        <v>0.41123595499999999</v>
      </c>
      <c r="G55">
        <v>-0.11549597681341482</v>
      </c>
      <c r="H55">
        <v>-3.849865893780494E-11</v>
      </c>
      <c r="I55">
        <v>-5.3923916614415249E-10</v>
      </c>
    </row>
    <row r="56" spans="1:9" x14ac:dyDescent="0.25">
      <c r="A56" t="s">
        <v>507</v>
      </c>
      <c r="B56">
        <v>5</v>
      </c>
      <c r="C56">
        <v>100</v>
      </c>
      <c r="D56">
        <v>5</v>
      </c>
      <c r="E56">
        <v>3.57</v>
      </c>
      <c r="F56">
        <v>0.39495798300000001</v>
      </c>
      <c r="G56">
        <v>-0.17403374543724201</v>
      </c>
      <c r="H56">
        <v>-5.8011248479080662E-11</v>
      </c>
      <c r="I56">
        <v>-8.1254615407193911E-10</v>
      </c>
    </row>
    <row r="57" spans="1:9" x14ac:dyDescent="0.25">
      <c r="A57" t="s">
        <v>507</v>
      </c>
      <c r="B57">
        <v>5</v>
      </c>
      <c r="C57">
        <v>150</v>
      </c>
      <c r="D57">
        <v>1</v>
      </c>
      <c r="E57">
        <v>1.97</v>
      </c>
      <c r="F57">
        <v>0.79695431500000002</v>
      </c>
      <c r="G57">
        <v>-0.13194521593391217</v>
      </c>
      <c r="H57">
        <v>-4.3981738644637382E-11</v>
      </c>
      <c r="I57">
        <v>-6.1603901867384238E-10</v>
      </c>
    </row>
    <row r="58" spans="1:9" x14ac:dyDescent="0.25">
      <c r="A58" t="s">
        <v>507</v>
      </c>
      <c r="B58">
        <v>5</v>
      </c>
      <c r="C58">
        <v>150</v>
      </c>
      <c r="D58">
        <v>2</v>
      </c>
      <c r="E58">
        <v>0.61</v>
      </c>
      <c r="F58">
        <v>1.590163934</v>
      </c>
      <c r="G58">
        <v>-0.29895780614987078</v>
      </c>
      <c r="H58">
        <v>-9.9652602049956929E-11</v>
      </c>
      <c r="I58">
        <v>-1.3958041011331317E-9</v>
      </c>
    </row>
    <row r="59" spans="1:9" x14ac:dyDescent="0.25">
      <c r="A59" t="s">
        <v>507</v>
      </c>
      <c r="B59">
        <v>5</v>
      </c>
      <c r="C59">
        <v>150</v>
      </c>
      <c r="D59">
        <v>3</v>
      </c>
      <c r="E59">
        <v>7.63</v>
      </c>
      <c r="F59">
        <v>0.54783748399999999</v>
      </c>
      <c r="G59">
        <v>-2.1418130867400395E-2</v>
      </c>
      <c r="H59">
        <v>-7.1393769558001304E-12</v>
      </c>
      <c r="I59">
        <v>-9.9999111206805688E-11</v>
      </c>
    </row>
    <row r="60" spans="1:9" x14ac:dyDescent="0.25">
      <c r="A60" t="s">
        <v>507</v>
      </c>
      <c r="B60">
        <v>5</v>
      </c>
      <c r="C60">
        <v>150</v>
      </c>
      <c r="D60">
        <v>4</v>
      </c>
      <c r="E60">
        <v>1.24</v>
      </c>
      <c r="F60">
        <v>0.64516129</v>
      </c>
      <c r="G60">
        <v>-8.1624656532312878E-2</v>
      </c>
      <c r="H60">
        <v>-2.7208218844104296E-11</v>
      </c>
      <c r="I60">
        <v>-3.8109735888371566E-10</v>
      </c>
    </row>
    <row r="61" spans="1:9" x14ac:dyDescent="0.25">
      <c r="A61" t="s">
        <v>507</v>
      </c>
      <c r="B61">
        <v>5</v>
      </c>
      <c r="C61">
        <v>150</v>
      </c>
      <c r="D61">
        <v>5</v>
      </c>
      <c r="E61">
        <v>2.4</v>
      </c>
      <c r="F61">
        <v>0.65</v>
      </c>
      <c r="G61">
        <v>-6.975852205938686E-2</v>
      </c>
      <c r="H61">
        <v>-2.3252840686462287E-11</v>
      </c>
      <c r="I61">
        <v>-3.2569556364307133E-10</v>
      </c>
    </row>
    <row r="62" spans="1:9" x14ac:dyDescent="0.25">
      <c r="A62" t="s">
        <v>504</v>
      </c>
      <c r="B62">
        <v>5</v>
      </c>
      <c r="C62">
        <v>25</v>
      </c>
      <c r="D62">
        <v>1</v>
      </c>
      <c r="E62">
        <v>5.2889999999999997</v>
      </c>
      <c r="F62">
        <v>0.45585176799999999</v>
      </c>
      <c r="G62">
        <v>-3.78448280679742E-2</v>
      </c>
      <c r="H62">
        <v>-1.2614942689324736E-11</v>
      </c>
      <c r="I62">
        <v>-1.7669371776656477E-10</v>
      </c>
    </row>
    <row r="63" spans="1:9" x14ac:dyDescent="0.25">
      <c r="A63" t="s">
        <v>504</v>
      </c>
      <c r="B63">
        <v>5</v>
      </c>
      <c r="C63">
        <v>25</v>
      </c>
      <c r="D63">
        <v>2</v>
      </c>
      <c r="E63">
        <v>11.968999999999999</v>
      </c>
      <c r="F63">
        <v>0.26827638100000001</v>
      </c>
      <c r="G63">
        <v>-2.2195147347002002E-2</v>
      </c>
      <c r="H63">
        <v>-7.3983824490006673E-12</v>
      </c>
      <c r="I63">
        <v>-1.0362692344841764E-10</v>
      </c>
    </row>
    <row r="64" spans="1:9" x14ac:dyDescent="0.25">
      <c r="A64" t="s">
        <v>504</v>
      </c>
      <c r="B64">
        <v>5</v>
      </c>
      <c r="C64">
        <v>25</v>
      </c>
      <c r="D64">
        <v>3</v>
      </c>
      <c r="E64">
        <v>9.3309999999999995</v>
      </c>
      <c r="F64">
        <v>0.217447219</v>
      </c>
      <c r="G64">
        <v>-2.8470015925009855E-2</v>
      </c>
      <c r="H64">
        <v>-9.4900053083366178E-12</v>
      </c>
      <c r="I64">
        <v>-1.3292365735227852E-10</v>
      </c>
    </row>
    <row r="65" spans="1:9" x14ac:dyDescent="0.25">
      <c r="A65" t="s">
        <v>504</v>
      </c>
      <c r="B65">
        <v>5</v>
      </c>
      <c r="C65">
        <v>25</v>
      </c>
      <c r="D65">
        <v>4</v>
      </c>
      <c r="E65">
        <v>9.6300000000000008</v>
      </c>
      <c r="F65">
        <v>0.268951194</v>
      </c>
      <c r="G65">
        <v>-2.7586055928999681E-2</v>
      </c>
      <c r="H65">
        <v>-9.1953519763332269E-12</v>
      </c>
      <c r="I65">
        <v>-1.2879653652690661E-10</v>
      </c>
    </row>
    <row r="66" spans="1:9" x14ac:dyDescent="0.25">
      <c r="A66" t="s">
        <v>504</v>
      </c>
      <c r="B66">
        <v>5</v>
      </c>
      <c r="C66">
        <v>25</v>
      </c>
      <c r="D66">
        <v>5</v>
      </c>
      <c r="E66">
        <v>10.987</v>
      </c>
      <c r="F66">
        <v>0.30972968099999998</v>
      </c>
      <c r="G66">
        <v>-2.4178913133363698E-2</v>
      </c>
      <c r="H66">
        <v>-8.0596377111212318E-12</v>
      </c>
      <c r="I66">
        <v>-1.1288892752836176E-10</v>
      </c>
    </row>
    <row r="67" spans="1:9" x14ac:dyDescent="0.25">
      <c r="A67" t="s">
        <v>504</v>
      </c>
      <c r="B67">
        <v>5</v>
      </c>
      <c r="C67">
        <v>50</v>
      </c>
      <c r="D67">
        <v>1</v>
      </c>
      <c r="E67">
        <v>13.558999999999999</v>
      </c>
      <c r="F67">
        <v>0.23976694400000001</v>
      </c>
      <c r="G67">
        <v>-1.9592427066617523E-2</v>
      </c>
      <c r="H67">
        <v>-6.5308090222058404E-12</v>
      </c>
      <c r="I67">
        <v>-9.147508273133055E-11</v>
      </c>
    </row>
    <row r="68" spans="1:9" x14ac:dyDescent="0.25">
      <c r="A68" t="s">
        <v>504</v>
      </c>
      <c r="B68">
        <v>5</v>
      </c>
      <c r="C68">
        <v>50</v>
      </c>
      <c r="D68">
        <v>2</v>
      </c>
      <c r="E68">
        <v>7.8979999999999997</v>
      </c>
      <c r="F68">
        <v>0.38895922999999999</v>
      </c>
      <c r="G68">
        <v>-3.3635568320621291E-2</v>
      </c>
      <c r="H68">
        <v>-1.1211856106873762E-11</v>
      </c>
      <c r="I68">
        <v>-1.5704110493214872E-10</v>
      </c>
    </row>
    <row r="69" spans="1:9" x14ac:dyDescent="0.25">
      <c r="A69" t="s">
        <v>504</v>
      </c>
      <c r="B69">
        <v>5</v>
      </c>
      <c r="C69">
        <v>50</v>
      </c>
      <c r="D69">
        <v>3</v>
      </c>
      <c r="E69">
        <v>4.4770000000000003</v>
      </c>
      <c r="F69">
        <v>0.43176234099999999</v>
      </c>
      <c r="G69">
        <v>-5.9337439936624284E-2</v>
      </c>
      <c r="H69">
        <v>-1.9779146645541427E-11</v>
      </c>
      <c r="I69">
        <v>-2.7704057332010514E-10</v>
      </c>
    </row>
    <row r="70" spans="1:9" x14ac:dyDescent="0.25">
      <c r="A70" t="s">
        <v>504</v>
      </c>
      <c r="B70">
        <v>5</v>
      </c>
      <c r="C70">
        <v>50</v>
      </c>
      <c r="D70">
        <v>4</v>
      </c>
      <c r="E70">
        <v>12.000999999999999</v>
      </c>
      <c r="F70">
        <v>0.20573285599999999</v>
      </c>
      <c r="G70">
        <v>-2.2135965219253977E-2</v>
      </c>
      <c r="H70">
        <v>-7.378655073084658E-12</v>
      </c>
      <c r="I70">
        <v>-1.0335060801217488E-10</v>
      </c>
    </row>
    <row r="71" spans="1:9" x14ac:dyDescent="0.25">
      <c r="A71" t="s">
        <v>504</v>
      </c>
      <c r="B71">
        <v>5</v>
      </c>
      <c r="C71">
        <v>50</v>
      </c>
      <c r="D71">
        <v>5</v>
      </c>
      <c r="E71">
        <v>9.0380000000000003</v>
      </c>
      <c r="F71">
        <v>0.50697056900000004</v>
      </c>
      <c r="G71">
        <v>-1.9354754074468777E-2</v>
      </c>
      <c r="H71">
        <v>-6.4515846914895916E-12</v>
      </c>
      <c r="I71">
        <v>-9.0365411298287262E-11</v>
      </c>
    </row>
    <row r="72" spans="1:9" x14ac:dyDescent="0.25">
      <c r="A72" t="s">
        <v>504</v>
      </c>
      <c r="B72">
        <v>5</v>
      </c>
      <c r="C72">
        <v>100</v>
      </c>
      <c r="D72">
        <v>1</v>
      </c>
      <c r="E72">
        <v>13.507</v>
      </c>
      <c r="F72">
        <v>0.17272525399999999</v>
      </c>
      <c r="G72">
        <v>-1.4602796996758925E-2</v>
      </c>
      <c r="H72">
        <v>-4.8675989989196417E-12</v>
      </c>
      <c r="I72">
        <v>-6.8178998898167748E-11</v>
      </c>
    </row>
    <row r="73" spans="1:9" x14ac:dyDescent="0.25">
      <c r="A73" t="s">
        <v>504</v>
      </c>
      <c r="B73">
        <v>5</v>
      </c>
      <c r="C73">
        <v>100</v>
      </c>
      <c r="D73">
        <v>2</v>
      </c>
      <c r="E73">
        <v>11.124000000000001</v>
      </c>
      <c r="F73">
        <v>0.71880618500000004</v>
      </c>
      <c r="G73">
        <v>-1.7789809610090936E-2</v>
      </c>
      <c r="H73">
        <v>-5.929936536696979E-12</v>
      </c>
      <c r="I73">
        <v>-8.3058842088553574E-11</v>
      </c>
    </row>
    <row r="74" spans="1:9" x14ac:dyDescent="0.25">
      <c r="A74" t="s">
        <v>504</v>
      </c>
      <c r="B74">
        <v>5</v>
      </c>
      <c r="C74">
        <v>100</v>
      </c>
      <c r="D74">
        <v>3</v>
      </c>
      <c r="E74">
        <v>15.039</v>
      </c>
      <c r="F74">
        <v>0.38440055899999998</v>
      </c>
      <c r="G74">
        <v>-1.7664320672668859E-2</v>
      </c>
      <c r="H74">
        <v>-5.8881068908896188E-12</v>
      </c>
      <c r="I74">
        <v>-8.2472946788623626E-11</v>
      </c>
    </row>
    <row r="75" spans="1:9" x14ac:dyDescent="0.25">
      <c r="A75" t="s">
        <v>504</v>
      </c>
      <c r="B75">
        <v>5</v>
      </c>
      <c r="C75">
        <v>100</v>
      </c>
      <c r="D75">
        <v>4</v>
      </c>
      <c r="E75">
        <v>17.170999999999999</v>
      </c>
      <c r="F75">
        <v>0.210179955</v>
      </c>
      <c r="G75">
        <v>-1.486715863536521E-2</v>
      </c>
      <c r="H75">
        <v>-4.9557195451217354E-12</v>
      </c>
      <c r="I75">
        <v>-6.9413276952656609E-11</v>
      </c>
    </row>
    <row r="76" spans="1:9" x14ac:dyDescent="0.25">
      <c r="A76" t="s">
        <v>504</v>
      </c>
      <c r="B76">
        <v>5</v>
      </c>
      <c r="C76">
        <v>100</v>
      </c>
      <c r="D76">
        <v>5</v>
      </c>
      <c r="E76">
        <v>11.087</v>
      </c>
      <c r="F76">
        <v>0.403445477</v>
      </c>
      <c r="G76">
        <v>-1.717785540848427E-2</v>
      </c>
      <c r="H76">
        <v>-5.725951802828091E-12</v>
      </c>
      <c r="I76">
        <v>-8.0201689116672227E-11</v>
      </c>
    </row>
    <row r="77" spans="1:9" x14ac:dyDescent="0.25">
      <c r="A77" t="s">
        <v>504</v>
      </c>
      <c r="B77">
        <v>5</v>
      </c>
      <c r="C77">
        <v>150</v>
      </c>
      <c r="D77">
        <v>1</v>
      </c>
      <c r="E77">
        <v>17.297999999999998</v>
      </c>
      <c r="F77">
        <v>0.27413573800000002</v>
      </c>
      <c r="G77">
        <v>-1.3960598636641912E-2</v>
      </c>
      <c r="H77">
        <v>-4.6535328788806374E-12</v>
      </c>
      <c r="I77">
        <v>-6.5180638974617422E-11</v>
      </c>
    </row>
    <row r="78" spans="1:9" x14ac:dyDescent="0.25">
      <c r="A78" t="s">
        <v>504</v>
      </c>
      <c r="B78">
        <v>5</v>
      </c>
      <c r="C78">
        <v>150</v>
      </c>
      <c r="D78">
        <v>2</v>
      </c>
      <c r="E78">
        <v>11.305</v>
      </c>
      <c r="F78">
        <v>0.39230429</v>
      </c>
      <c r="G78">
        <v>-1.374631631261072E-2</v>
      </c>
      <c r="H78">
        <v>-4.5821054375369068E-12</v>
      </c>
      <c r="I78">
        <v>-6.4180176231948193E-11</v>
      </c>
    </row>
    <row r="79" spans="1:9" x14ac:dyDescent="0.25">
      <c r="A79" t="s">
        <v>504</v>
      </c>
      <c r="B79">
        <v>5</v>
      </c>
      <c r="C79">
        <v>150</v>
      </c>
      <c r="D79">
        <v>3</v>
      </c>
      <c r="E79">
        <v>12.862</v>
      </c>
      <c r="F79">
        <v>0.37225936900000001</v>
      </c>
      <c r="G79">
        <v>-2.0654153210718937E-2</v>
      </c>
      <c r="H79">
        <v>-6.884717736906311E-12</v>
      </c>
      <c r="I79">
        <v>-9.6432175925525633E-11</v>
      </c>
    </row>
    <row r="80" spans="1:9" x14ac:dyDescent="0.25">
      <c r="A80" t="s">
        <v>504</v>
      </c>
      <c r="B80">
        <v>5</v>
      </c>
      <c r="C80">
        <v>150</v>
      </c>
      <c r="D80">
        <v>4</v>
      </c>
      <c r="E80">
        <v>8.3330000000000002</v>
      </c>
      <c r="F80">
        <v>0.41485659400000002</v>
      </c>
      <c r="G80">
        <v>-3.1879721420408853E-2</v>
      </c>
      <c r="H80">
        <v>-1.0626573806802951E-11</v>
      </c>
      <c r="I80">
        <v>-1.488432313397469E-10</v>
      </c>
    </row>
    <row r="81" spans="1:9" x14ac:dyDescent="0.25">
      <c r="A81" t="s">
        <v>504</v>
      </c>
      <c r="B81">
        <v>5</v>
      </c>
      <c r="C81">
        <v>150</v>
      </c>
      <c r="D81">
        <v>5</v>
      </c>
      <c r="E81">
        <v>15.042</v>
      </c>
      <c r="F81">
        <v>0.263129903</v>
      </c>
      <c r="G81">
        <v>-1.1814195986377925E-2</v>
      </c>
      <c r="H81">
        <v>-3.938065328792641E-12</v>
      </c>
      <c r="I81">
        <v>-5.5159299640799885E-11</v>
      </c>
    </row>
    <row r="82" spans="1:9" x14ac:dyDescent="0.25">
      <c r="A82" t="s">
        <v>505</v>
      </c>
      <c r="B82">
        <v>5</v>
      </c>
      <c r="C82">
        <v>25</v>
      </c>
      <c r="D82">
        <v>1</v>
      </c>
      <c r="E82">
        <v>2.77</v>
      </c>
      <c r="F82">
        <v>0.28158844799999999</v>
      </c>
      <c r="G82">
        <v>-9.4838270979012262E-2</v>
      </c>
      <c r="H82">
        <v>-3.1612756993004091E-11</v>
      </c>
      <c r="I82">
        <v>-4.4279040337391038E-10</v>
      </c>
    </row>
    <row r="83" spans="1:9" x14ac:dyDescent="0.25">
      <c r="A83" t="s">
        <v>505</v>
      </c>
      <c r="B83">
        <v>5</v>
      </c>
      <c r="C83">
        <v>25</v>
      </c>
      <c r="D83">
        <v>2</v>
      </c>
      <c r="E83">
        <v>2.0699999999999998</v>
      </c>
      <c r="F83">
        <v>1.68115942</v>
      </c>
      <c r="G83">
        <v>-7.8663151638941192E-2</v>
      </c>
      <c r="H83">
        <v>-2.6221050546313729E-11</v>
      </c>
      <c r="I83">
        <v>-3.672703886870525E-10</v>
      </c>
    </row>
    <row r="84" spans="1:9" x14ac:dyDescent="0.25">
      <c r="A84" t="s">
        <v>505</v>
      </c>
      <c r="B84">
        <v>5</v>
      </c>
      <c r="C84">
        <v>25</v>
      </c>
      <c r="D84">
        <v>3</v>
      </c>
      <c r="E84">
        <v>1.73</v>
      </c>
      <c r="F84">
        <v>2.6416184970000001</v>
      </c>
      <c r="G84">
        <v>-0.15185087318604856</v>
      </c>
      <c r="H84">
        <v>-5.0616957728682843E-11</v>
      </c>
      <c r="I84">
        <v>-7.0897654181834198E-10</v>
      </c>
    </row>
    <row r="85" spans="1:9" x14ac:dyDescent="0.25">
      <c r="A85" t="s">
        <v>505</v>
      </c>
      <c r="B85">
        <v>5</v>
      </c>
      <c r="C85">
        <v>25</v>
      </c>
      <c r="D85">
        <v>4</v>
      </c>
      <c r="E85">
        <v>2.5</v>
      </c>
      <c r="F85">
        <v>1.248</v>
      </c>
      <c r="G85">
        <v>-5.5005421671495171E-2</v>
      </c>
      <c r="H85">
        <v>-1.833514055716506E-11</v>
      </c>
      <c r="I85">
        <v>-2.5681481324204387E-10</v>
      </c>
    </row>
    <row r="86" spans="1:9" x14ac:dyDescent="0.25">
      <c r="A86" t="s">
        <v>505</v>
      </c>
      <c r="B86">
        <v>5</v>
      </c>
      <c r="C86">
        <v>25</v>
      </c>
      <c r="D86">
        <v>5</v>
      </c>
      <c r="E86">
        <v>1.41</v>
      </c>
      <c r="F86">
        <v>1.0851063830000001</v>
      </c>
      <c r="G86">
        <v>-0.11364495591104579</v>
      </c>
      <c r="H86">
        <v>-3.7881651970348593E-11</v>
      </c>
      <c r="I86">
        <v>-5.3059693465308169E-10</v>
      </c>
    </row>
    <row r="87" spans="1:9" x14ac:dyDescent="0.25">
      <c r="A87" t="s">
        <v>505</v>
      </c>
      <c r="B87">
        <v>5</v>
      </c>
      <c r="C87">
        <v>50</v>
      </c>
      <c r="D87">
        <v>1</v>
      </c>
      <c r="E87">
        <v>1.47</v>
      </c>
      <c r="F87">
        <v>1.0068027209999999</v>
      </c>
      <c r="G87">
        <v>-0.11601794201499376</v>
      </c>
      <c r="H87">
        <v>-3.8672647338331253E-11</v>
      </c>
      <c r="I87">
        <v>-5.4167616947380439E-10</v>
      </c>
    </row>
    <row r="88" spans="1:9" x14ac:dyDescent="0.25">
      <c r="A88" t="s">
        <v>505</v>
      </c>
      <c r="B88">
        <v>5</v>
      </c>
      <c r="C88">
        <v>50</v>
      </c>
      <c r="D88">
        <v>2</v>
      </c>
      <c r="E88">
        <v>1.76</v>
      </c>
      <c r="F88">
        <v>2.4943181820000002</v>
      </c>
      <c r="G88">
        <v>-0.10119642404448342</v>
      </c>
      <c r="H88">
        <v>-3.3732141348161138E-11</v>
      </c>
      <c r="I88">
        <v>-4.7247598422128866E-10</v>
      </c>
    </row>
    <row r="89" spans="1:9" x14ac:dyDescent="0.25">
      <c r="A89" t="s">
        <v>505</v>
      </c>
      <c r="B89">
        <v>5</v>
      </c>
      <c r="C89">
        <v>50</v>
      </c>
      <c r="D89">
        <v>3</v>
      </c>
      <c r="E89">
        <v>2.92</v>
      </c>
      <c r="F89">
        <v>2.1815068489999998</v>
      </c>
      <c r="G89">
        <v>-8.5572041000250107E-2</v>
      </c>
      <c r="H89">
        <v>-2.8524013666750033E-11</v>
      </c>
      <c r="I89">
        <v>-3.9952730222606771E-10</v>
      </c>
    </row>
    <row r="90" spans="1:9" x14ac:dyDescent="0.25">
      <c r="A90" t="s">
        <v>505</v>
      </c>
      <c r="B90">
        <v>5</v>
      </c>
      <c r="C90">
        <v>50</v>
      </c>
      <c r="D90">
        <v>4</v>
      </c>
      <c r="E90">
        <v>2.4500000000000002</v>
      </c>
      <c r="F90">
        <v>0.71428571399999996</v>
      </c>
      <c r="G90">
        <v>-5.3916176120951301E-2</v>
      </c>
      <c r="H90">
        <v>-1.7972058706983766E-11</v>
      </c>
      <c r="I90">
        <v>-2.5172923469110953E-10</v>
      </c>
    </row>
    <row r="91" spans="1:9" x14ac:dyDescent="0.25">
      <c r="A91" t="s">
        <v>505</v>
      </c>
      <c r="B91">
        <v>5</v>
      </c>
      <c r="C91">
        <v>50</v>
      </c>
      <c r="D91">
        <v>5</v>
      </c>
      <c r="E91">
        <v>2.2000000000000002</v>
      </c>
      <c r="F91">
        <v>2.6636363639999998</v>
      </c>
      <c r="G91">
        <v>-0.10748147264027084</v>
      </c>
      <c r="H91">
        <v>-3.5827157546756951E-11</v>
      </c>
      <c r="I91">
        <v>-5.0182024761016055E-10</v>
      </c>
    </row>
    <row r="92" spans="1:9" x14ac:dyDescent="0.25">
      <c r="A92" t="s">
        <v>505</v>
      </c>
      <c r="B92">
        <v>5</v>
      </c>
      <c r="C92">
        <v>100</v>
      </c>
      <c r="D92">
        <v>1</v>
      </c>
      <c r="E92">
        <v>2.2400000000000002</v>
      </c>
      <c r="F92">
        <v>0.241071429</v>
      </c>
      <c r="G92">
        <v>-9.7822771502527592E-2</v>
      </c>
      <c r="H92">
        <v>-3.2607590500842528E-11</v>
      </c>
      <c r="I92">
        <v>-4.5672473786815106E-10</v>
      </c>
    </row>
    <row r="93" spans="1:9" x14ac:dyDescent="0.25">
      <c r="A93" t="s">
        <v>505</v>
      </c>
      <c r="B93">
        <v>5</v>
      </c>
      <c r="C93">
        <v>100</v>
      </c>
      <c r="D93">
        <v>2</v>
      </c>
      <c r="E93">
        <v>1.92</v>
      </c>
      <c r="F93">
        <v>2.3072916669999999</v>
      </c>
      <c r="G93">
        <v>-0.13682396386034584</v>
      </c>
      <c r="H93">
        <v>-4.5607987953448608E-11</v>
      </c>
      <c r="I93">
        <v>-6.3881740486756858E-10</v>
      </c>
    </row>
    <row r="94" spans="1:9" x14ac:dyDescent="0.25">
      <c r="A94" t="s">
        <v>505</v>
      </c>
      <c r="B94">
        <v>5</v>
      </c>
      <c r="C94">
        <v>100</v>
      </c>
      <c r="D94">
        <v>3</v>
      </c>
      <c r="E94">
        <v>1.74</v>
      </c>
      <c r="F94">
        <v>2.4827586209999999</v>
      </c>
      <c r="G94">
        <v>-0.15097816701831265</v>
      </c>
      <c r="H94">
        <v>-5.0326055672770878E-11</v>
      </c>
      <c r="I94">
        <v>-7.0490196399179989E-10</v>
      </c>
    </row>
    <row r="95" spans="1:9" x14ac:dyDescent="0.25">
      <c r="A95" t="s">
        <v>505</v>
      </c>
      <c r="B95">
        <v>5</v>
      </c>
      <c r="C95">
        <v>100</v>
      </c>
      <c r="D95">
        <v>4</v>
      </c>
      <c r="E95">
        <v>2.27</v>
      </c>
      <c r="F95">
        <v>0.32599118900000001</v>
      </c>
      <c r="G95">
        <v>-0.1157277579787947</v>
      </c>
      <c r="H95">
        <v>-3.8575919326264901E-11</v>
      </c>
      <c r="I95">
        <v>-5.403213292271946E-10</v>
      </c>
    </row>
    <row r="96" spans="1:9" x14ac:dyDescent="0.25">
      <c r="A96" t="s">
        <v>505</v>
      </c>
      <c r="B96">
        <v>5</v>
      </c>
      <c r="C96">
        <v>100</v>
      </c>
      <c r="D96">
        <v>5</v>
      </c>
      <c r="E96">
        <v>1.87</v>
      </c>
      <c r="F96">
        <v>1.9786096259999999</v>
      </c>
      <c r="G96">
        <v>-0.13594066695767876</v>
      </c>
      <c r="H96">
        <v>-4.531355565255958E-11</v>
      </c>
      <c r="I96">
        <v>-6.3469337995870628E-10</v>
      </c>
    </row>
    <row r="97" spans="1:9" x14ac:dyDescent="0.25">
      <c r="A97" t="s">
        <v>505</v>
      </c>
      <c r="B97">
        <v>5</v>
      </c>
      <c r="C97">
        <v>150</v>
      </c>
      <c r="D97">
        <v>1</v>
      </c>
      <c r="E97">
        <v>2.79</v>
      </c>
      <c r="F97">
        <v>1.1827956989999999</v>
      </c>
      <c r="G97">
        <v>-8.7934214444238448E-2</v>
      </c>
      <c r="H97">
        <v>-2.9311404814746146E-11</v>
      </c>
      <c r="I97">
        <v>-4.1055605381870485E-10</v>
      </c>
    </row>
    <row r="98" spans="1:9" x14ac:dyDescent="0.25">
      <c r="A98" t="s">
        <v>505</v>
      </c>
      <c r="B98">
        <v>5</v>
      </c>
      <c r="C98">
        <v>150</v>
      </c>
      <c r="D98">
        <v>2</v>
      </c>
      <c r="E98">
        <v>1.27</v>
      </c>
      <c r="F98">
        <v>1.6850393699999999</v>
      </c>
      <c r="G98">
        <v>-0.16311217247408424</v>
      </c>
      <c r="H98">
        <v>-5.4370724158028074E-11</v>
      </c>
      <c r="I98">
        <v>-7.6155442206425183E-10</v>
      </c>
    </row>
    <row r="99" spans="1:9" x14ac:dyDescent="0.25">
      <c r="A99" t="s">
        <v>505</v>
      </c>
      <c r="B99">
        <v>5</v>
      </c>
      <c r="C99">
        <v>150</v>
      </c>
      <c r="D99">
        <v>3</v>
      </c>
      <c r="E99">
        <v>2.46</v>
      </c>
      <c r="F99">
        <v>2.7317073170000001</v>
      </c>
      <c r="G99">
        <v>-9.3259520790503814E-2</v>
      </c>
      <c r="H99">
        <v>-3.1086506930167939E-11</v>
      </c>
      <c r="I99">
        <v>-4.354193766187833E-10</v>
      </c>
    </row>
    <row r="100" spans="1:9" x14ac:dyDescent="0.25">
      <c r="A100" t="s">
        <v>505</v>
      </c>
      <c r="B100">
        <v>5</v>
      </c>
      <c r="C100">
        <v>150</v>
      </c>
      <c r="D100">
        <v>4</v>
      </c>
      <c r="E100">
        <v>2.97</v>
      </c>
      <c r="F100">
        <v>0.40404040400000002</v>
      </c>
      <c r="G100">
        <v>-8.8451855424870024E-2</v>
      </c>
      <c r="H100">
        <v>-2.9483951808290002E-11</v>
      </c>
      <c r="I100">
        <v>-4.1297286779317558E-10</v>
      </c>
    </row>
    <row r="101" spans="1:9" x14ac:dyDescent="0.25">
      <c r="A101" t="s">
        <v>505</v>
      </c>
      <c r="B101">
        <v>5</v>
      </c>
      <c r="C101">
        <v>150</v>
      </c>
      <c r="D101">
        <v>5</v>
      </c>
      <c r="E101">
        <v>2.19</v>
      </c>
      <c r="F101">
        <v>2.484018265</v>
      </c>
      <c r="G101">
        <v>-0.11995525598715252</v>
      </c>
      <c r="H101">
        <v>-3.9985085329050834E-11</v>
      </c>
      <c r="I101">
        <v>-5.600590946784163E-10</v>
      </c>
    </row>
    <row r="102" spans="1:9" x14ac:dyDescent="0.25">
      <c r="A102" t="s">
        <v>506</v>
      </c>
      <c r="B102">
        <v>15</v>
      </c>
      <c r="C102">
        <v>25</v>
      </c>
      <c r="D102">
        <v>10</v>
      </c>
      <c r="E102">
        <v>2.61</v>
      </c>
      <c r="F102">
        <v>0.37931034499999999</v>
      </c>
      <c r="G102">
        <v>0.81743989346464641</v>
      </c>
      <c r="H102">
        <v>2.7247996448821547E-10</v>
      </c>
      <c r="I102">
        <v>3.8165451185970874E-9</v>
      </c>
    </row>
    <row r="103" spans="1:9" x14ac:dyDescent="0.25">
      <c r="A103" t="s">
        <v>506</v>
      </c>
      <c r="B103">
        <v>15</v>
      </c>
      <c r="C103">
        <v>25</v>
      </c>
      <c r="D103">
        <v>11</v>
      </c>
      <c r="E103">
        <v>2.08</v>
      </c>
      <c r="F103">
        <v>0.37019230800000003</v>
      </c>
      <c r="G103">
        <v>0.19815031053515877</v>
      </c>
      <c r="H103">
        <v>6.6050103511719604E-11</v>
      </c>
      <c r="I103">
        <v>9.2514398485760297E-10</v>
      </c>
    </row>
    <row r="104" spans="1:9" x14ac:dyDescent="0.25">
      <c r="A104" t="s">
        <v>506</v>
      </c>
      <c r="B104">
        <v>15</v>
      </c>
      <c r="C104">
        <v>25</v>
      </c>
      <c r="D104">
        <v>7</v>
      </c>
      <c r="E104">
        <v>1.21</v>
      </c>
      <c r="F104">
        <v>0.84297520699999995</v>
      </c>
      <c r="G104">
        <v>21.168128414349795</v>
      </c>
      <c r="H104">
        <v>7.0560428047832646E-9</v>
      </c>
      <c r="I104">
        <v>9.8831874753757759E-8</v>
      </c>
    </row>
    <row r="105" spans="1:9" x14ac:dyDescent="0.25">
      <c r="A105" t="s">
        <v>506</v>
      </c>
      <c r="B105">
        <v>15</v>
      </c>
      <c r="C105">
        <v>25</v>
      </c>
      <c r="D105">
        <v>8</v>
      </c>
      <c r="E105">
        <v>3.68</v>
      </c>
      <c r="F105">
        <v>0.30978260899999999</v>
      </c>
      <c r="G105">
        <v>1.2425515401321443</v>
      </c>
      <c r="H105">
        <v>4.1418384671071479E-10</v>
      </c>
      <c r="I105">
        <v>5.801348885722969E-9</v>
      </c>
    </row>
    <row r="106" spans="1:9" x14ac:dyDescent="0.25">
      <c r="A106" t="s">
        <v>506</v>
      </c>
      <c r="B106">
        <v>15</v>
      </c>
      <c r="C106">
        <v>25</v>
      </c>
      <c r="D106">
        <v>9</v>
      </c>
      <c r="E106">
        <v>1.1000000000000001</v>
      </c>
      <c r="F106">
        <v>0.60909090899999996</v>
      </c>
      <c r="G106">
        <v>9.5786738999062093E-2</v>
      </c>
      <c r="H106">
        <v>3.1928912999687364E-11</v>
      </c>
      <c r="I106">
        <v>4.47218705712721E-10</v>
      </c>
    </row>
    <row r="107" spans="1:9" x14ac:dyDescent="0.25">
      <c r="A107" t="s">
        <v>506</v>
      </c>
      <c r="B107">
        <v>15</v>
      </c>
      <c r="C107">
        <v>50</v>
      </c>
      <c r="D107">
        <v>10</v>
      </c>
      <c r="E107">
        <v>4.8899999999999997</v>
      </c>
      <c r="F107">
        <v>0.49079754599999997</v>
      </c>
      <c r="G107">
        <v>-4.2086681971285095E-2</v>
      </c>
      <c r="H107">
        <v>-1.4028893990428364E-11</v>
      </c>
      <c r="I107">
        <v>-1.9649850945573297E-10</v>
      </c>
    </row>
    <row r="108" spans="1:9" x14ac:dyDescent="0.25">
      <c r="A108" t="s">
        <v>506</v>
      </c>
      <c r="B108">
        <v>15</v>
      </c>
      <c r="C108">
        <v>50</v>
      </c>
      <c r="D108">
        <v>11</v>
      </c>
      <c r="E108">
        <v>4.57</v>
      </c>
      <c r="F108">
        <v>-0.44420131299999999</v>
      </c>
      <c r="G108">
        <v>9.6446625640838321E-2</v>
      </c>
      <c r="H108">
        <v>3.2148875213612773E-11</v>
      </c>
      <c r="I108">
        <v>4.5029965045451003E-10</v>
      </c>
    </row>
    <row r="109" spans="1:9" x14ac:dyDescent="0.25">
      <c r="A109" t="s">
        <v>506</v>
      </c>
      <c r="B109">
        <v>15</v>
      </c>
      <c r="C109">
        <v>50</v>
      </c>
      <c r="D109">
        <v>7</v>
      </c>
      <c r="E109">
        <v>2.4500000000000002</v>
      </c>
      <c r="F109">
        <v>0.66530612200000006</v>
      </c>
      <c r="G109">
        <v>69.357508767175389</v>
      </c>
      <c r="H109">
        <v>2.3119169589058466E-8</v>
      </c>
      <c r="I109">
        <v>3.2382327268306522E-7</v>
      </c>
    </row>
    <row r="110" spans="1:9" x14ac:dyDescent="0.25">
      <c r="A110" t="s">
        <v>506</v>
      </c>
      <c r="B110">
        <v>15</v>
      </c>
      <c r="C110">
        <v>50</v>
      </c>
      <c r="D110">
        <v>8</v>
      </c>
      <c r="E110">
        <v>10.53</v>
      </c>
      <c r="F110">
        <v>0.24121557499999999</v>
      </c>
      <c r="G110">
        <v>0.18132358174964774</v>
      </c>
      <c r="H110">
        <v>6.0441193916549242E-11</v>
      </c>
      <c r="I110">
        <v>8.4658167083093031E-10</v>
      </c>
    </row>
    <row r="111" spans="1:9" x14ac:dyDescent="0.25">
      <c r="A111" t="s">
        <v>506</v>
      </c>
      <c r="B111">
        <v>15</v>
      </c>
      <c r="C111">
        <v>50</v>
      </c>
      <c r="D111">
        <v>9</v>
      </c>
      <c r="E111">
        <v>3.07</v>
      </c>
      <c r="F111">
        <v>3.2573289999999998E-2</v>
      </c>
      <c r="G111">
        <v>-3.6778346240823163E-2</v>
      </c>
      <c r="H111">
        <v>-1.2259448746941054E-11</v>
      </c>
      <c r="I111">
        <v>-1.7171442076377927E-10</v>
      </c>
    </row>
    <row r="112" spans="1:9" x14ac:dyDescent="0.25">
      <c r="A112" t="s">
        <v>506</v>
      </c>
      <c r="B112">
        <v>15</v>
      </c>
      <c r="C112">
        <v>100</v>
      </c>
      <c r="D112">
        <v>10</v>
      </c>
      <c r="E112">
        <v>2.4700000000000002</v>
      </c>
      <c r="F112">
        <v>1.2145749000000001E-2</v>
      </c>
      <c r="G112">
        <v>-8.86677020148251E-2</v>
      </c>
      <c r="H112">
        <v>-2.9555900671608364E-11</v>
      </c>
      <c r="I112">
        <v>-4.1398063393701691E-10</v>
      </c>
    </row>
    <row r="113" spans="1:9" x14ac:dyDescent="0.25">
      <c r="A113" t="s">
        <v>506</v>
      </c>
      <c r="B113">
        <v>15</v>
      </c>
      <c r="C113">
        <v>100</v>
      </c>
      <c r="D113">
        <v>11</v>
      </c>
      <c r="E113">
        <v>1.9</v>
      </c>
      <c r="F113">
        <v>0.573684211</v>
      </c>
      <c r="G113">
        <v>-1.2922050443344702E-2</v>
      </c>
      <c r="H113">
        <v>-4.3073501477815673E-12</v>
      </c>
      <c r="I113">
        <v>-6.0331761314932076E-11</v>
      </c>
    </row>
    <row r="114" spans="1:9" x14ac:dyDescent="0.25">
      <c r="A114" t="s">
        <v>506</v>
      </c>
      <c r="B114">
        <v>15</v>
      </c>
      <c r="C114">
        <v>100</v>
      </c>
      <c r="D114">
        <v>7</v>
      </c>
      <c r="E114">
        <v>3.57</v>
      </c>
      <c r="F114">
        <v>0.42577030799999999</v>
      </c>
      <c r="G114">
        <v>-5.9575883035723455E-2</v>
      </c>
      <c r="H114">
        <v>-1.9858627678574487E-11</v>
      </c>
      <c r="I114">
        <v>-2.7815384030548929E-10</v>
      </c>
    </row>
    <row r="115" spans="1:9" x14ac:dyDescent="0.25">
      <c r="A115" t="s">
        <v>506</v>
      </c>
      <c r="B115">
        <v>15</v>
      </c>
      <c r="C115">
        <v>100</v>
      </c>
      <c r="D115">
        <v>8</v>
      </c>
      <c r="E115">
        <v>1.77</v>
      </c>
      <c r="F115">
        <v>0.33333333300000001</v>
      </c>
      <c r="G115">
        <v>1.1972636684622839</v>
      </c>
      <c r="H115">
        <v>3.9908788948742799E-10</v>
      </c>
      <c r="I115">
        <v>5.5899043416835576E-9</v>
      </c>
    </row>
    <row r="116" spans="1:9" x14ac:dyDescent="0.25">
      <c r="A116" t="s">
        <v>506</v>
      </c>
      <c r="B116">
        <v>15</v>
      </c>
      <c r="C116">
        <v>100</v>
      </c>
      <c r="D116">
        <v>9</v>
      </c>
      <c r="E116">
        <v>4.82</v>
      </c>
      <c r="F116">
        <v>0.28423236499999999</v>
      </c>
      <c r="G116">
        <v>-2.0701721571492086E-2</v>
      </c>
      <c r="H116">
        <v>-6.9005738571640305E-12</v>
      </c>
      <c r="I116">
        <v>-9.6654267845139426E-11</v>
      </c>
    </row>
    <row r="117" spans="1:9" x14ac:dyDescent="0.25">
      <c r="A117" t="s">
        <v>506</v>
      </c>
      <c r="B117">
        <v>15</v>
      </c>
      <c r="C117">
        <v>150</v>
      </c>
      <c r="D117">
        <v>10</v>
      </c>
      <c r="E117">
        <v>1.34</v>
      </c>
      <c r="F117">
        <v>1.26119403</v>
      </c>
      <c r="G117">
        <v>-0.14983130003291831</v>
      </c>
      <c r="H117">
        <v>-4.9943766677639431E-11</v>
      </c>
      <c r="I117">
        <v>-6.9954735672369223E-10</v>
      </c>
    </row>
    <row r="118" spans="1:9" x14ac:dyDescent="0.25">
      <c r="A118" t="s">
        <v>506</v>
      </c>
      <c r="B118">
        <v>15</v>
      </c>
      <c r="C118">
        <v>150</v>
      </c>
      <c r="D118">
        <v>11</v>
      </c>
      <c r="E118">
        <v>3.62</v>
      </c>
      <c r="F118">
        <v>0.91712707199999999</v>
      </c>
      <c r="G118">
        <v>0.25971005220805937</v>
      </c>
      <c r="H118">
        <v>8.6570017402686471E-11</v>
      </c>
      <c r="I118">
        <v>1.2125602627542086E-9</v>
      </c>
    </row>
    <row r="119" spans="1:9" x14ac:dyDescent="0.25">
      <c r="A119" t="s">
        <v>506</v>
      </c>
      <c r="B119">
        <v>15</v>
      </c>
      <c r="C119">
        <v>150</v>
      </c>
      <c r="D119">
        <v>7</v>
      </c>
      <c r="E119">
        <v>3.21</v>
      </c>
      <c r="F119">
        <v>0.72274143300000004</v>
      </c>
      <c r="G119">
        <v>0.97761747891899053</v>
      </c>
      <c r="H119">
        <v>3.2587249297299679E-10</v>
      </c>
      <c r="I119">
        <v>4.5643982473248738E-9</v>
      </c>
    </row>
    <row r="120" spans="1:9" x14ac:dyDescent="0.25">
      <c r="A120" t="s">
        <v>506</v>
      </c>
      <c r="B120">
        <v>15</v>
      </c>
      <c r="C120">
        <v>150</v>
      </c>
      <c r="D120">
        <v>8</v>
      </c>
      <c r="E120">
        <v>3.26</v>
      </c>
      <c r="F120">
        <v>0.69018404899999997</v>
      </c>
      <c r="G120">
        <v>4.3731636662199702E-2</v>
      </c>
      <c r="H120">
        <v>1.4577212220733233E-11</v>
      </c>
      <c r="I120">
        <v>2.0417863841214418E-10</v>
      </c>
    </row>
    <row r="121" spans="1:9" x14ac:dyDescent="0.25">
      <c r="A121" t="s">
        <v>506</v>
      </c>
      <c r="B121">
        <v>15</v>
      </c>
      <c r="C121">
        <v>150</v>
      </c>
      <c r="D121">
        <v>9</v>
      </c>
      <c r="E121">
        <v>2.66</v>
      </c>
      <c r="F121">
        <v>0.88345864699999999</v>
      </c>
      <c r="G121">
        <v>-7.1529701325156542E-2</v>
      </c>
      <c r="H121">
        <v>-2.3843233775052179E-11</v>
      </c>
      <c r="I121">
        <v>-3.3396502251702337E-10</v>
      </c>
    </row>
    <row r="122" spans="1:9" x14ac:dyDescent="0.25">
      <c r="A122" t="s">
        <v>214</v>
      </c>
      <c r="B122">
        <v>15</v>
      </c>
      <c r="C122">
        <v>25</v>
      </c>
      <c r="D122">
        <v>10</v>
      </c>
      <c r="E122">
        <v>1.22</v>
      </c>
      <c r="F122">
        <v>0.59836065599999999</v>
      </c>
      <c r="G122">
        <v>-0.18181449379584355</v>
      </c>
      <c r="H122">
        <v>-6.0604831265281184E-11</v>
      </c>
      <c r="I122">
        <v>-8.4887369008341401E-10</v>
      </c>
    </row>
    <row r="123" spans="1:9" x14ac:dyDescent="0.25">
      <c r="A123" t="s">
        <v>214</v>
      </c>
      <c r="B123">
        <v>15</v>
      </c>
      <c r="C123">
        <v>25</v>
      </c>
      <c r="D123">
        <v>11</v>
      </c>
      <c r="E123">
        <v>1.85</v>
      </c>
      <c r="F123">
        <v>0.55135135099999999</v>
      </c>
      <c r="G123">
        <v>-0.13488630337040103</v>
      </c>
      <c r="H123">
        <v>-4.4962101123467004E-11</v>
      </c>
      <c r="I123">
        <v>-6.2977066180606535E-10</v>
      </c>
    </row>
    <row r="124" spans="1:9" x14ac:dyDescent="0.25">
      <c r="A124" t="s">
        <v>214</v>
      </c>
      <c r="B124">
        <v>15</v>
      </c>
      <c r="C124">
        <v>25</v>
      </c>
      <c r="D124">
        <v>7</v>
      </c>
      <c r="E124">
        <v>1.7</v>
      </c>
      <c r="F124">
        <v>0.6</v>
      </c>
      <c r="G124">
        <v>-0.10051412011794958</v>
      </c>
      <c r="H124">
        <v>-3.3504706705983191E-11</v>
      </c>
      <c r="I124">
        <v>-4.6929037541869479E-10</v>
      </c>
    </row>
    <row r="125" spans="1:9" x14ac:dyDescent="0.25">
      <c r="A125" t="s">
        <v>214</v>
      </c>
      <c r="B125">
        <v>15</v>
      </c>
      <c r="C125">
        <v>25</v>
      </c>
      <c r="D125">
        <v>8</v>
      </c>
      <c r="E125">
        <v>1.29</v>
      </c>
      <c r="F125">
        <v>0.27131782900000001</v>
      </c>
      <c r="G125">
        <v>-0.1672319121545475</v>
      </c>
      <c r="H125">
        <v>-5.5743970718182497E-11</v>
      </c>
      <c r="I125">
        <v>-7.8078907465836682E-10</v>
      </c>
    </row>
    <row r="126" spans="1:9" x14ac:dyDescent="0.25">
      <c r="A126" t="s">
        <v>214</v>
      </c>
      <c r="B126">
        <v>15</v>
      </c>
      <c r="C126">
        <v>25</v>
      </c>
      <c r="D126">
        <v>9</v>
      </c>
      <c r="E126">
        <v>1.62</v>
      </c>
      <c r="F126">
        <v>1.2716049380000001</v>
      </c>
      <c r="G126">
        <v>-0.17268952468211118</v>
      </c>
      <c r="H126">
        <v>-5.7563174894037055E-11</v>
      </c>
      <c r="I126">
        <v>-8.0627012178830882E-10</v>
      </c>
    </row>
    <row r="127" spans="1:9" x14ac:dyDescent="0.25">
      <c r="A127" t="s">
        <v>214</v>
      </c>
      <c r="B127">
        <v>15</v>
      </c>
      <c r="C127">
        <v>50</v>
      </c>
      <c r="D127">
        <v>10</v>
      </c>
      <c r="E127">
        <v>2.04</v>
      </c>
      <c r="F127">
        <v>0.32843137300000003</v>
      </c>
      <c r="G127">
        <v>-7.6871327834890243E-2</v>
      </c>
      <c r="H127">
        <v>-2.5623775944963415E-11</v>
      </c>
      <c r="I127">
        <v>-3.5890454252831909E-10</v>
      </c>
    </row>
    <row r="128" spans="1:9" x14ac:dyDescent="0.25">
      <c r="A128" t="s">
        <v>214</v>
      </c>
      <c r="B128">
        <v>15</v>
      </c>
      <c r="C128">
        <v>50</v>
      </c>
      <c r="D128">
        <v>11</v>
      </c>
      <c r="E128">
        <v>1.31</v>
      </c>
      <c r="F128">
        <v>1.4122137400000001</v>
      </c>
      <c r="G128">
        <v>-0.19565234282801666</v>
      </c>
      <c r="H128">
        <v>-6.5217447609338878E-11</v>
      </c>
      <c r="I128">
        <v>-9.1348122342972687E-10</v>
      </c>
    </row>
    <row r="129" spans="1:9" x14ac:dyDescent="0.25">
      <c r="A129" t="s">
        <v>214</v>
      </c>
      <c r="B129">
        <v>15</v>
      </c>
      <c r="C129">
        <v>50</v>
      </c>
      <c r="D129">
        <v>7</v>
      </c>
      <c r="E129">
        <v>1.65</v>
      </c>
      <c r="F129">
        <v>0.82424242400000003</v>
      </c>
      <c r="G129">
        <v>-6.1898989761064067E-2</v>
      </c>
      <c r="H129">
        <v>-2.0632996587021357E-11</v>
      </c>
      <c r="I129">
        <v>-2.8900019329543204E-10</v>
      </c>
    </row>
    <row r="130" spans="1:9" x14ac:dyDescent="0.25">
      <c r="A130" t="s">
        <v>214</v>
      </c>
      <c r="B130">
        <v>15</v>
      </c>
      <c r="C130">
        <v>50</v>
      </c>
      <c r="D130">
        <v>8</v>
      </c>
      <c r="E130">
        <v>1.49</v>
      </c>
      <c r="F130">
        <v>0.52348993300000002</v>
      </c>
      <c r="G130">
        <v>-0.10687735416081337</v>
      </c>
      <c r="H130">
        <v>-3.5625784720271124E-11</v>
      </c>
      <c r="I130">
        <v>-4.9899967884142153E-10</v>
      </c>
    </row>
    <row r="131" spans="1:9" x14ac:dyDescent="0.25">
      <c r="A131" t="s">
        <v>214</v>
      </c>
      <c r="B131">
        <v>15</v>
      </c>
      <c r="C131">
        <v>50</v>
      </c>
      <c r="D131">
        <v>9</v>
      </c>
      <c r="E131">
        <v>1.35</v>
      </c>
      <c r="F131">
        <v>1.525925926</v>
      </c>
      <c r="G131">
        <v>-0.17040869101302181</v>
      </c>
      <c r="H131">
        <v>-5.6802897004340603E-11</v>
      </c>
      <c r="I131">
        <v>-7.9562113747069758E-10</v>
      </c>
    </row>
    <row r="132" spans="1:9" x14ac:dyDescent="0.25">
      <c r="A132" t="s">
        <v>214</v>
      </c>
      <c r="B132">
        <v>15</v>
      </c>
      <c r="C132">
        <v>100</v>
      </c>
      <c r="D132">
        <v>10</v>
      </c>
      <c r="E132">
        <v>1.36</v>
      </c>
      <c r="F132">
        <v>1.3897058819999999</v>
      </c>
      <c r="G132">
        <v>-0.10393575947973398</v>
      </c>
      <c r="H132">
        <v>-3.4645253159911336E-11</v>
      </c>
      <c r="I132">
        <v>-4.8526566743493015E-10</v>
      </c>
    </row>
    <row r="133" spans="1:9" x14ac:dyDescent="0.25">
      <c r="A133" t="s">
        <v>214</v>
      </c>
      <c r="B133">
        <v>15</v>
      </c>
      <c r="C133">
        <v>100</v>
      </c>
      <c r="D133">
        <v>11</v>
      </c>
      <c r="E133">
        <v>1.24</v>
      </c>
      <c r="F133">
        <v>0.50806451600000002</v>
      </c>
      <c r="G133">
        <v>-0.12554388614069445</v>
      </c>
      <c r="H133">
        <v>-4.1847962046898151E-11</v>
      </c>
      <c r="I133">
        <v>-5.8615185000228835E-10</v>
      </c>
    </row>
    <row r="134" spans="1:9" x14ac:dyDescent="0.25">
      <c r="A134" t="s">
        <v>214</v>
      </c>
      <c r="B134">
        <v>15</v>
      </c>
      <c r="C134">
        <v>100</v>
      </c>
      <c r="D134">
        <v>7</v>
      </c>
      <c r="E134">
        <v>1.73</v>
      </c>
      <c r="F134">
        <v>1.1676300580000001</v>
      </c>
      <c r="G134">
        <v>-5.6647550922546835E-2</v>
      </c>
      <c r="H134">
        <v>-1.8882516974182277E-11</v>
      </c>
      <c r="I134">
        <v>-2.644817505022789E-10</v>
      </c>
    </row>
    <row r="135" spans="1:9" x14ac:dyDescent="0.25">
      <c r="A135" t="s">
        <v>214</v>
      </c>
      <c r="B135">
        <v>15</v>
      </c>
      <c r="C135">
        <v>100</v>
      </c>
      <c r="D135">
        <v>8</v>
      </c>
      <c r="E135">
        <v>2.21</v>
      </c>
      <c r="F135">
        <v>0.81447963800000001</v>
      </c>
      <c r="G135">
        <v>-1.0016887880838619E-2</v>
      </c>
      <c r="H135">
        <v>-3.3389626269462062E-12</v>
      </c>
      <c r="I135">
        <v>-4.6767847826847428E-11</v>
      </c>
    </row>
    <row r="136" spans="1:9" x14ac:dyDescent="0.25">
      <c r="A136" t="s">
        <v>214</v>
      </c>
      <c r="B136">
        <v>15</v>
      </c>
      <c r="C136">
        <v>100</v>
      </c>
      <c r="D136">
        <v>9</v>
      </c>
      <c r="E136">
        <v>1.25</v>
      </c>
      <c r="F136">
        <v>0.128</v>
      </c>
      <c r="G136">
        <v>-0.18219059489079259</v>
      </c>
      <c r="H136">
        <v>-6.073019829693087E-11</v>
      </c>
      <c r="I136">
        <v>-8.5062966848562169E-10</v>
      </c>
    </row>
    <row r="137" spans="1:9" x14ac:dyDescent="0.25">
      <c r="A137" t="s">
        <v>214</v>
      </c>
      <c r="B137">
        <v>15</v>
      </c>
      <c r="C137">
        <v>150</v>
      </c>
      <c r="D137">
        <v>10</v>
      </c>
      <c r="E137">
        <v>2.15</v>
      </c>
      <c r="F137">
        <v>1.6279069770000001</v>
      </c>
      <c r="G137">
        <v>5.8368447461973977E-2</v>
      </c>
      <c r="H137">
        <v>1.9456149153991323E-11</v>
      </c>
      <c r="I137">
        <v>2.7251644435521027E-10</v>
      </c>
    </row>
    <row r="138" spans="1:9" x14ac:dyDescent="0.25">
      <c r="A138" t="s">
        <v>214</v>
      </c>
      <c r="B138">
        <v>15</v>
      </c>
      <c r="C138">
        <v>150</v>
      </c>
      <c r="D138">
        <v>11</v>
      </c>
      <c r="E138">
        <v>1.71</v>
      </c>
      <c r="F138">
        <v>0.25730994200000001</v>
      </c>
      <c r="G138">
        <v>-9.235864879253354E-2</v>
      </c>
      <c r="H138">
        <v>-3.0786216264177846E-11</v>
      </c>
      <c r="I138">
        <v>-4.3121329534745985E-10</v>
      </c>
    </row>
    <row r="139" spans="1:9" x14ac:dyDescent="0.25">
      <c r="A139" t="s">
        <v>214</v>
      </c>
      <c r="B139">
        <v>15</v>
      </c>
      <c r="C139">
        <v>150</v>
      </c>
      <c r="D139">
        <v>7</v>
      </c>
      <c r="E139">
        <v>1.98</v>
      </c>
      <c r="F139">
        <v>1.9797979800000001</v>
      </c>
      <c r="G139">
        <v>-6.6626260059856779E-2</v>
      </c>
      <c r="H139">
        <v>-2.2208753353285596E-11</v>
      </c>
      <c r="I139">
        <v>-3.1107134559346537E-10</v>
      </c>
    </row>
    <row r="140" spans="1:9" x14ac:dyDescent="0.25">
      <c r="A140" t="s">
        <v>214</v>
      </c>
      <c r="B140">
        <v>15</v>
      </c>
      <c r="C140">
        <v>150</v>
      </c>
      <c r="D140">
        <v>8</v>
      </c>
      <c r="E140">
        <v>1.87</v>
      </c>
      <c r="F140">
        <v>0.37967914400000002</v>
      </c>
      <c r="G140">
        <v>-9.4787112320647418E-2</v>
      </c>
      <c r="H140">
        <v>-3.1595704106882477E-11</v>
      </c>
      <c r="I140">
        <v>-4.425515487138708E-10</v>
      </c>
    </row>
    <row r="141" spans="1:9" x14ac:dyDescent="0.25">
      <c r="A141" t="s">
        <v>214</v>
      </c>
      <c r="B141">
        <v>15</v>
      </c>
      <c r="C141">
        <v>150</v>
      </c>
      <c r="D141">
        <v>9</v>
      </c>
      <c r="E141">
        <v>1.55</v>
      </c>
      <c r="F141">
        <v>1.6193548390000001</v>
      </c>
      <c r="G141">
        <v>-0.13440085127041354</v>
      </c>
      <c r="H141">
        <v>-4.4800283756804524E-11</v>
      </c>
      <c r="I141">
        <v>-6.2750413449643392E-10</v>
      </c>
    </row>
    <row r="142" spans="1:9" x14ac:dyDescent="0.25">
      <c r="A142" t="s">
        <v>507</v>
      </c>
      <c r="B142">
        <v>15</v>
      </c>
      <c r="C142">
        <v>25</v>
      </c>
      <c r="D142">
        <v>10</v>
      </c>
      <c r="E142">
        <v>4.21</v>
      </c>
      <c r="F142">
        <v>0.49406175800000002</v>
      </c>
      <c r="G142">
        <v>0.48094676335696568</v>
      </c>
      <c r="H142">
        <v>1.6031558778565523E-10</v>
      </c>
      <c r="I142">
        <v>2.245492343437337E-9</v>
      </c>
    </row>
    <row r="143" spans="1:9" x14ac:dyDescent="0.25">
      <c r="A143" t="s">
        <v>507</v>
      </c>
      <c r="B143">
        <v>15</v>
      </c>
      <c r="C143">
        <v>25</v>
      </c>
      <c r="D143">
        <v>11</v>
      </c>
      <c r="E143">
        <v>3.59</v>
      </c>
      <c r="F143">
        <v>0.31476323099999998</v>
      </c>
      <c r="G143">
        <v>-3.4267819308766941E-2</v>
      </c>
      <c r="H143">
        <v>-1.1422606436255646E-11</v>
      </c>
      <c r="I143">
        <v>-1.5999302157070196E-10</v>
      </c>
    </row>
    <row r="144" spans="1:9" x14ac:dyDescent="0.25">
      <c r="A144" t="s">
        <v>507</v>
      </c>
      <c r="B144">
        <v>15</v>
      </c>
      <c r="C144">
        <v>25</v>
      </c>
      <c r="D144">
        <v>7</v>
      </c>
      <c r="E144">
        <v>0.92</v>
      </c>
      <c r="F144">
        <v>0.68478260899999999</v>
      </c>
      <c r="G144">
        <v>-0.20100028593199568</v>
      </c>
      <c r="H144">
        <v>-6.7000095310665242E-11</v>
      </c>
      <c r="I144">
        <v>-9.3845023498789495E-10</v>
      </c>
    </row>
    <row r="145" spans="1:9" x14ac:dyDescent="0.25">
      <c r="A145" t="s">
        <v>507</v>
      </c>
      <c r="B145">
        <v>15</v>
      </c>
      <c r="C145">
        <v>25</v>
      </c>
      <c r="D145">
        <v>8</v>
      </c>
      <c r="E145">
        <v>1.61</v>
      </c>
      <c r="F145">
        <v>1.2919254659999999</v>
      </c>
      <c r="G145">
        <v>1.5983751117399556</v>
      </c>
      <c r="H145">
        <v>5.3279170391331858E-10</v>
      </c>
      <c r="I145">
        <v>7.4626535592026804E-9</v>
      </c>
    </row>
    <row r="146" spans="1:9" x14ac:dyDescent="0.25">
      <c r="A146" t="s">
        <v>507</v>
      </c>
      <c r="B146">
        <v>15</v>
      </c>
      <c r="C146">
        <v>25</v>
      </c>
      <c r="D146">
        <v>9</v>
      </c>
      <c r="E146">
        <v>2.87</v>
      </c>
      <c r="F146">
        <v>0.442508711</v>
      </c>
      <c r="G146">
        <v>-5.0884358605655454E-2</v>
      </c>
      <c r="H146">
        <v>-1.6961452868551818E-11</v>
      </c>
      <c r="I146">
        <v>-2.3757398189394477E-10</v>
      </c>
    </row>
    <row r="147" spans="1:9" x14ac:dyDescent="0.25">
      <c r="A147" t="s">
        <v>507</v>
      </c>
      <c r="B147">
        <v>15</v>
      </c>
      <c r="C147">
        <v>50</v>
      </c>
      <c r="D147">
        <v>10</v>
      </c>
      <c r="E147">
        <v>0.56999999999999995</v>
      </c>
      <c r="F147">
        <v>0.50877192999999998</v>
      </c>
      <c r="G147">
        <v>-0.14599165419326252</v>
      </c>
      <c r="H147">
        <v>-4.8663884731087502E-11</v>
      </c>
      <c r="I147">
        <v>-6.8162043426292329E-10</v>
      </c>
    </row>
    <row r="148" spans="1:9" x14ac:dyDescent="0.25">
      <c r="A148" t="s">
        <v>507</v>
      </c>
      <c r="B148">
        <v>15</v>
      </c>
      <c r="C148">
        <v>50</v>
      </c>
      <c r="D148">
        <v>11</v>
      </c>
      <c r="E148">
        <v>3.23</v>
      </c>
      <c r="F148">
        <v>0.37770897799999997</v>
      </c>
      <c r="G148">
        <v>5.4462260275663345E-2</v>
      </c>
      <c r="H148">
        <v>1.8154086758554452E-11</v>
      </c>
      <c r="I148">
        <v>2.5427884700104466E-10</v>
      </c>
    </row>
    <row r="149" spans="1:9" x14ac:dyDescent="0.25">
      <c r="A149" t="s">
        <v>507</v>
      </c>
      <c r="B149">
        <v>15</v>
      </c>
      <c r="C149">
        <v>50</v>
      </c>
      <c r="D149">
        <v>7</v>
      </c>
      <c r="E149">
        <v>2.14</v>
      </c>
      <c r="F149">
        <v>0.728971963</v>
      </c>
      <c r="G149">
        <v>-5.8598829905889362E-2</v>
      </c>
      <c r="H149">
        <v>-1.9532943301963118E-11</v>
      </c>
      <c r="I149">
        <v>-2.7359207694760681E-10</v>
      </c>
    </row>
    <row r="150" spans="1:9" x14ac:dyDescent="0.25">
      <c r="A150" t="s">
        <v>507</v>
      </c>
      <c r="B150">
        <v>15</v>
      </c>
      <c r="C150">
        <v>50</v>
      </c>
      <c r="D150">
        <v>8</v>
      </c>
      <c r="E150">
        <v>2.14</v>
      </c>
      <c r="F150">
        <v>0.63551401900000004</v>
      </c>
      <c r="G150">
        <v>1.2170974814244258</v>
      </c>
      <c r="H150">
        <v>4.0569916047480858E-10</v>
      </c>
      <c r="I150">
        <v>5.6825064310225016E-9</v>
      </c>
    </row>
    <row r="151" spans="1:9" x14ac:dyDescent="0.25">
      <c r="A151" t="s">
        <v>507</v>
      </c>
      <c r="B151">
        <v>15</v>
      </c>
      <c r="C151">
        <v>50</v>
      </c>
      <c r="D151">
        <v>9</v>
      </c>
      <c r="E151">
        <v>0.85</v>
      </c>
      <c r="F151">
        <v>0.82352941199999996</v>
      </c>
      <c r="G151">
        <v>0.8553099966247163</v>
      </c>
      <c r="H151">
        <v>2.8510333220823875E-10</v>
      </c>
      <c r="I151">
        <v>3.993356843241138E-9</v>
      </c>
    </row>
    <row r="152" spans="1:9" x14ac:dyDescent="0.25">
      <c r="A152" t="s">
        <v>507</v>
      </c>
      <c r="B152">
        <v>15</v>
      </c>
      <c r="C152">
        <v>100</v>
      </c>
      <c r="D152">
        <v>10</v>
      </c>
      <c r="E152">
        <v>2.31</v>
      </c>
      <c r="F152">
        <v>0.64935064899999995</v>
      </c>
      <c r="G152">
        <v>1.2781589920016643</v>
      </c>
      <c r="H152">
        <v>4.2605299733388808E-10</v>
      </c>
      <c r="I152">
        <v>5.9675965177565705E-9</v>
      </c>
    </row>
    <row r="153" spans="1:9" x14ac:dyDescent="0.25">
      <c r="A153" t="s">
        <v>507</v>
      </c>
      <c r="B153">
        <v>15</v>
      </c>
      <c r="C153">
        <v>100</v>
      </c>
      <c r="D153">
        <v>11</v>
      </c>
      <c r="E153">
        <v>0.6</v>
      </c>
      <c r="F153">
        <v>0.61666666699999995</v>
      </c>
      <c r="G153">
        <v>0.80870663427276313</v>
      </c>
      <c r="H153">
        <v>2.6956887809092102E-10</v>
      </c>
      <c r="I153">
        <v>3.7757704047561039E-9</v>
      </c>
    </row>
    <row r="154" spans="1:9" x14ac:dyDescent="0.25">
      <c r="A154" t="s">
        <v>507</v>
      </c>
      <c r="B154">
        <v>15</v>
      </c>
      <c r="C154">
        <v>100</v>
      </c>
      <c r="D154">
        <v>7</v>
      </c>
      <c r="E154">
        <v>109.57</v>
      </c>
      <c r="F154">
        <v>-0.83736424200000004</v>
      </c>
      <c r="G154">
        <v>-2.106700951218116E-3</v>
      </c>
      <c r="H154">
        <v>-7.0223365040603876E-13</v>
      </c>
      <c r="I154">
        <v>-9.8359760711422635E-12</v>
      </c>
    </row>
    <row r="155" spans="1:9" x14ac:dyDescent="0.25">
      <c r="A155" t="s">
        <v>507</v>
      </c>
      <c r="B155">
        <v>15</v>
      </c>
      <c r="C155">
        <v>100</v>
      </c>
      <c r="D155">
        <v>8</v>
      </c>
      <c r="E155">
        <v>6.8</v>
      </c>
      <c r="F155">
        <v>0.33676470600000002</v>
      </c>
      <c r="G155">
        <v>9.20116719711674E-2</v>
      </c>
      <c r="H155">
        <v>3.0670557323722471E-11</v>
      </c>
      <c r="I155">
        <v>4.2959329526618358E-10</v>
      </c>
    </row>
    <row r="156" spans="1:9" x14ac:dyDescent="0.25">
      <c r="A156" t="s">
        <v>507</v>
      </c>
      <c r="B156">
        <v>15</v>
      </c>
      <c r="C156">
        <v>100</v>
      </c>
      <c r="D156">
        <v>9</v>
      </c>
      <c r="E156">
        <v>1.1299999999999999</v>
      </c>
      <c r="F156">
        <v>1.9380530970000001</v>
      </c>
      <c r="G156">
        <v>-0.17990238723424676</v>
      </c>
      <c r="H156">
        <v>-5.9967462411415593E-11</v>
      </c>
      <c r="I156">
        <v>-8.399462557579748E-10</v>
      </c>
    </row>
    <row r="157" spans="1:9" x14ac:dyDescent="0.25">
      <c r="A157" t="s">
        <v>507</v>
      </c>
      <c r="B157">
        <v>15</v>
      </c>
      <c r="C157">
        <v>150</v>
      </c>
      <c r="D157">
        <v>10</v>
      </c>
      <c r="E157">
        <v>0.48</v>
      </c>
      <c r="F157">
        <v>1.625</v>
      </c>
      <c r="G157">
        <v>1.6891824353494693</v>
      </c>
      <c r="H157">
        <v>5.6306081178315656E-10</v>
      </c>
      <c r="I157">
        <v>7.8866238724031395E-9</v>
      </c>
    </row>
    <row r="158" spans="1:9" x14ac:dyDescent="0.25">
      <c r="A158" t="s">
        <v>507</v>
      </c>
      <c r="B158">
        <v>15</v>
      </c>
      <c r="C158">
        <v>150</v>
      </c>
      <c r="D158">
        <v>11</v>
      </c>
      <c r="E158">
        <v>4.16</v>
      </c>
      <c r="F158">
        <v>0.86538461499999997</v>
      </c>
      <c r="G158">
        <v>-3.4677361895491039E-2</v>
      </c>
      <c r="H158">
        <v>-1.1559120631830347E-11</v>
      </c>
      <c r="I158">
        <v>-1.6190513495385814E-10</v>
      </c>
    </row>
    <row r="159" spans="1:9" x14ac:dyDescent="0.25">
      <c r="A159" t="s">
        <v>507</v>
      </c>
      <c r="B159">
        <v>15</v>
      </c>
      <c r="C159">
        <v>150</v>
      </c>
      <c r="D159">
        <v>7</v>
      </c>
      <c r="E159">
        <v>0.35</v>
      </c>
      <c r="F159">
        <v>4.3428571429999998</v>
      </c>
      <c r="G159">
        <v>-0.55733860436500393</v>
      </c>
      <c r="H159">
        <v>-1.8577953478833464E-10</v>
      </c>
      <c r="I159">
        <v>-2.6021582099197669E-9</v>
      </c>
    </row>
    <row r="160" spans="1:9" x14ac:dyDescent="0.25">
      <c r="A160" t="s">
        <v>507</v>
      </c>
      <c r="B160">
        <v>15</v>
      </c>
      <c r="C160">
        <v>150</v>
      </c>
      <c r="D160">
        <v>8</v>
      </c>
      <c r="E160">
        <v>0.7</v>
      </c>
      <c r="F160">
        <v>1.414285714</v>
      </c>
      <c r="G160">
        <v>-0.10858524403299308</v>
      </c>
      <c r="H160">
        <v>-3.6195081344331035E-11</v>
      </c>
      <c r="I160">
        <v>-5.0697364586564147E-10</v>
      </c>
    </row>
    <row r="161" spans="1:9" x14ac:dyDescent="0.25">
      <c r="A161" t="s">
        <v>507</v>
      </c>
      <c r="B161">
        <v>15</v>
      </c>
      <c r="C161">
        <v>150</v>
      </c>
      <c r="D161">
        <v>9</v>
      </c>
      <c r="E161">
        <v>0.56999999999999995</v>
      </c>
      <c r="F161">
        <v>2.8070175439999998</v>
      </c>
      <c r="G161">
        <v>-0.34638294294879263</v>
      </c>
      <c r="H161">
        <v>-1.1546098098293087E-10</v>
      </c>
      <c r="I161">
        <v>-1.6172273223336178E-9</v>
      </c>
    </row>
    <row r="162" spans="1:9" x14ac:dyDescent="0.25">
      <c r="A162" t="s">
        <v>504</v>
      </c>
      <c r="B162">
        <v>15</v>
      </c>
      <c r="C162">
        <v>25</v>
      </c>
      <c r="D162">
        <v>10</v>
      </c>
      <c r="E162">
        <v>23.061</v>
      </c>
      <c r="F162">
        <v>0.19032132199999999</v>
      </c>
      <c r="G162">
        <v>-1.4461705767761426E-3</v>
      </c>
      <c r="H162">
        <v>-4.8205685892538086E-13</v>
      </c>
      <c r="I162">
        <v>-6.7520258059101326E-12</v>
      </c>
    </row>
    <row r="163" spans="1:9" x14ac:dyDescent="0.25">
      <c r="A163" t="s">
        <v>504</v>
      </c>
      <c r="B163">
        <v>15</v>
      </c>
      <c r="C163">
        <v>25</v>
      </c>
      <c r="D163">
        <v>11</v>
      </c>
      <c r="E163">
        <v>8.2880000000000003</v>
      </c>
      <c r="F163">
        <v>0.485279923</v>
      </c>
      <c r="G163">
        <v>-3.1214353487332296E-2</v>
      </c>
      <c r="H163">
        <v>-1.0404784495777434E-11</v>
      </c>
      <c r="I163">
        <v>-1.4573669499700578E-10</v>
      </c>
    </row>
    <row r="164" spans="1:9" x14ac:dyDescent="0.25">
      <c r="A164" t="s">
        <v>504</v>
      </c>
      <c r="B164">
        <v>15</v>
      </c>
      <c r="C164">
        <v>25</v>
      </c>
      <c r="D164">
        <v>7</v>
      </c>
      <c r="E164">
        <v>13.252000000000001</v>
      </c>
      <c r="F164">
        <v>0.25113190499999999</v>
      </c>
      <c r="G164">
        <v>-7.9019069233352314E-3</v>
      </c>
      <c r="H164">
        <v>-2.6339689744450775E-12</v>
      </c>
      <c r="I164">
        <v>-3.6893213234359869E-11</v>
      </c>
    </row>
    <row r="165" spans="1:9" x14ac:dyDescent="0.25">
      <c r="A165" t="s">
        <v>504</v>
      </c>
      <c r="B165">
        <v>15</v>
      </c>
      <c r="C165">
        <v>25</v>
      </c>
      <c r="D165">
        <v>8</v>
      </c>
      <c r="E165">
        <v>7.9180000000000001</v>
      </c>
      <c r="F165">
        <v>0.256630462</v>
      </c>
      <c r="G165">
        <v>-2.009712811015732E-2</v>
      </c>
      <c r="H165">
        <v>-6.6990427033857731E-12</v>
      </c>
      <c r="I165">
        <v>-9.3831481433513516E-11</v>
      </c>
    </row>
    <row r="166" spans="1:9" x14ac:dyDescent="0.25">
      <c r="A166" t="s">
        <v>504</v>
      </c>
      <c r="B166">
        <v>15</v>
      </c>
      <c r="C166">
        <v>25</v>
      </c>
      <c r="D166">
        <v>9</v>
      </c>
      <c r="E166">
        <v>17.62</v>
      </c>
      <c r="F166">
        <v>0.23666288299999999</v>
      </c>
      <c r="G166">
        <v>-7.5269967555516648E-3</v>
      </c>
      <c r="H166">
        <v>-2.5089989185172221E-12</v>
      </c>
      <c r="I166">
        <v>-3.5142795151995173E-11</v>
      </c>
    </row>
    <row r="167" spans="1:9" x14ac:dyDescent="0.25">
      <c r="A167" t="s">
        <v>504</v>
      </c>
      <c r="B167">
        <v>15</v>
      </c>
      <c r="C167">
        <v>50</v>
      </c>
      <c r="D167">
        <v>10</v>
      </c>
      <c r="E167">
        <v>14.369</v>
      </c>
      <c r="F167">
        <v>0.23947386700000001</v>
      </c>
      <c r="G167">
        <v>5.7902767141649741E-3</v>
      </c>
      <c r="H167">
        <v>1.9300922380549913E-12</v>
      </c>
      <c r="I167">
        <v>2.7034222950764847E-11</v>
      </c>
    </row>
    <row r="168" spans="1:9" x14ac:dyDescent="0.25">
      <c r="A168" t="s">
        <v>504</v>
      </c>
      <c r="B168">
        <v>15</v>
      </c>
      <c r="C168">
        <v>50</v>
      </c>
      <c r="D168">
        <v>11</v>
      </c>
      <c r="E168">
        <v>15.731999999999999</v>
      </c>
      <c r="F168">
        <v>0.21154335099999999</v>
      </c>
      <c r="G168">
        <v>-8.2220500200109407E-3</v>
      </c>
      <c r="H168">
        <v>-2.7406833400036466E-12</v>
      </c>
      <c r="I168">
        <v>-3.8387929338429079E-11</v>
      </c>
    </row>
    <row r="169" spans="1:9" x14ac:dyDescent="0.25">
      <c r="A169" t="s">
        <v>504</v>
      </c>
      <c r="B169">
        <v>15</v>
      </c>
      <c r="C169">
        <v>50</v>
      </c>
      <c r="D169">
        <v>7</v>
      </c>
      <c r="E169">
        <v>7.7050000000000001</v>
      </c>
      <c r="F169">
        <v>0.44192083100000001</v>
      </c>
      <c r="G169">
        <v>9.6342168102277626E-3</v>
      </c>
      <c r="H169">
        <v>3.2114056034092546E-12</v>
      </c>
      <c r="I169">
        <v>4.4981194865272409E-11</v>
      </c>
    </row>
    <row r="170" spans="1:9" x14ac:dyDescent="0.25">
      <c r="A170" t="s">
        <v>504</v>
      </c>
      <c r="B170">
        <v>15</v>
      </c>
      <c r="C170">
        <v>50</v>
      </c>
      <c r="D170">
        <v>8</v>
      </c>
      <c r="E170">
        <v>9.3699999999999992</v>
      </c>
      <c r="F170">
        <v>0.443970117</v>
      </c>
      <c r="G170">
        <v>-7.4016862254262742E-3</v>
      </c>
      <c r="H170">
        <v>-2.4672287418087574E-12</v>
      </c>
      <c r="I170">
        <v>-3.4557732817892722E-11</v>
      </c>
    </row>
    <row r="171" spans="1:9" x14ac:dyDescent="0.25">
      <c r="A171" t="s">
        <v>504</v>
      </c>
      <c r="B171">
        <v>15</v>
      </c>
      <c r="C171">
        <v>50</v>
      </c>
      <c r="D171">
        <v>9</v>
      </c>
      <c r="E171">
        <v>20.712</v>
      </c>
      <c r="F171">
        <v>0.20702974099999999</v>
      </c>
      <c r="G171">
        <v>1.3991716450596695E-2</v>
      </c>
      <c r="H171">
        <v>4.6639054835322314E-12</v>
      </c>
      <c r="I171">
        <v>6.5325924936190902E-11</v>
      </c>
    </row>
    <row r="172" spans="1:9" x14ac:dyDescent="0.25">
      <c r="A172" t="s">
        <v>504</v>
      </c>
      <c r="B172">
        <v>15</v>
      </c>
      <c r="C172">
        <v>100</v>
      </c>
      <c r="D172">
        <v>10</v>
      </c>
      <c r="E172">
        <v>8.4489999999999998</v>
      </c>
      <c r="F172">
        <v>0.40134927199999998</v>
      </c>
      <c r="G172">
        <v>-5.5737098484963613E-3</v>
      </c>
      <c r="H172">
        <v>-1.8579032828321207E-12</v>
      </c>
      <c r="I172">
        <v>-2.6023093911644664E-11</v>
      </c>
    </row>
    <row r="173" spans="1:9" x14ac:dyDescent="0.25">
      <c r="A173" t="s">
        <v>504</v>
      </c>
      <c r="B173">
        <v>15</v>
      </c>
      <c r="C173">
        <v>100</v>
      </c>
      <c r="D173">
        <v>11</v>
      </c>
      <c r="E173">
        <v>17.57</v>
      </c>
      <c r="F173">
        <v>0.28286852600000001</v>
      </c>
      <c r="G173">
        <v>-8.9569537956046379E-3</v>
      </c>
      <c r="H173">
        <v>-2.9856512652015463E-12</v>
      </c>
      <c r="I173">
        <v>-4.1819121576298498E-11</v>
      </c>
    </row>
    <row r="174" spans="1:9" x14ac:dyDescent="0.25">
      <c r="A174" t="s">
        <v>504</v>
      </c>
      <c r="B174">
        <v>15</v>
      </c>
      <c r="C174">
        <v>100</v>
      </c>
      <c r="D174">
        <v>7</v>
      </c>
      <c r="E174">
        <v>10.55</v>
      </c>
      <c r="F174">
        <v>0.39526066399999998</v>
      </c>
      <c r="G174">
        <v>-3.4494937566015888E-3</v>
      </c>
      <c r="H174">
        <v>-1.1498312522005297E-12</v>
      </c>
      <c r="I174">
        <v>-1.6105341400197159E-11</v>
      </c>
    </row>
    <row r="175" spans="1:9" x14ac:dyDescent="0.25">
      <c r="A175" t="s">
        <v>504</v>
      </c>
      <c r="B175">
        <v>15</v>
      </c>
      <c r="C175">
        <v>100</v>
      </c>
      <c r="D175">
        <v>8</v>
      </c>
      <c r="E175">
        <v>9.9060000000000006</v>
      </c>
      <c r="F175">
        <v>0.29517464199999999</v>
      </c>
      <c r="G175">
        <v>-1.0324835998359917E-2</v>
      </c>
      <c r="H175">
        <v>-3.4416119994533054E-12</v>
      </c>
      <c r="I175">
        <v>-4.8205626792742611E-11</v>
      </c>
    </row>
    <row r="176" spans="1:9" x14ac:dyDescent="0.25">
      <c r="A176" t="s">
        <v>504</v>
      </c>
      <c r="B176">
        <v>15</v>
      </c>
      <c r="C176">
        <v>100</v>
      </c>
      <c r="D176">
        <v>9</v>
      </c>
      <c r="E176">
        <v>20.283999999999999</v>
      </c>
      <c r="F176">
        <v>0.20686255200000001</v>
      </c>
      <c r="G176">
        <v>-6.5065325484697702E-3</v>
      </c>
      <c r="H176">
        <v>-2.1688441828232564E-12</v>
      </c>
      <c r="I176">
        <v>-3.0378349815550504E-11</v>
      </c>
    </row>
    <row r="177" spans="1:9" x14ac:dyDescent="0.25">
      <c r="A177" t="s">
        <v>504</v>
      </c>
      <c r="B177">
        <v>15</v>
      </c>
      <c r="C177">
        <v>150</v>
      </c>
      <c r="D177">
        <v>10</v>
      </c>
      <c r="E177">
        <v>9.6219999999999999</v>
      </c>
      <c r="F177">
        <v>0.47474537500000002</v>
      </c>
      <c r="G177">
        <v>-1.0706062733786412E-2</v>
      </c>
      <c r="H177">
        <v>-3.568687577928805E-12</v>
      </c>
      <c r="I177">
        <v>-4.9985536297775393E-11</v>
      </c>
    </row>
    <row r="178" spans="1:9" x14ac:dyDescent="0.25">
      <c r="A178" t="s">
        <v>504</v>
      </c>
      <c r="B178">
        <v>15</v>
      </c>
      <c r="C178">
        <v>150</v>
      </c>
      <c r="D178">
        <v>11</v>
      </c>
      <c r="E178">
        <v>10.95</v>
      </c>
      <c r="F178">
        <v>0.40913242</v>
      </c>
      <c r="G178">
        <v>1.0220148842717179E-2</v>
      </c>
      <c r="H178">
        <v>3.4067162809057268E-12</v>
      </c>
      <c r="I178">
        <v>4.7716852931762243E-11</v>
      </c>
    </row>
    <row r="179" spans="1:9" x14ac:dyDescent="0.25">
      <c r="A179" t="s">
        <v>504</v>
      </c>
      <c r="B179">
        <v>15</v>
      </c>
      <c r="C179">
        <v>150</v>
      </c>
      <c r="D179">
        <v>7</v>
      </c>
      <c r="E179">
        <v>21.911000000000001</v>
      </c>
      <c r="F179">
        <v>0.200766738</v>
      </c>
      <c r="G179">
        <v>7.8641734035112362E-2</v>
      </c>
      <c r="H179">
        <v>2.6213911345037453E-11</v>
      </c>
      <c r="I179">
        <v>3.6717039203653611E-10</v>
      </c>
    </row>
    <row r="180" spans="1:9" x14ac:dyDescent="0.25">
      <c r="A180" t="s">
        <v>504</v>
      </c>
      <c r="B180">
        <v>15</v>
      </c>
      <c r="C180">
        <v>150</v>
      </c>
      <c r="D180">
        <v>8</v>
      </c>
      <c r="E180">
        <v>12.563000000000001</v>
      </c>
      <c r="F180">
        <v>0.238557669</v>
      </c>
      <c r="G180">
        <v>-1.333502260576208E-2</v>
      </c>
      <c r="H180">
        <v>-4.4450075352540266E-12</v>
      </c>
      <c r="I180">
        <v>-6.2259887044042578E-11</v>
      </c>
    </row>
    <row r="181" spans="1:9" x14ac:dyDescent="0.25">
      <c r="A181" t="s">
        <v>504</v>
      </c>
      <c r="B181">
        <v>15</v>
      </c>
      <c r="C181">
        <v>150</v>
      </c>
      <c r="D181">
        <v>9</v>
      </c>
      <c r="E181">
        <v>22.568999999999999</v>
      </c>
      <c r="F181">
        <v>0.18436793800000001</v>
      </c>
      <c r="G181">
        <v>-3.6077156594812101E-3</v>
      </c>
      <c r="H181">
        <v>-1.2025718864937367E-12</v>
      </c>
      <c r="I181">
        <v>-1.6844063642551822E-11</v>
      </c>
    </row>
    <row r="182" spans="1:9" x14ac:dyDescent="0.25">
      <c r="A182" t="s">
        <v>505</v>
      </c>
      <c r="B182">
        <v>15</v>
      </c>
      <c r="C182">
        <v>25</v>
      </c>
      <c r="D182">
        <v>10</v>
      </c>
      <c r="E182">
        <v>1.71</v>
      </c>
      <c r="F182">
        <v>0.87719298199999995</v>
      </c>
      <c r="G182">
        <v>0.38746253464566655</v>
      </c>
      <c r="H182">
        <v>1.2915417821522222E-10</v>
      </c>
      <c r="I182">
        <v>1.8090238280071531E-9</v>
      </c>
    </row>
    <row r="183" spans="1:9" x14ac:dyDescent="0.25">
      <c r="A183" t="s">
        <v>505</v>
      </c>
      <c r="B183">
        <v>15</v>
      </c>
      <c r="C183">
        <v>25</v>
      </c>
      <c r="D183">
        <v>11</v>
      </c>
      <c r="E183">
        <v>2.44</v>
      </c>
      <c r="F183">
        <v>0.75819672100000002</v>
      </c>
      <c r="G183">
        <v>-4.3730917669621255E-2</v>
      </c>
      <c r="H183">
        <v>-1.4576972556540422E-11</v>
      </c>
      <c r="I183">
        <v>-2.0417528150769474E-10</v>
      </c>
    </row>
    <row r="184" spans="1:9" x14ac:dyDescent="0.25">
      <c r="A184" t="s">
        <v>505</v>
      </c>
      <c r="B184">
        <v>15</v>
      </c>
      <c r="C184">
        <v>25</v>
      </c>
      <c r="D184">
        <v>7</v>
      </c>
      <c r="E184">
        <v>2.19</v>
      </c>
      <c r="F184">
        <v>0.54337899499999998</v>
      </c>
      <c r="G184">
        <v>-0.10526623337558681</v>
      </c>
      <c r="H184">
        <v>-3.5088744458528945E-11</v>
      </c>
      <c r="I184">
        <v>-4.9147751700727735E-10</v>
      </c>
    </row>
    <row r="185" spans="1:9" x14ac:dyDescent="0.25">
      <c r="A185" t="s">
        <v>505</v>
      </c>
      <c r="B185">
        <v>15</v>
      </c>
      <c r="C185">
        <v>25</v>
      </c>
      <c r="D185">
        <v>8</v>
      </c>
      <c r="E185">
        <v>2.7</v>
      </c>
      <c r="F185">
        <v>0.89629629600000005</v>
      </c>
      <c r="G185">
        <v>9.2771627108277091E-2</v>
      </c>
      <c r="H185">
        <v>3.0923875702759035E-11</v>
      </c>
      <c r="I185">
        <v>4.3314144980583498E-10</v>
      </c>
    </row>
    <row r="186" spans="1:9" x14ac:dyDescent="0.25">
      <c r="A186" t="s">
        <v>505</v>
      </c>
      <c r="B186">
        <v>15</v>
      </c>
      <c r="C186">
        <v>25</v>
      </c>
      <c r="D186">
        <v>9</v>
      </c>
      <c r="E186">
        <v>2.0099999999999998</v>
      </c>
      <c r="F186">
        <v>2.542288557</v>
      </c>
      <c r="G186">
        <v>-4.1760191866548994E-2</v>
      </c>
      <c r="H186">
        <v>-1.392006395551633E-11</v>
      </c>
      <c r="I186">
        <v>-1.9497415980573058E-10</v>
      </c>
    </row>
    <row r="187" spans="1:9" x14ac:dyDescent="0.25">
      <c r="A187" t="s">
        <v>505</v>
      </c>
      <c r="B187">
        <v>15</v>
      </c>
      <c r="C187">
        <v>50</v>
      </c>
      <c r="D187">
        <v>10</v>
      </c>
      <c r="E187">
        <v>2.0299999999999998</v>
      </c>
      <c r="F187">
        <v>0.29064039400000002</v>
      </c>
      <c r="G187">
        <v>-1.5462617940092545E-2</v>
      </c>
      <c r="H187">
        <v>-5.1542059800308481E-12</v>
      </c>
      <c r="I187">
        <v>-7.2193416900498082E-11</v>
      </c>
    </row>
    <row r="188" spans="1:9" x14ac:dyDescent="0.25">
      <c r="A188" t="s">
        <v>505</v>
      </c>
      <c r="B188">
        <v>15</v>
      </c>
      <c r="C188">
        <v>50</v>
      </c>
      <c r="D188">
        <v>11</v>
      </c>
      <c r="E188">
        <v>1.45</v>
      </c>
      <c r="F188">
        <v>1.3172413789999999</v>
      </c>
      <c r="G188">
        <v>4.2147869544573641E-2</v>
      </c>
      <c r="H188">
        <v>1.4049289848191213E-11</v>
      </c>
      <c r="I188">
        <v>1.9678418811665987E-10</v>
      </c>
    </row>
    <row r="189" spans="1:9" x14ac:dyDescent="0.25">
      <c r="A189" t="s">
        <v>505</v>
      </c>
      <c r="B189">
        <v>15</v>
      </c>
      <c r="C189">
        <v>50</v>
      </c>
      <c r="D189">
        <v>7</v>
      </c>
      <c r="E189">
        <v>2.61</v>
      </c>
      <c r="F189">
        <v>1.7509578539999999</v>
      </c>
      <c r="G189">
        <v>0.12296423736497472</v>
      </c>
      <c r="H189">
        <v>4.0988079121658249E-11</v>
      </c>
      <c r="I189">
        <v>5.7410772783333058E-10</v>
      </c>
    </row>
    <row r="190" spans="1:9" x14ac:dyDescent="0.25">
      <c r="A190" t="s">
        <v>505</v>
      </c>
      <c r="B190">
        <v>15</v>
      </c>
      <c r="C190">
        <v>50</v>
      </c>
      <c r="D190">
        <v>8</v>
      </c>
      <c r="E190">
        <v>2.37</v>
      </c>
      <c r="F190">
        <v>2.303797468</v>
      </c>
      <c r="G190">
        <v>0.45644090522028019</v>
      </c>
      <c r="H190">
        <v>1.5214696840676004E-10</v>
      </c>
      <c r="I190">
        <v>2.131076942382966E-9</v>
      </c>
    </row>
    <row r="191" spans="1:9" x14ac:dyDescent="0.25">
      <c r="A191" t="s">
        <v>505</v>
      </c>
      <c r="B191">
        <v>15</v>
      </c>
      <c r="C191">
        <v>50</v>
      </c>
      <c r="D191">
        <v>9</v>
      </c>
      <c r="E191">
        <v>2.62</v>
      </c>
      <c r="F191">
        <v>1.251908397</v>
      </c>
      <c r="G191">
        <v>0.54210756077656319</v>
      </c>
      <c r="H191">
        <v>1.807025202588544E-10</v>
      </c>
      <c r="I191">
        <v>2.5310459905096959E-9</v>
      </c>
    </row>
    <row r="192" spans="1:9" x14ac:dyDescent="0.25">
      <c r="A192" t="s">
        <v>505</v>
      </c>
      <c r="B192">
        <v>15</v>
      </c>
      <c r="C192">
        <v>100</v>
      </c>
      <c r="D192">
        <v>10</v>
      </c>
      <c r="E192">
        <v>2.41</v>
      </c>
      <c r="F192">
        <v>1.2406638999999999</v>
      </c>
      <c r="G192">
        <v>0.14492056090775088</v>
      </c>
      <c r="H192">
        <v>4.8306853635916956E-11</v>
      </c>
      <c r="I192">
        <v>6.7661960682219802E-10</v>
      </c>
    </row>
    <row r="193" spans="1:9" x14ac:dyDescent="0.25">
      <c r="A193" t="s">
        <v>505</v>
      </c>
      <c r="B193">
        <v>15</v>
      </c>
      <c r="C193">
        <v>100</v>
      </c>
      <c r="D193">
        <v>11</v>
      </c>
      <c r="E193">
        <v>3.16</v>
      </c>
      <c r="F193">
        <v>1.0632911389999999</v>
      </c>
      <c r="G193">
        <v>3.3390216352079463E-2</v>
      </c>
      <c r="H193">
        <v>1.1130072117359821E-11</v>
      </c>
      <c r="I193">
        <v>1.5589558112622381E-10</v>
      </c>
    </row>
    <row r="194" spans="1:9" x14ac:dyDescent="0.25">
      <c r="A194" t="s">
        <v>505</v>
      </c>
      <c r="B194">
        <v>15</v>
      </c>
      <c r="C194">
        <v>100</v>
      </c>
      <c r="D194">
        <v>7</v>
      </c>
      <c r="E194">
        <v>1.43</v>
      </c>
      <c r="F194">
        <v>1.1468531470000001</v>
      </c>
      <c r="G194">
        <v>-0.14462231908732667</v>
      </c>
      <c r="H194">
        <v>-4.8207439695775562E-11</v>
      </c>
      <c r="I194">
        <v>-6.7522714558681956E-10</v>
      </c>
    </row>
    <row r="195" spans="1:9" x14ac:dyDescent="0.25">
      <c r="A195" t="s">
        <v>505</v>
      </c>
      <c r="B195">
        <v>15</v>
      </c>
      <c r="C195">
        <v>100</v>
      </c>
      <c r="D195">
        <v>8</v>
      </c>
      <c r="E195">
        <v>2.54</v>
      </c>
      <c r="F195">
        <v>1.149606299</v>
      </c>
      <c r="G195">
        <v>-2.3965175837421682E-2</v>
      </c>
      <c r="H195">
        <v>-7.988391945807227E-12</v>
      </c>
      <c r="I195">
        <v>-1.1189100946733809E-10</v>
      </c>
    </row>
    <row r="196" spans="1:9" x14ac:dyDescent="0.25">
      <c r="A196" t="s">
        <v>505</v>
      </c>
      <c r="B196">
        <v>15</v>
      </c>
      <c r="C196">
        <v>100</v>
      </c>
      <c r="D196">
        <v>9</v>
      </c>
      <c r="E196">
        <v>2.06</v>
      </c>
      <c r="F196">
        <v>2.3252427180000002</v>
      </c>
      <c r="G196">
        <v>-7.5005836707962695E-2</v>
      </c>
      <c r="H196">
        <v>-2.5001945569320898E-11</v>
      </c>
      <c r="I196">
        <v>-3.5019475100580703E-10</v>
      </c>
    </row>
    <row r="197" spans="1:9" x14ac:dyDescent="0.25">
      <c r="A197" t="s">
        <v>505</v>
      </c>
      <c r="B197">
        <v>15</v>
      </c>
      <c r="C197">
        <v>150</v>
      </c>
      <c r="D197">
        <v>10</v>
      </c>
      <c r="E197">
        <v>2.84</v>
      </c>
      <c r="F197">
        <v>1.676056338</v>
      </c>
      <c r="G197">
        <v>-6.1831941603458632E-2</v>
      </c>
      <c r="H197">
        <v>-2.0610647201152873E-11</v>
      </c>
      <c r="I197">
        <v>-2.8868715215238794E-10</v>
      </c>
    </row>
    <row r="198" spans="1:9" x14ac:dyDescent="0.25">
      <c r="A198" t="s">
        <v>505</v>
      </c>
      <c r="B198">
        <v>15</v>
      </c>
      <c r="C198">
        <v>150</v>
      </c>
      <c r="D198">
        <v>11</v>
      </c>
      <c r="E198">
        <v>2.89</v>
      </c>
      <c r="F198">
        <v>2.1072664360000002</v>
      </c>
      <c r="G198">
        <v>-3.6899404561258245E-2</v>
      </c>
      <c r="H198">
        <v>-1.2299801520419416E-11</v>
      </c>
      <c r="I198">
        <v>-1.7227962995605865E-10</v>
      </c>
    </row>
    <row r="199" spans="1:9" x14ac:dyDescent="0.25">
      <c r="A199" t="s">
        <v>505</v>
      </c>
      <c r="B199">
        <v>15</v>
      </c>
      <c r="C199">
        <v>150</v>
      </c>
      <c r="D199">
        <v>7</v>
      </c>
      <c r="E199">
        <v>1.92</v>
      </c>
      <c r="F199">
        <v>0.88541666699999999</v>
      </c>
      <c r="G199">
        <v>-4.9977422151436635E-2</v>
      </c>
      <c r="H199">
        <v>-1.6659140717145547E-11</v>
      </c>
      <c r="I199">
        <v>-2.3333958628284252E-10</v>
      </c>
    </row>
    <row r="200" spans="1:9" x14ac:dyDescent="0.25">
      <c r="A200" t="s">
        <v>505</v>
      </c>
      <c r="B200">
        <v>15</v>
      </c>
      <c r="C200">
        <v>150</v>
      </c>
      <c r="D200">
        <v>8</v>
      </c>
      <c r="E200">
        <v>2.86</v>
      </c>
      <c r="F200">
        <v>0.98251748299999997</v>
      </c>
      <c r="G200">
        <v>-5.4177929116069043E-2</v>
      </c>
      <c r="H200">
        <v>-1.8059309705356349E-11</v>
      </c>
      <c r="I200">
        <v>-2.5295133325001477E-10</v>
      </c>
    </row>
    <row r="201" spans="1:9" x14ac:dyDescent="0.25">
      <c r="A201" t="s">
        <v>505</v>
      </c>
      <c r="B201">
        <v>15</v>
      </c>
      <c r="C201">
        <v>150</v>
      </c>
      <c r="D201">
        <v>9</v>
      </c>
      <c r="E201">
        <v>1.9</v>
      </c>
      <c r="F201">
        <v>1.9052631579999999</v>
      </c>
      <c r="G201">
        <v>-8.3651639677326181E-2</v>
      </c>
      <c r="H201">
        <v>-2.7883879892442066E-11</v>
      </c>
      <c r="I201">
        <v>-3.9056114048946831E-10</v>
      </c>
    </row>
    <row r="202" spans="1:9" x14ac:dyDescent="0.25">
      <c r="A202" t="s">
        <v>506</v>
      </c>
      <c r="B202">
        <v>25</v>
      </c>
      <c r="C202">
        <v>25</v>
      </c>
      <c r="D202">
        <v>13</v>
      </c>
      <c r="E202">
        <v>2.67</v>
      </c>
      <c r="F202">
        <v>0.29962546800000001</v>
      </c>
      <c r="G202">
        <v>7.5910140066609308</v>
      </c>
      <c r="H202">
        <v>2.5303380022203099E-9</v>
      </c>
      <c r="I202">
        <v>3.5441685295699218E-8</v>
      </c>
    </row>
    <row r="203" spans="1:9" x14ac:dyDescent="0.25">
      <c r="A203" t="s">
        <v>506</v>
      </c>
      <c r="B203">
        <v>25</v>
      </c>
      <c r="C203">
        <v>25</v>
      </c>
      <c r="D203">
        <v>14</v>
      </c>
      <c r="E203">
        <v>2.16</v>
      </c>
      <c r="F203">
        <v>0.81944444400000005</v>
      </c>
      <c r="G203">
        <v>73.119288820539666</v>
      </c>
      <c r="H203">
        <v>2.4373096273513222E-8</v>
      </c>
      <c r="I203">
        <v>3.4138664757421764E-7</v>
      </c>
    </row>
    <row r="204" spans="1:9" x14ac:dyDescent="0.25">
      <c r="A204" t="s">
        <v>506</v>
      </c>
      <c r="B204">
        <v>25</v>
      </c>
      <c r="C204">
        <v>25</v>
      </c>
      <c r="D204">
        <v>15</v>
      </c>
      <c r="E204">
        <v>1.38</v>
      </c>
      <c r="F204">
        <v>0.60144927500000001</v>
      </c>
      <c r="G204">
        <v>1.0518136183557336</v>
      </c>
      <c r="H204">
        <v>3.5060453945191118E-10</v>
      </c>
      <c r="I204">
        <v>4.9108126027410846E-9</v>
      </c>
    </row>
    <row r="205" spans="1:9" x14ac:dyDescent="0.25">
      <c r="A205" t="s">
        <v>506</v>
      </c>
      <c r="B205">
        <v>25</v>
      </c>
      <c r="C205">
        <v>25</v>
      </c>
      <c r="D205">
        <v>16</v>
      </c>
      <c r="E205">
        <v>2.71</v>
      </c>
      <c r="F205">
        <v>0.413284133</v>
      </c>
      <c r="G205">
        <v>2.9416248250229499E-2</v>
      </c>
      <c r="H205">
        <v>9.8054160834098328E-12</v>
      </c>
      <c r="I205">
        <v>1.373415214554965E-10</v>
      </c>
    </row>
    <row r="206" spans="1:9" x14ac:dyDescent="0.25">
      <c r="A206" t="s">
        <v>506</v>
      </c>
      <c r="B206">
        <v>25</v>
      </c>
      <c r="C206">
        <v>25</v>
      </c>
      <c r="D206">
        <v>17</v>
      </c>
      <c r="E206">
        <v>2.65</v>
      </c>
      <c r="F206">
        <v>0.53207547200000005</v>
      </c>
      <c r="G206">
        <v>-7.4077684318443804E-2</v>
      </c>
      <c r="H206">
        <v>-2.4692561439481269E-11</v>
      </c>
      <c r="I206">
        <v>-3.4586130031438228E-10</v>
      </c>
    </row>
    <row r="207" spans="1:9" x14ac:dyDescent="0.25">
      <c r="A207" t="s">
        <v>506</v>
      </c>
      <c r="B207">
        <v>25</v>
      </c>
      <c r="C207">
        <v>50</v>
      </c>
      <c r="D207">
        <v>13</v>
      </c>
      <c r="E207">
        <v>4.1100000000000003</v>
      </c>
      <c r="F207">
        <v>0.51824817499999998</v>
      </c>
      <c r="G207">
        <v>0.31821069578402217</v>
      </c>
      <c r="H207">
        <v>1.0607023192800738E-10</v>
      </c>
      <c r="I207">
        <v>1.485693917546021E-9</v>
      </c>
    </row>
    <row r="208" spans="1:9" x14ac:dyDescent="0.25">
      <c r="A208" t="s">
        <v>506</v>
      </c>
      <c r="B208">
        <v>25</v>
      </c>
      <c r="C208">
        <v>50</v>
      </c>
      <c r="D208">
        <v>14</v>
      </c>
      <c r="E208">
        <v>4.29</v>
      </c>
      <c r="F208">
        <v>0.53146853100000002</v>
      </c>
      <c r="G208">
        <v>-2.6621889684379542E-2</v>
      </c>
      <c r="H208">
        <v>-8.873963228126515E-12</v>
      </c>
      <c r="I208">
        <v>-1.2429494074739966E-10</v>
      </c>
    </row>
    <row r="209" spans="1:9" x14ac:dyDescent="0.25">
      <c r="A209" t="s">
        <v>506</v>
      </c>
      <c r="B209">
        <v>25</v>
      </c>
      <c r="C209">
        <v>50</v>
      </c>
      <c r="D209">
        <v>15</v>
      </c>
      <c r="E209">
        <v>2.38</v>
      </c>
      <c r="F209">
        <v>0.71428571399999996</v>
      </c>
      <c r="G209">
        <v>-7.2670190330503426E-2</v>
      </c>
      <c r="H209">
        <v>-2.4223396776834478E-11</v>
      </c>
      <c r="I209">
        <v>-3.3928985163408747E-10</v>
      </c>
    </row>
    <row r="210" spans="1:9" x14ac:dyDescent="0.25">
      <c r="A210" t="s">
        <v>506</v>
      </c>
      <c r="B210">
        <v>25</v>
      </c>
      <c r="C210">
        <v>50</v>
      </c>
      <c r="D210">
        <v>16</v>
      </c>
      <c r="E210">
        <v>1.23</v>
      </c>
      <c r="F210">
        <v>1.9186991870000001</v>
      </c>
      <c r="G210">
        <v>9.9455173605182523E-2</v>
      </c>
      <c r="H210">
        <v>3.3151724535060845E-11</v>
      </c>
      <c r="I210">
        <v>4.6434626004523674E-10</v>
      </c>
    </row>
    <row r="211" spans="1:9" x14ac:dyDescent="0.25">
      <c r="A211" t="s">
        <v>506</v>
      </c>
      <c r="B211">
        <v>25</v>
      </c>
      <c r="C211">
        <v>50</v>
      </c>
      <c r="D211">
        <v>17</v>
      </c>
      <c r="E211">
        <v>1.98</v>
      </c>
      <c r="F211">
        <v>1.181818182</v>
      </c>
      <c r="G211">
        <v>-8.9584114931062123E-2</v>
      </c>
      <c r="H211">
        <v>-2.9861371643687374E-11</v>
      </c>
      <c r="I211">
        <v>-4.1825927420163597E-10</v>
      </c>
    </row>
    <row r="212" spans="1:9" x14ac:dyDescent="0.25">
      <c r="A212" t="s">
        <v>506</v>
      </c>
      <c r="B212">
        <v>25</v>
      </c>
      <c r="C212">
        <v>100</v>
      </c>
      <c r="D212">
        <v>13</v>
      </c>
      <c r="E212">
        <v>1.1100000000000001</v>
      </c>
      <c r="F212">
        <v>0.63063063100000005</v>
      </c>
      <c r="G212">
        <v>-6.3328266798281227E-2</v>
      </c>
      <c r="H212">
        <v>-2.1109422266093739E-11</v>
      </c>
      <c r="I212">
        <v>-2.9567334485449519E-10</v>
      </c>
    </row>
    <row r="213" spans="1:9" x14ac:dyDescent="0.25">
      <c r="A213" t="s">
        <v>506</v>
      </c>
      <c r="B213">
        <v>25</v>
      </c>
      <c r="C213">
        <v>100</v>
      </c>
      <c r="D213">
        <v>14</v>
      </c>
      <c r="E213">
        <v>1.81</v>
      </c>
      <c r="F213">
        <v>1.3038674029999999</v>
      </c>
      <c r="G213">
        <v>-0.1029971893588018</v>
      </c>
      <c r="H213">
        <v>-3.433239645293393E-11</v>
      </c>
      <c r="I213">
        <v>-4.8088357739730973E-10</v>
      </c>
    </row>
    <row r="214" spans="1:9" x14ac:dyDescent="0.25">
      <c r="A214" t="s">
        <v>506</v>
      </c>
      <c r="B214">
        <v>25</v>
      </c>
      <c r="C214">
        <v>100</v>
      </c>
      <c r="D214">
        <v>15</v>
      </c>
      <c r="E214">
        <v>4.59</v>
      </c>
      <c r="F214">
        <v>0.25708060999999999</v>
      </c>
      <c r="G214">
        <v>0.29669344561133687</v>
      </c>
      <c r="H214">
        <v>9.8897815203778956E-11</v>
      </c>
      <c r="I214">
        <v>1.3852320282147707E-9</v>
      </c>
    </row>
    <row r="215" spans="1:9" x14ac:dyDescent="0.25">
      <c r="A215" t="s">
        <v>506</v>
      </c>
      <c r="B215">
        <v>25</v>
      </c>
      <c r="C215">
        <v>100</v>
      </c>
      <c r="D215">
        <v>16</v>
      </c>
      <c r="E215">
        <v>2.37</v>
      </c>
      <c r="F215">
        <v>0.62869198299999995</v>
      </c>
      <c r="G215">
        <v>6.6822953740718491E-2</v>
      </c>
      <c r="H215">
        <v>2.2274317913572834E-11</v>
      </c>
      <c r="I215">
        <v>3.1198968872004061E-10</v>
      </c>
    </row>
    <row r="216" spans="1:9" x14ac:dyDescent="0.25">
      <c r="A216" t="s">
        <v>506</v>
      </c>
      <c r="B216">
        <v>25</v>
      </c>
      <c r="C216">
        <v>100</v>
      </c>
      <c r="D216">
        <v>17</v>
      </c>
      <c r="E216">
        <v>4.95</v>
      </c>
      <c r="F216">
        <v>0.47070707099999998</v>
      </c>
      <c r="G216">
        <v>-4.3854220643359539E-2</v>
      </c>
      <c r="H216">
        <v>-1.4618073547786511E-11</v>
      </c>
      <c r="I216">
        <v>-2.0475097076178133E-10</v>
      </c>
    </row>
    <row r="217" spans="1:9" x14ac:dyDescent="0.25">
      <c r="A217" t="s">
        <v>506</v>
      </c>
      <c r="B217">
        <v>25</v>
      </c>
      <c r="C217">
        <v>150</v>
      </c>
      <c r="D217">
        <v>14</v>
      </c>
      <c r="E217">
        <v>5.61</v>
      </c>
      <c r="F217">
        <v>0.72905525800000004</v>
      </c>
      <c r="G217">
        <v>-2.2334533763823741E-2</v>
      </c>
      <c r="H217">
        <v>-7.444844587941247E-12</v>
      </c>
      <c r="I217">
        <v>-1.0427770468991667E-10</v>
      </c>
    </row>
    <row r="218" spans="1:9" x14ac:dyDescent="0.25">
      <c r="A218" t="s">
        <v>506</v>
      </c>
      <c r="B218">
        <v>25</v>
      </c>
      <c r="C218">
        <v>150</v>
      </c>
      <c r="D218">
        <v>15</v>
      </c>
      <c r="E218">
        <v>1.69</v>
      </c>
      <c r="F218">
        <v>1.2366863910000001</v>
      </c>
      <c r="G218">
        <v>6.9769981420678953</v>
      </c>
      <c r="H218">
        <v>2.3256660473559654E-9</v>
      </c>
      <c r="I218">
        <v>3.2574906625500799E-8</v>
      </c>
    </row>
    <row r="219" spans="1:9" x14ac:dyDescent="0.25">
      <c r="A219" t="s">
        <v>506</v>
      </c>
      <c r="B219">
        <v>25</v>
      </c>
      <c r="C219">
        <v>150</v>
      </c>
      <c r="D219">
        <v>15</v>
      </c>
      <c r="E219">
        <v>1.69</v>
      </c>
      <c r="F219">
        <v>1.2366863910000001</v>
      </c>
      <c r="G219">
        <v>1.2083221893393452</v>
      </c>
      <c r="H219">
        <v>4.0277406311311501E-10</v>
      </c>
      <c r="I219">
        <v>5.6415354698064685E-9</v>
      </c>
    </row>
    <row r="220" spans="1:9" x14ac:dyDescent="0.25">
      <c r="A220" t="s">
        <v>506</v>
      </c>
      <c r="B220">
        <v>25</v>
      </c>
      <c r="C220">
        <v>150</v>
      </c>
      <c r="D220">
        <v>16</v>
      </c>
      <c r="E220">
        <v>0.97</v>
      </c>
      <c r="F220">
        <v>1.7835051550000001</v>
      </c>
      <c r="G220">
        <v>3.0061166954796405E-2</v>
      </c>
      <c r="H220">
        <v>1.0020388984932136E-11</v>
      </c>
      <c r="I220">
        <v>1.4035258239524896E-10</v>
      </c>
    </row>
    <row r="221" spans="1:9" x14ac:dyDescent="0.25">
      <c r="A221" t="s">
        <v>506</v>
      </c>
      <c r="B221">
        <v>25</v>
      </c>
      <c r="C221">
        <v>150</v>
      </c>
      <c r="D221">
        <v>17</v>
      </c>
      <c r="E221">
        <v>1.36</v>
      </c>
      <c r="F221">
        <v>0.860294118</v>
      </c>
      <c r="G221">
        <v>0.42583665449478214</v>
      </c>
      <c r="H221">
        <v>1.4194555149826073E-10</v>
      </c>
      <c r="I221">
        <v>1.9881887561706887E-9</v>
      </c>
    </row>
    <row r="222" spans="1:9" x14ac:dyDescent="0.25">
      <c r="A222" t="s">
        <v>214</v>
      </c>
      <c r="B222">
        <v>25</v>
      </c>
      <c r="C222">
        <v>25</v>
      </c>
      <c r="D222">
        <v>13</v>
      </c>
      <c r="E222">
        <v>2.4500000000000002</v>
      </c>
      <c r="F222">
        <v>2.8653061219999998</v>
      </c>
      <c r="G222">
        <v>0.13362692564772155</v>
      </c>
      <c r="H222">
        <v>4.4542308549240524E-11</v>
      </c>
      <c r="I222">
        <v>6.2389075315664729E-10</v>
      </c>
    </row>
    <row r="223" spans="1:9" x14ac:dyDescent="0.25">
      <c r="A223" t="s">
        <v>214</v>
      </c>
      <c r="B223">
        <v>25</v>
      </c>
      <c r="C223">
        <v>25</v>
      </c>
      <c r="D223">
        <v>14</v>
      </c>
      <c r="E223">
        <v>1.53</v>
      </c>
      <c r="F223">
        <v>0.41830065399999999</v>
      </c>
      <c r="G223">
        <v>-0.13665076044616029</v>
      </c>
      <c r="H223">
        <v>-4.5550253482053426E-11</v>
      </c>
      <c r="I223">
        <v>-6.3800873544707779E-10</v>
      </c>
    </row>
    <row r="224" spans="1:9" x14ac:dyDescent="0.25">
      <c r="A224" t="s">
        <v>214</v>
      </c>
      <c r="B224">
        <v>25</v>
      </c>
      <c r="C224">
        <v>25</v>
      </c>
      <c r="D224">
        <v>15</v>
      </c>
      <c r="E224">
        <v>1.56</v>
      </c>
      <c r="F224">
        <v>0.52628205100000003</v>
      </c>
      <c r="G224">
        <v>8.2215952269445603E-3</v>
      </c>
      <c r="H224">
        <v>2.7405317423148532E-12</v>
      </c>
      <c r="I224">
        <v>3.8385805955081455E-11</v>
      </c>
    </row>
    <row r="225" spans="1:9" x14ac:dyDescent="0.25">
      <c r="A225" t="s">
        <v>214</v>
      </c>
      <c r="B225">
        <v>25</v>
      </c>
      <c r="C225">
        <v>25</v>
      </c>
      <c r="D225">
        <v>16</v>
      </c>
      <c r="E225">
        <v>1.51</v>
      </c>
      <c r="F225">
        <v>0.119205298</v>
      </c>
      <c r="G225">
        <v>-0.10147934907592837</v>
      </c>
      <c r="H225">
        <v>-3.3826449691976125E-11</v>
      </c>
      <c r="I225">
        <v>-4.7379693290060201E-10</v>
      </c>
    </row>
    <row r="226" spans="1:9" x14ac:dyDescent="0.25">
      <c r="A226" t="s">
        <v>214</v>
      </c>
      <c r="B226">
        <v>25</v>
      </c>
      <c r="C226">
        <v>25</v>
      </c>
      <c r="D226">
        <v>17</v>
      </c>
      <c r="E226">
        <v>1.52</v>
      </c>
      <c r="F226">
        <v>0.22368421099999999</v>
      </c>
      <c r="G226">
        <v>-8.5061368433316492E-2</v>
      </c>
      <c r="H226">
        <v>-2.8353789477772165E-11</v>
      </c>
      <c r="I226">
        <v>-3.9714302307831139E-10</v>
      </c>
    </row>
    <row r="227" spans="1:9" x14ac:dyDescent="0.25">
      <c r="A227" t="s">
        <v>214</v>
      </c>
      <c r="B227">
        <v>25</v>
      </c>
      <c r="C227">
        <v>50</v>
      </c>
      <c r="D227">
        <v>13</v>
      </c>
      <c r="E227">
        <v>2.12</v>
      </c>
      <c r="F227">
        <v>1</v>
      </c>
      <c r="G227">
        <v>-1.0417049949795455E-2</v>
      </c>
      <c r="H227">
        <v>-3.4723499832651522E-12</v>
      </c>
      <c r="I227">
        <v>-4.8636164510600008E-11</v>
      </c>
    </row>
    <row r="228" spans="1:9" x14ac:dyDescent="0.25">
      <c r="A228" t="s">
        <v>214</v>
      </c>
      <c r="B228">
        <v>25</v>
      </c>
      <c r="C228">
        <v>50</v>
      </c>
      <c r="D228">
        <v>14</v>
      </c>
      <c r="E228">
        <v>1.55</v>
      </c>
      <c r="F228">
        <v>0.425806452</v>
      </c>
      <c r="G228">
        <v>-8.2551555291931464E-2</v>
      </c>
      <c r="H228">
        <v>-2.7517185097310483E-11</v>
      </c>
      <c r="I228">
        <v>-3.8542495650249877E-10</v>
      </c>
    </row>
    <row r="229" spans="1:9" x14ac:dyDescent="0.25">
      <c r="A229" t="s">
        <v>214</v>
      </c>
      <c r="B229">
        <v>25</v>
      </c>
      <c r="C229">
        <v>50</v>
      </c>
      <c r="D229">
        <v>15</v>
      </c>
      <c r="E229">
        <v>1.64</v>
      </c>
      <c r="F229">
        <v>1.506097561</v>
      </c>
      <c r="G229">
        <v>-5.1048768920806745E-2</v>
      </c>
      <c r="H229">
        <v>-1.7016256306935583E-11</v>
      </c>
      <c r="I229">
        <v>-2.3834159721435464E-10</v>
      </c>
    </row>
    <row r="230" spans="1:9" x14ac:dyDescent="0.25">
      <c r="A230" t="s">
        <v>214</v>
      </c>
      <c r="B230">
        <v>25</v>
      </c>
      <c r="C230">
        <v>50</v>
      </c>
      <c r="D230">
        <v>16</v>
      </c>
      <c r="E230">
        <v>2.34</v>
      </c>
      <c r="F230">
        <v>0.53846153799999996</v>
      </c>
      <c r="G230">
        <v>-8.7785896244282485E-2</v>
      </c>
      <c r="H230">
        <v>-2.926196541476082E-11</v>
      </c>
      <c r="I230">
        <v>-4.0986357097493037E-10</v>
      </c>
    </row>
    <row r="231" spans="1:9" x14ac:dyDescent="0.25">
      <c r="A231" t="s">
        <v>214</v>
      </c>
      <c r="B231">
        <v>25</v>
      </c>
      <c r="C231">
        <v>50</v>
      </c>
      <c r="D231">
        <v>17</v>
      </c>
      <c r="E231">
        <v>1.92</v>
      </c>
      <c r="F231">
        <v>0.49479166699999999</v>
      </c>
      <c r="G231">
        <v>-3.8523018037129216E-2</v>
      </c>
      <c r="H231">
        <v>-1.2841006012376409E-11</v>
      </c>
      <c r="I231">
        <v>-1.7986011891355266E-10</v>
      </c>
    </row>
    <row r="232" spans="1:9" x14ac:dyDescent="0.25">
      <c r="A232" t="s">
        <v>214</v>
      </c>
      <c r="B232">
        <v>25</v>
      </c>
      <c r="C232">
        <v>100</v>
      </c>
      <c r="D232">
        <v>13</v>
      </c>
      <c r="E232">
        <v>1.78</v>
      </c>
      <c r="F232">
        <v>0.49438202199999998</v>
      </c>
      <c r="G232">
        <v>-1.1884675706378052E-2</v>
      </c>
      <c r="H232">
        <v>-3.9615585687926847E-12</v>
      </c>
      <c r="I232">
        <v>-5.5488362405508498E-11</v>
      </c>
    </row>
    <row r="233" spans="1:9" x14ac:dyDescent="0.25">
      <c r="A233" t="s">
        <v>214</v>
      </c>
      <c r="B233">
        <v>25</v>
      </c>
      <c r="C233">
        <v>100</v>
      </c>
      <c r="D233">
        <v>14</v>
      </c>
      <c r="E233">
        <v>1.73</v>
      </c>
      <c r="F233">
        <v>0.70520231200000005</v>
      </c>
      <c r="G233">
        <v>-0.11449734821870777</v>
      </c>
      <c r="H233">
        <v>-3.8165782739569258E-11</v>
      </c>
      <c r="I233">
        <v>-5.3457666909832472E-10</v>
      </c>
    </row>
    <row r="234" spans="1:9" x14ac:dyDescent="0.25">
      <c r="A234" t="s">
        <v>214</v>
      </c>
      <c r="B234">
        <v>25</v>
      </c>
      <c r="C234">
        <v>100</v>
      </c>
      <c r="D234">
        <v>15</v>
      </c>
      <c r="E234">
        <v>1.46</v>
      </c>
      <c r="F234">
        <v>0.36986301399999999</v>
      </c>
      <c r="G234">
        <v>-0.14546493029873739</v>
      </c>
      <c r="H234">
        <v>-4.8488310099579129E-11</v>
      </c>
      <c r="I234">
        <v>-6.7916121307177498E-10</v>
      </c>
    </row>
    <row r="235" spans="1:9" x14ac:dyDescent="0.25">
      <c r="A235" t="s">
        <v>214</v>
      </c>
      <c r="B235">
        <v>25</v>
      </c>
      <c r="C235">
        <v>100</v>
      </c>
      <c r="D235">
        <v>16</v>
      </c>
      <c r="E235">
        <v>1.91</v>
      </c>
      <c r="F235">
        <v>0.623036649</v>
      </c>
      <c r="G235">
        <v>5.414856100410876E-2</v>
      </c>
      <c r="H235">
        <v>1.8049520334702918E-11</v>
      </c>
      <c r="I235">
        <v>2.5281421647208338E-10</v>
      </c>
    </row>
    <row r="236" spans="1:9" x14ac:dyDescent="0.25">
      <c r="A236" t="s">
        <v>214</v>
      </c>
      <c r="B236">
        <v>25</v>
      </c>
      <c r="C236">
        <v>100</v>
      </c>
      <c r="D236">
        <v>17</v>
      </c>
      <c r="E236">
        <v>1.35</v>
      </c>
      <c r="F236">
        <v>0.40814814799999999</v>
      </c>
      <c r="G236">
        <v>-8.4110001011462099E-2</v>
      </c>
      <c r="H236">
        <v>-2.8036667003820698E-11</v>
      </c>
      <c r="I236">
        <v>-3.9270118372241536E-10</v>
      </c>
    </row>
    <row r="237" spans="1:9" x14ac:dyDescent="0.25">
      <c r="A237" t="s">
        <v>214</v>
      </c>
      <c r="B237">
        <v>25</v>
      </c>
      <c r="C237">
        <v>150</v>
      </c>
      <c r="D237">
        <v>13</v>
      </c>
      <c r="E237">
        <v>1.22</v>
      </c>
      <c r="F237">
        <v>0.31967213100000003</v>
      </c>
      <c r="G237">
        <v>-0.24654551389571946</v>
      </c>
      <c r="H237">
        <v>-8.2181837965239824E-11</v>
      </c>
      <c r="I237">
        <v>-1.1510963498277247E-9</v>
      </c>
    </row>
    <row r="238" spans="1:9" x14ac:dyDescent="0.25">
      <c r="A238" t="s">
        <v>214</v>
      </c>
      <c r="B238">
        <v>25</v>
      </c>
      <c r="C238">
        <v>150</v>
      </c>
      <c r="D238">
        <v>14</v>
      </c>
      <c r="E238">
        <v>2.1</v>
      </c>
      <c r="F238">
        <v>1.180952381</v>
      </c>
      <c r="G238">
        <v>-6.0251170026454581E-2</v>
      </c>
      <c r="H238">
        <v>-2.0083723342151528E-11</v>
      </c>
      <c r="I238">
        <v>-2.813066877365138E-10</v>
      </c>
    </row>
    <row r="239" spans="1:9" x14ac:dyDescent="0.25">
      <c r="A239" t="s">
        <v>214</v>
      </c>
      <c r="B239">
        <v>25</v>
      </c>
      <c r="C239">
        <v>150</v>
      </c>
      <c r="D239">
        <v>15</v>
      </c>
      <c r="E239">
        <v>2.48</v>
      </c>
      <c r="F239">
        <v>0.49193548399999998</v>
      </c>
      <c r="G239">
        <v>-0.10332365326833283</v>
      </c>
      <c r="H239">
        <v>-3.4441217756110952E-11</v>
      </c>
      <c r="I239">
        <v>-4.8240780474451931E-10</v>
      </c>
    </row>
    <row r="240" spans="1:9" x14ac:dyDescent="0.25">
      <c r="A240" t="s">
        <v>214</v>
      </c>
      <c r="B240">
        <v>25</v>
      </c>
      <c r="C240">
        <v>150</v>
      </c>
      <c r="D240">
        <v>16</v>
      </c>
      <c r="E240">
        <v>1.47</v>
      </c>
      <c r="F240">
        <v>0.55782312899999997</v>
      </c>
      <c r="G240">
        <v>-0.21248562165311896</v>
      </c>
      <c r="H240">
        <v>-7.0828540551039651E-11</v>
      </c>
      <c r="I240">
        <v>-9.920741189362472E-10</v>
      </c>
    </row>
    <row r="241" spans="1:9" x14ac:dyDescent="0.25">
      <c r="A241" t="s">
        <v>214</v>
      </c>
      <c r="B241">
        <v>25</v>
      </c>
      <c r="C241">
        <v>150</v>
      </c>
      <c r="D241">
        <v>17</v>
      </c>
      <c r="E241">
        <v>1.53</v>
      </c>
      <c r="F241">
        <v>1.5294117650000001</v>
      </c>
      <c r="G241">
        <v>-0.10109129945664945</v>
      </c>
      <c r="H241">
        <v>-3.3697099818883147E-11</v>
      </c>
      <c r="I241">
        <v>-4.7198516803315055E-10</v>
      </c>
    </row>
    <row r="242" spans="1:9" x14ac:dyDescent="0.25">
      <c r="A242" t="s">
        <v>507</v>
      </c>
      <c r="B242">
        <v>25</v>
      </c>
      <c r="C242">
        <v>25</v>
      </c>
      <c r="D242">
        <v>13</v>
      </c>
      <c r="E242">
        <v>3.08</v>
      </c>
      <c r="F242">
        <v>0.62662337700000004</v>
      </c>
      <c r="G242">
        <v>1.1323798259877516</v>
      </c>
      <c r="H242">
        <v>3.7745994199591718E-10</v>
      </c>
      <c r="I242">
        <v>5.2869681695542132E-9</v>
      </c>
    </row>
    <row r="243" spans="1:9" x14ac:dyDescent="0.25">
      <c r="A243" t="s">
        <v>507</v>
      </c>
      <c r="B243">
        <v>25</v>
      </c>
      <c r="C243">
        <v>25</v>
      </c>
      <c r="D243">
        <v>14</v>
      </c>
      <c r="E243">
        <v>3.44</v>
      </c>
      <c r="F243">
        <v>0.44767441899999999</v>
      </c>
      <c r="G243">
        <v>-8.3853155865001666E-2</v>
      </c>
      <c r="H243">
        <v>-2.7951051955000561E-11</v>
      </c>
      <c r="I243">
        <v>-3.9150199941810637E-10</v>
      </c>
    </row>
    <row r="244" spans="1:9" x14ac:dyDescent="0.25">
      <c r="A244" t="s">
        <v>507</v>
      </c>
      <c r="B244">
        <v>25</v>
      </c>
      <c r="C244">
        <v>25</v>
      </c>
      <c r="D244">
        <v>15</v>
      </c>
      <c r="E244">
        <v>0.56000000000000005</v>
      </c>
      <c r="F244">
        <v>1.571428571</v>
      </c>
      <c r="G244">
        <v>0.51743920189358061</v>
      </c>
      <c r="H244">
        <v>1.724797339645269E-10</v>
      </c>
      <c r="I244">
        <v>2.4158718897209388E-9</v>
      </c>
    </row>
    <row r="245" spans="1:9" x14ac:dyDescent="0.25">
      <c r="A245" t="s">
        <v>507</v>
      </c>
      <c r="B245">
        <v>25</v>
      </c>
      <c r="C245">
        <v>25</v>
      </c>
      <c r="D245">
        <v>16</v>
      </c>
      <c r="E245">
        <v>0.63</v>
      </c>
      <c r="F245">
        <v>1.380952381</v>
      </c>
      <c r="G245">
        <v>-0.6178620126993084</v>
      </c>
      <c r="H245">
        <v>-2.0595400423310281E-10</v>
      </c>
      <c r="I245">
        <v>-2.8847359510918011E-9</v>
      </c>
    </row>
    <row r="246" spans="1:9" x14ac:dyDescent="0.25">
      <c r="A246" t="s">
        <v>507</v>
      </c>
      <c r="B246">
        <v>25</v>
      </c>
      <c r="C246">
        <v>25</v>
      </c>
      <c r="D246">
        <v>17</v>
      </c>
      <c r="E246">
        <v>3.87</v>
      </c>
      <c r="F246">
        <v>0.57881137000000005</v>
      </c>
      <c r="G246">
        <v>-0.10932653049837765</v>
      </c>
      <c r="H246">
        <v>-3.6442176832792543E-11</v>
      </c>
      <c r="I246">
        <v>-5.1043463824387535E-10</v>
      </c>
    </row>
    <row r="247" spans="1:9" x14ac:dyDescent="0.25">
      <c r="A247" t="s">
        <v>507</v>
      </c>
      <c r="B247">
        <v>25</v>
      </c>
      <c r="C247">
        <v>50</v>
      </c>
      <c r="D247">
        <v>13</v>
      </c>
      <c r="E247">
        <v>2.5499999999999998</v>
      </c>
      <c r="F247">
        <v>0.71764705900000003</v>
      </c>
      <c r="G247">
        <v>-2.516584893742005E-3</v>
      </c>
      <c r="H247">
        <v>-8.3886163124733494E-13</v>
      </c>
      <c r="I247">
        <v>-1.1749683210392047E-11</v>
      </c>
    </row>
    <row r="248" spans="1:9" x14ac:dyDescent="0.25">
      <c r="A248" t="s">
        <v>507</v>
      </c>
      <c r="B248">
        <v>25</v>
      </c>
      <c r="C248">
        <v>50</v>
      </c>
      <c r="D248">
        <v>14</v>
      </c>
      <c r="E248">
        <v>0.79</v>
      </c>
      <c r="F248">
        <v>2.7215189870000001</v>
      </c>
      <c r="G248">
        <v>-7.7888790928478363E-2</v>
      </c>
      <c r="H248">
        <v>-2.5962930309492791E-11</v>
      </c>
      <c r="I248">
        <v>-3.6365497596597269E-10</v>
      </c>
    </row>
    <row r="249" spans="1:9" x14ac:dyDescent="0.25">
      <c r="A249" t="s">
        <v>507</v>
      </c>
      <c r="B249">
        <v>25</v>
      </c>
      <c r="C249">
        <v>50</v>
      </c>
      <c r="D249">
        <v>15</v>
      </c>
      <c r="E249">
        <v>4.09</v>
      </c>
      <c r="F249">
        <v>0.81662591699999998</v>
      </c>
      <c r="G249">
        <v>-2.6215587588309167E-2</v>
      </c>
      <c r="H249">
        <v>-8.7385291961030563E-12</v>
      </c>
      <c r="I249">
        <v>-1.2239795689105668E-10</v>
      </c>
    </row>
    <row r="250" spans="1:9" x14ac:dyDescent="0.25">
      <c r="A250" t="s">
        <v>507</v>
      </c>
      <c r="B250">
        <v>25</v>
      </c>
      <c r="C250">
        <v>50</v>
      </c>
      <c r="D250">
        <v>16</v>
      </c>
      <c r="E250">
        <v>1.55</v>
      </c>
      <c r="F250">
        <v>0.86451612899999997</v>
      </c>
      <c r="G250">
        <v>0.21178320827751995</v>
      </c>
      <c r="H250">
        <v>7.0594402759173319E-11</v>
      </c>
      <c r="I250">
        <v>9.8879462112691298E-10</v>
      </c>
    </row>
    <row r="251" spans="1:9" x14ac:dyDescent="0.25">
      <c r="A251" t="s">
        <v>507</v>
      </c>
      <c r="B251">
        <v>25</v>
      </c>
      <c r="C251">
        <v>50</v>
      </c>
      <c r="D251">
        <v>17</v>
      </c>
      <c r="E251">
        <v>1.04</v>
      </c>
      <c r="F251">
        <v>0.45192307700000001</v>
      </c>
      <c r="G251">
        <v>-2.0787034061629607E-2</v>
      </c>
      <c r="H251">
        <v>-6.9290113538765336E-12</v>
      </c>
      <c r="I251">
        <v>-9.7052583330342451E-11</v>
      </c>
    </row>
    <row r="252" spans="1:9" x14ac:dyDescent="0.25">
      <c r="A252" t="s">
        <v>507</v>
      </c>
      <c r="B252">
        <v>25</v>
      </c>
      <c r="C252">
        <v>100</v>
      </c>
      <c r="D252">
        <v>13</v>
      </c>
      <c r="E252">
        <v>0.54</v>
      </c>
      <c r="F252">
        <v>1.9259259259999999</v>
      </c>
      <c r="G252">
        <v>-0.14688755225858771</v>
      </c>
      <c r="H252">
        <v>-4.8962517419529247E-11</v>
      </c>
      <c r="I252">
        <v>-6.8580329274012028E-10</v>
      </c>
    </row>
    <row r="253" spans="1:9" x14ac:dyDescent="0.25">
      <c r="A253" t="s">
        <v>507</v>
      </c>
      <c r="B253">
        <v>25</v>
      </c>
      <c r="C253">
        <v>100</v>
      </c>
      <c r="D253">
        <v>14</v>
      </c>
      <c r="E253">
        <v>2.21</v>
      </c>
      <c r="F253">
        <v>1.090497738</v>
      </c>
      <c r="G253">
        <v>-4.8696131366802974E-2</v>
      </c>
      <c r="H253">
        <v>-1.6232043788934326E-11</v>
      </c>
      <c r="I253">
        <v>-2.2735736773846644E-10</v>
      </c>
    </row>
    <row r="254" spans="1:9" x14ac:dyDescent="0.25">
      <c r="A254" t="s">
        <v>507</v>
      </c>
      <c r="B254">
        <v>25</v>
      </c>
      <c r="C254">
        <v>100</v>
      </c>
      <c r="D254">
        <v>15</v>
      </c>
      <c r="E254">
        <v>3.61</v>
      </c>
      <c r="F254">
        <v>0.54016620500000001</v>
      </c>
      <c r="G254">
        <v>-3.0233205343617477E-2</v>
      </c>
      <c r="H254">
        <v>-1.007773511453916E-11</v>
      </c>
      <c r="I254">
        <v>-1.4115581242881564E-10</v>
      </c>
    </row>
    <row r="255" spans="1:9" x14ac:dyDescent="0.25">
      <c r="A255" t="s">
        <v>507</v>
      </c>
      <c r="B255">
        <v>25</v>
      </c>
      <c r="C255">
        <v>100</v>
      </c>
      <c r="D255">
        <v>16</v>
      </c>
      <c r="E255">
        <v>2.42</v>
      </c>
      <c r="F255">
        <v>1.388429752</v>
      </c>
      <c r="G255">
        <v>1.3148847942259869</v>
      </c>
      <c r="H255">
        <v>4.3829493140866235E-10</v>
      </c>
      <c r="I255">
        <v>6.1390656157617113E-9</v>
      </c>
    </row>
    <row r="256" spans="1:9" x14ac:dyDescent="0.25">
      <c r="A256" t="s">
        <v>507</v>
      </c>
      <c r="B256">
        <v>25</v>
      </c>
      <c r="C256">
        <v>100</v>
      </c>
      <c r="D256">
        <v>17</v>
      </c>
      <c r="E256">
        <v>3.5</v>
      </c>
      <c r="F256">
        <v>0.562857143</v>
      </c>
      <c r="G256">
        <v>-1.2745347815236379E-2</v>
      </c>
      <c r="H256">
        <v>-4.24844927174546E-12</v>
      </c>
      <c r="I256">
        <v>-5.9506754414557135E-11</v>
      </c>
    </row>
    <row r="257" spans="1:9" x14ac:dyDescent="0.25">
      <c r="A257" t="s">
        <v>507</v>
      </c>
      <c r="B257">
        <v>25</v>
      </c>
      <c r="C257">
        <v>150</v>
      </c>
      <c r="D257">
        <v>13</v>
      </c>
      <c r="E257">
        <v>2.9</v>
      </c>
      <c r="F257">
        <v>1.5344827590000001</v>
      </c>
      <c r="G257">
        <v>-0.26058140383264822</v>
      </c>
      <c r="H257">
        <v>-8.6860467944216073E-11</v>
      </c>
      <c r="I257">
        <v>-1.2166285163542513E-9</v>
      </c>
    </row>
    <row r="258" spans="1:9" x14ac:dyDescent="0.25">
      <c r="A258" t="s">
        <v>507</v>
      </c>
      <c r="B258">
        <v>25</v>
      </c>
      <c r="C258">
        <v>150</v>
      </c>
      <c r="D258">
        <v>14</v>
      </c>
      <c r="E258">
        <v>4.54</v>
      </c>
      <c r="F258">
        <v>0.544052863</v>
      </c>
      <c r="G258">
        <v>-0.17335470243679577</v>
      </c>
      <c r="H258">
        <v>-5.7784900812265252E-11</v>
      </c>
      <c r="I258">
        <v>-8.0937577020715573E-10</v>
      </c>
    </row>
    <row r="259" spans="1:9" x14ac:dyDescent="0.25">
      <c r="A259" t="s">
        <v>507</v>
      </c>
      <c r="B259">
        <v>25</v>
      </c>
      <c r="C259">
        <v>150</v>
      </c>
      <c r="D259">
        <v>15</v>
      </c>
      <c r="E259">
        <v>3.6</v>
      </c>
      <c r="F259">
        <v>0.74166666699999995</v>
      </c>
      <c r="G259">
        <v>-0.19550443728306383</v>
      </c>
      <c r="H259">
        <v>-6.5168145761021274E-11</v>
      </c>
      <c r="I259">
        <v>-9.1279066723089668E-10</v>
      </c>
    </row>
    <row r="260" spans="1:9" x14ac:dyDescent="0.25">
      <c r="A260" t="s">
        <v>507</v>
      </c>
      <c r="B260">
        <v>25</v>
      </c>
      <c r="C260">
        <v>150</v>
      </c>
      <c r="D260">
        <v>16</v>
      </c>
      <c r="E260">
        <v>0.63</v>
      </c>
      <c r="F260">
        <v>3.2698412700000001</v>
      </c>
      <c r="G260">
        <v>-0.6807628403227407</v>
      </c>
      <c r="H260">
        <v>-2.2692094677424694E-10</v>
      </c>
      <c r="I260">
        <v>-3.1784136251828449E-9</v>
      </c>
    </row>
    <row r="261" spans="1:9" x14ac:dyDescent="0.25">
      <c r="A261" t="s">
        <v>507</v>
      </c>
      <c r="B261">
        <v>25</v>
      </c>
      <c r="C261">
        <v>150</v>
      </c>
      <c r="D261">
        <v>17</v>
      </c>
      <c r="E261">
        <v>3.71</v>
      </c>
      <c r="F261">
        <v>0.61994609199999995</v>
      </c>
      <c r="G261">
        <v>1.8634746980198227</v>
      </c>
      <c r="H261">
        <v>6.2115823267327427E-10</v>
      </c>
      <c r="I261">
        <v>8.700377017584751E-9</v>
      </c>
    </row>
    <row r="262" spans="1:9" x14ac:dyDescent="0.25">
      <c r="A262" t="s">
        <v>504</v>
      </c>
      <c r="B262">
        <v>25</v>
      </c>
      <c r="C262">
        <v>25</v>
      </c>
      <c r="D262">
        <v>13</v>
      </c>
      <c r="E262">
        <v>9.0690000000000008</v>
      </c>
      <c r="F262">
        <v>0.25482412599999998</v>
      </c>
      <c r="G262">
        <v>7.6248375482458703E-3</v>
      </c>
      <c r="H262">
        <v>2.541612516081957E-12</v>
      </c>
      <c r="I262">
        <v>3.5599604029005149E-11</v>
      </c>
    </row>
    <row r="263" spans="1:9" x14ac:dyDescent="0.25">
      <c r="A263" t="s">
        <v>504</v>
      </c>
      <c r="B263">
        <v>25</v>
      </c>
      <c r="C263">
        <v>25</v>
      </c>
      <c r="D263">
        <v>14</v>
      </c>
      <c r="E263">
        <v>10.55</v>
      </c>
      <c r="F263">
        <v>0.18483412299999999</v>
      </c>
      <c r="G263">
        <v>-1.0116866611435455E-2</v>
      </c>
      <c r="H263">
        <v>-3.3722888704784851E-12</v>
      </c>
      <c r="I263">
        <v>-4.7234638522130998E-11</v>
      </c>
    </row>
    <row r="264" spans="1:9" x14ac:dyDescent="0.25">
      <c r="A264" t="s">
        <v>504</v>
      </c>
      <c r="B264">
        <v>25</v>
      </c>
      <c r="C264">
        <v>25</v>
      </c>
      <c r="D264">
        <v>15</v>
      </c>
      <c r="E264">
        <v>7.68</v>
      </c>
      <c r="F264">
        <v>0.18880208300000001</v>
      </c>
      <c r="G264">
        <v>-9.1171970790247525E-3</v>
      </c>
      <c r="H264">
        <v>-3.0390656930082505E-12</v>
      </c>
      <c r="I264">
        <v>-4.2567281442258663E-11</v>
      </c>
    </row>
    <row r="265" spans="1:9" x14ac:dyDescent="0.25">
      <c r="A265" t="s">
        <v>504</v>
      </c>
      <c r="B265">
        <v>25</v>
      </c>
      <c r="C265">
        <v>25</v>
      </c>
      <c r="D265">
        <v>16</v>
      </c>
      <c r="E265">
        <v>15.5</v>
      </c>
      <c r="F265">
        <v>0.20129032299999999</v>
      </c>
      <c r="G265">
        <v>-1.1663109157409609E-2</v>
      </c>
      <c r="H265">
        <v>-3.8877030524698695E-12</v>
      </c>
      <c r="I265">
        <v>-5.4453890345029719E-11</v>
      </c>
    </row>
    <row r="266" spans="1:9" x14ac:dyDescent="0.25">
      <c r="A266" t="s">
        <v>504</v>
      </c>
      <c r="B266">
        <v>25</v>
      </c>
      <c r="C266">
        <v>25</v>
      </c>
      <c r="D266">
        <v>17</v>
      </c>
      <c r="E266">
        <v>14.585000000000001</v>
      </c>
      <c r="F266">
        <v>0.27905382200000001</v>
      </c>
      <c r="G266">
        <v>3.2605832063539841E-2</v>
      </c>
      <c r="H266">
        <v>1.0868610687846615E-11</v>
      </c>
      <c r="I266">
        <v>1.5223336932146118E-10</v>
      </c>
    </row>
    <row r="267" spans="1:9" x14ac:dyDescent="0.25">
      <c r="A267" t="s">
        <v>504</v>
      </c>
      <c r="B267">
        <v>25</v>
      </c>
      <c r="C267">
        <v>50</v>
      </c>
      <c r="D267">
        <v>13</v>
      </c>
      <c r="E267">
        <v>9.2970000000000006</v>
      </c>
      <c r="F267">
        <v>0.35710444200000002</v>
      </c>
      <c r="G267">
        <v>0.16842159967219722</v>
      </c>
      <c r="H267">
        <v>5.6140533224065744E-11</v>
      </c>
      <c r="I267">
        <v>7.8634360670952169E-10</v>
      </c>
    </row>
    <row r="268" spans="1:9" x14ac:dyDescent="0.25">
      <c r="A268" t="s">
        <v>504</v>
      </c>
      <c r="B268">
        <v>25</v>
      </c>
      <c r="C268">
        <v>50</v>
      </c>
      <c r="D268">
        <v>14</v>
      </c>
      <c r="E268">
        <v>15.494999999999999</v>
      </c>
      <c r="F268">
        <v>0.40980961599999999</v>
      </c>
      <c r="G268">
        <v>-7.0442516730825555E-3</v>
      </c>
      <c r="H268">
        <v>-2.3480838910275182E-12</v>
      </c>
      <c r="I268">
        <v>-3.288890663645514E-11</v>
      </c>
    </row>
    <row r="269" spans="1:9" x14ac:dyDescent="0.25">
      <c r="A269" t="s">
        <v>504</v>
      </c>
      <c r="B269">
        <v>25</v>
      </c>
      <c r="C269">
        <v>50</v>
      </c>
      <c r="D269">
        <v>15</v>
      </c>
      <c r="E269">
        <v>8.2799999999999994</v>
      </c>
      <c r="F269">
        <v>0.38164251199999999</v>
      </c>
      <c r="G269">
        <v>-2.6016863396340371E-2</v>
      </c>
      <c r="H269">
        <v>-8.672287798780125E-12</v>
      </c>
      <c r="I269">
        <v>-1.2147013351117359E-10</v>
      </c>
    </row>
    <row r="270" spans="1:9" x14ac:dyDescent="0.25">
      <c r="A270" t="s">
        <v>504</v>
      </c>
      <c r="B270">
        <v>25</v>
      </c>
      <c r="C270">
        <v>50</v>
      </c>
      <c r="D270">
        <v>16</v>
      </c>
      <c r="E270">
        <v>12.45</v>
      </c>
      <c r="F270">
        <v>0.179919679</v>
      </c>
      <c r="G270">
        <v>-1.3091023786223266E-2</v>
      </c>
      <c r="H270">
        <v>-4.3636745954077549E-12</v>
      </c>
      <c r="I270">
        <v>-6.1120680955497803E-11</v>
      </c>
    </row>
    <row r="271" spans="1:9" x14ac:dyDescent="0.25">
      <c r="A271" t="s">
        <v>504</v>
      </c>
      <c r="B271">
        <v>25</v>
      </c>
      <c r="C271">
        <v>50</v>
      </c>
      <c r="D271">
        <v>17</v>
      </c>
      <c r="E271">
        <v>0.69199999999999995</v>
      </c>
      <c r="F271">
        <v>3.7716763009999998</v>
      </c>
      <c r="G271">
        <v>-0.50307432951713349</v>
      </c>
      <c r="H271">
        <v>-1.6769144317237783E-10</v>
      </c>
      <c r="I271">
        <v>-2.3488037370825444E-9</v>
      </c>
    </row>
    <row r="272" spans="1:9" x14ac:dyDescent="0.25">
      <c r="A272" t="s">
        <v>504</v>
      </c>
      <c r="B272">
        <v>25</v>
      </c>
      <c r="C272">
        <v>100</v>
      </c>
      <c r="D272">
        <v>13</v>
      </c>
      <c r="E272">
        <v>14.972</v>
      </c>
      <c r="F272">
        <v>0.185012022</v>
      </c>
      <c r="G272">
        <v>-5.9625640804370989E-3</v>
      </c>
      <c r="H272">
        <v>-1.9875213601456994E-12</v>
      </c>
      <c r="I272">
        <v>-2.7838615435152769E-11</v>
      </c>
    </row>
    <row r="273" spans="1:9" x14ac:dyDescent="0.25">
      <c r="A273" t="s">
        <v>504</v>
      </c>
      <c r="B273">
        <v>25</v>
      </c>
      <c r="C273">
        <v>100</v>
      </c>
      <c r="D273">
        <v>14</v>
      </c>
      <c r="E273">
        <v>10.42</v>
      </c>
      <c r="F273">
        <v>0.23800383899999999</v>
      </c>
      <c r="G273">
        <v>-1.5167595772827966E-2</v>
      </c>
      <c r="H273">
        <v>-5.0558652576093217E-12</v>
      </c>
      <c r="I273">
        <v>-7.0815987903756494E-11</v>
      </c>
    </row>
    <row r="274" spans="1:9" x14ac:dyDescent="0.25">
      <c r="A274" t="s">
        <v>504</v>
      </c>
      <c r="B274">
        <v>25</v>
      </c>
      <c r="C274">
        <v>100</v>
      </c>
      <c r="D274">
        <v>15</v>
      </c>
      <c r="E274">
        <v>13.811999999999999</v>
      </c>
      <c r="F274">
        <v>0.29611931699999999</v>
      </c>
      <c r="G274">
        <v>-1.2752949558565152E-2</v>
      </c>
      <c r="H274">
        <v>-4.2509831861883839E-12</v>
      </c>
      <c r="I274">
        <v>-5.9542246193984839E-11</v>
      </c>
    </row>
    <row r="275" spans="1:9" x14ac:dyDescent="0.25">
      <c r="A275" t="s">
        <v>504</v>
      </c>
      <c r="B275">
        <v>25</v>
      </c>
      <c r="C275">
        <v>100</v>
      </c>
      <c r="D275">
        <v>16</v>
      </c>
      <c r="E275">
        <v>17.399999999999999</v>
      </c>
      <c r="F275">
        <v>0.25344827599999997</v>
      </c>
      <c r="G275">
        <v>3.0448159735297919E-2</v>
      </c>
      <c r="H275">
        <v>1.0149386578432639E-11</v>
      </c>
      <c r="I275">
        <v>1.4215941298813243E-10</v>
      </c>
    </row>
    <row r="276" spans="1:9" x14ac:dyDescent="0.25">
      <c r="A276" t="s">
        <v>504</v>
      </c>
      <c r="B276">
        <v>25</v>
      </c>
      <c r="C276">
        <v>100</v>
      </c>
      <c r="D276">
        <v>17</v>
      </c>
      <c r="E276">
        <v>13.744999999999999</v>
      </c>
      <c r="F276">
        <v>0.27486358700000002</v>
      </c>
      <c r="G276">
        <v>-2.4669309136676212E-2</v>
      </c>
      <c r="H276">
        <v>-8.2231030455587378E-12</v>
      </c>
      <c r="I276">
        <v>-1.1517853742822758E-10</v>
      </c>
    </row>
    <row r="277" spans="1:9" x14ac:dyDescent="0.25">
      <c r="A277" t="s">
        <v>504</v>
      </c>
      <c r="B277">
        <v>25</v>
      </c>
      <c r="C277">
        <v>150</v>
      </c>
      <c r="D277">
        <v>13</v>
      </c>
      <c r="E277">
        <v>15.02</v>
      </c>
      <c r="F277">
        <v>0.253661784</v>
      </c>
      <c r="G277">
        <v>-1.5632909268831895E-2</v>
      </c>
      <c r="H277">
        <v>-5.2109697562772982E-12</v>
      </c>
      <c r="I277">
        <v>-7.2988490085249239E-11</v>
      </c>
    </row>
    <row r="278" spans="1:9" x14ac:dyDescent="0.25">
      <c r="A278" t="s">
        <v>504</v>
      </c>
      <c r="B278">
        <v>25</v>
      </c>
      <c r="C278">
        <v>150</v>
      </c>
      <c r="D278">
        <v>14</v>
      </c>
      <c r="E278">
        <v>10.09</v>
      </c>
      <c r="F278">
        <v>0.27552031700000001</v>
      </c>
      <c r="G278">
        <v>-7.4452286803641174E-3</v>
      </c>
      <c r="H278">
        <v>-2.481742893454706E-12</v>
      </c>
      <c r="I278">
        <v>-3.4761028185752031E-11</v>
      </c>
    </row>
    <row r="279" spans="1:9" x14ac:dyDescent="0.25">
      <c r="A279" t="s">
        <v>504</v>
      </c>
      <c r="B279">
        <v>25</v>
      </c>
      <c r="C279">
        <v>150</v>
      </c>
      <c r="D279">
        <v>15</v>
      </c>
      <c r="E279">
        <v>15.13</v>
      </c>
      <c r="F279">
        <v>0.25380039700000001</v>
      </c>
      <c r="G279">
        <v>-9.0943164863776117E-3</v>
      </c>
      <c r="H279">
        <v>-3.0314388287925379E-12</v>
      </c>
      <c r="I279">
        <v>-4.2460454243248439E-11</v>
      </c>
    </row>
    <row r="280" spans="1:9" x14ac:dyDescent="0.25">
      <c r="A280" t="s">
        <v>504</v>
      </c>
      <c r="B280">
        <v>25</v>
      </c>
      <c r="C280">
        <v>150</v>
      </c>
      <c r="D280">
        <v>16</v>
      </c>
      <c r="E280">
        <v>12.8</v>
      </c>
      <c r="F280">
        <v>0.22421874999999999</v>
      </c>
      <c r="G280">
        <v>-1.0749766284288535E-2</v>
      </c>
      <c r="H280">
        <v>-3.583255428096179E-12</v>
      </c>
      <c r="I280">
        <v>-5.0189583804714751E-11</v>
      </c>
    </row>
    <row r="281" spans="1:9" x14ac:dyDescent="0.25">
      <c r="A281" t="s">
        <v>504</v>
      </c>
      <c r="B281">
        <v>25</v>
      </c>
      <c r="C281">
        <v>150</v>
      </c>
      <c r="D281">
        <v>17</v>
      </c>
      <c r="E281">
        <v>12.38</v>
      </c>
      <c r="F281">
        <v>0.39660743100000001</v>
      </c>
      <c r="G281">
        <v>2.0704387573647207E-4</v>
      </c>
      <c r="H281">
        <v>6.9014625245490681E-14</v>
      </c>
      <c r="I281">
        <v>9.6666715142601427E-13</v>
      </c>
    </row>
    <row r="282" spans="1:9" x14ac:dyDescent="0.25">
      <c r="A282" t="s">
        <v>505</v>
      </c>
      <c r="B282">
        <v>25</v>
      </c>
      <c r="C282">
        <v>25</v>
      </c>
      <c r="D282">
        <v>13</v>
      </c>
      <c r="E282">
        <v>2.6</v>
      </c>
      <c r="F282">
        <v>0.361538462</v>
      </c>
      <c r="G282">
        <v>-8.8720783778888632E-2</v>
      </c>
      <c r="H282">
        <v>-2.9573594592962879E-11</v>
      </c>
      <c r="I282">
        <v>-4.1422846738525317E-10</v>
      </c>
    </row>
    <row r="283" spans="1:9" x14ac:dyDescent="0.25">
      <c r="A283" t="s">
        <v>505</v>
      </c>
      <c r="B283">
        <v>25</v>
      </c>
      <c r="C283">
        <v>25</v>
      </c>
      <c r="D283">
        <v>14</v>
      </c>
      <c r="E283">
        <v>1.96</v>
      </c>
      <c r="F283">
        <v>2.2040816329999999</v>
      </c>
      <c r="G283">
        <v>4.1733200262451106E-3</v>
      </c>
      <c r="H283">
        <v>1.3911066754150367E-12</v>
      </c>
      <c r="I283">
        <v>1.9484813870535795E-11</v>
      </c>
    </row>
    <row r="284" spans="1:9" x14ac:dyDescent="0.25">
      <c r="A284" t="s">
        <v>505</v>
      </c>
      <c r="B284">
        <v>25</v>
      </c>
      <c r="C284">
        <v>25</v>
      </c>
      <c r="D284">
        <v>15</v>
      </c>
      <c r="E284">
        <v>1.44</v>
      </c>
      <c r="F284">
        <v>0.82638888899999996</v>
      </c>
      <c r="G284">
        <v>0.26523895682555526</v>
      </c>
      <c r="H284">
        <v>8.8412985608518422E-11</v>
      </c>
      <c r="I284">
        <v>1.238374165522835E-9</v>
      </c>
    </row>
    <row r="285" spans="1:9" x14ac:dyDescent="0.25">
      <c r="A285" t="s">
        <v>505</v>
      </c>
      <c r="B285">
        <v>25</v>
      </c>
      <c r="C285">
        <v>25</v>
      </c>
      <c r="D285">
        <v>16</v>
      </c>
      <c r="E285">
        <v>1.78</v>
      </c>
      <c r="F285">
        <v>0.80337078699999998</v>
      </c>
      <c r="G285">
        <v>1.2096966605460475</v>
      </c>
      <c r="H285">
        <v>4.032322201820158E-10</v>
      </c>
      <c r="I285">
        <v>5.6479527384234404E-9</v>
      </c>
    </row>
    <row r="286" spans="1:9" x14ac:dyDescent="0.25">
      <c r="A286" t="s">
        <v>505</v>
      </c>
      <c r="B286">
        <v>25</v>
      </c>
      <c r="C286">
        <v>25</v>
      </c>
      <c r="D286">
        <v>17</v>
      </c>
      <c r="E286">
        <v>2.48</v>
      </c>
      <c r="F286">
        <v>2.0685483869999999</v>
      </c>
      <c r="G286">
        <v>0.12895749992445435</v>
      </c>
      <c r="H286">
        <v>4.2985833308151439E-11</v>
      </c>
      <c r="I286">
        <v>6.0208967139728478E-10</v>
      </c>
    </row>
    <row r="287" spans="1:9" x14ac:dyDescent="0.25">
      <c r="A287" t="s">
        <v>505</v>
      </c>
      <c r="B287">
        <v>25</v>
      </c>
      <c r="C287">
        <v>50</v>
      </c>
      <c r="D287">
        <v>13</v>
      </c>
      <c r="E287">
        <v>1.64</v>
      </c>
      <c r="F287">
        <v>1.0182926830000001</v>
      </c>
      <c r="G287">
        <v>-5.6408553500797431E-2</v>
      </c>
      <c r="H287">
        <v>-1.8802851166932479E-11</v>
      </c>
      <c r="I287">
        <v>-2.6336589543987315E-10</v>
      </c>
    </row>
    <row r="288" spans="1:9" x14ac:dyDescent="0.25">
      <c r="A288" t="s">
        <v>505</v>
      </c>
      <c r="B288">
        <v>25</v>
      </c>
      <c r="C288">
        <v>50</v>
      </c>
      <c r="D288">
        <v>14</v>
      </c>
      <c r="E288">
        <v>1.45</v>
      </c>
      <c r="F288">
        <v>2.1103448280000001</v>
      </c>
      <c r="G288">
        <v>-0.14178012067088494</v>
      </c>
      <c r="H288">
        <v>-4.7260040223628308E-11</v>
      </c>
      <c r="I288">
        <v>-6.6195720540029463E-10</v>
      </c>
    </row>
    <row r="289" spans="1:9" x14ac:dyDescent="0.25">
      <c r="A289" t="s">
        <v>505</v>
      </c>
      <c r="B289">
        <v>25</v>
      </c>
      <c r="C289">
        <v>50</v>
      </c>
      <c r="D289">
        <v>15</v>
      </c>
      <c r="E289">
        <v>1.67</v>
      </c>
      <c r="F289">
        <v>1.574850299</v>
      </c>
      <c r="G289">
        <v>0.23042813148672547</v>
      </c>
      <c r="H289">
        <v>7.6809377162241809E-11</v>
      </c>
      <c r="I289">
        <v>1.0758459030983724E-9</v>
      </c>
    </row>
    <row r="290" spans="1:9" x14ac:dyDescent="0.25">
      <c r="A290" t="s">
        <v>505</v>
      </c>
      <c r="B290">
        <v>25</v>
      </c>
      <c r="C290">
        <v>50</v>
      </c>
      <c r="D290">
        <v>16</v>
      </c>
      <c r="E290">
        <v>2.21</v>
      </c>
      <c r="F290">
        <v>0.42081447999999999</v>
      </c>
      <c r="G290">
        <v>0.37514977028118035</v>
      </c>
      <c r="H290">
        <v>1.2504992342706013E-10</v>
      </c>
      <c r="I290">
        <v>1.751536762465803E-9</v>
      </c>
    </row>
    <row r="291" spans="1:9" x14ac:dyDescent="0.25">
      <c r="A291" t="s">
        <v>505</v>
      </c>
      <c r="B291">
        <v>25</v>
      </c>
      <c r="C291">
        <v>50</v>
      </c>
      <c r="D291">
        <v>17</v>
      </c>
      <c r="E291">
        <v>2.09</v>
      </c>
      <c r="F291">
        <v>3.200956938</v>
      </c>
      <c r="G291">
        <v>5.7334654992415253E-2</v>
      </c>
      <c r="H291">
        <v>1.9111551664138415E-11</v>
      </c>
      <c r="I291">
        <v>2.6768977069408755E-10</v>
      </c>
    </row>
    <row r="292" spans="1:9" x14ac:dyDescent="0.25">
      <c r="A292" t="s">
        <v>505</v>
      </c>
      <c r="B292">
        <v>25</v>
      </c>
      <c r="C292">
        <v>100</v>
      </c>
      <c r="D292">
        <v>13</v>
      </c>
      <c r="E292">
        <v>3.75</v>
      </c>
      <c r="F292">
        <v>1.397333333</v>
      </c>
      <c r="G292">
        <v>-6.5336819985315556E-2</v>
      </c>
      <c r="H292">
        <v>-2.1778939995105181E-11</v>
      </c>
      <c r="I292">
        <v>-3.0505107882943976E-10</v>
      </c>
    </row>
    <row r="293" spans="1:9" x14ac:dyDescent="0.25">
      <c r="A293" t="s">
        <v>505</v>
      </c>
      <c r="B293">
        <v>25</v>
      </c>
      <c r="C293">
        <v>100</v>
      </c>
      <c r="D293">
        <v>14</v>
      </c>
      <c r="E293">
        <v>3.24</v>
      </c>
      <c r="F293">
        <v>2.4691358019999998</v>
      </c>
      <c r="G293">
        <v>0.40587637094022661</v>
      </c>
      <c r="H293">
        <v>1.352921236467422E-10</v>
      </c>
      <c r="I293">
        <v>1.8949961882828239E-9</v>
      </c>
    </row>
    <row r="294" spans="1:9" x14ac:dyDescent="0.25">
      <c r="A294" t="s">
        <v>505</v>
      </c>
      <c r="B294">
        <v>25</v>
      </c>
      <c r="C294">
        <v>100</v>
      </c>
      <c r="D294">
        <v>15</v>
      </c>
      <c r="E294">
        <v>2.11</v>
      </c>
      <c r="F294">
        <v>1.687203791</v>
      </c>
      <c r="G294">
        <v>0.88995778782830304</v>
      </c>
      <c r="H294">
        <v>2.9665259594276771E-10</v>
      </c>
      <c r="I294">
        <v>4.155123915591565E-9</v>
      </c>
    </row>
    <row r="295" spans="1:9" x14ac:dyDescent="0.25">
      <c r="A295" t="s">
        <v>505</v>
      </c>
      <c r="B295">
        <v>25</v>
      </c>
      <c r="C295">
        <v>100</v>
      </c>
      <c r="D295">
        <v>16</v>
      </c>
      <c r="E295">
        <v>3.19</v>
      </c>
      <c r="F295">
        <v>1.2445141070000001</v>
      </c>
      <c r="G295">
        <v>0.51513288662744883</v>
      </c>
      <c r="H295">
        <v>1.7171096220914964E-10</v>
      </c>
      <c r="I295">
        <v>2.4051039343748965E-9</v>
      </c>
    </row>
    <row r="296" spans="1:9" x14ac:dyDescent="0.25">
      <c r="A296" t="s">
        <v>505</v>
      </c>
      <c r="B296">
        <v>25</v>
      </c>
      <c r="C296">
        <v>100</v>
      </c>
      <c r="D296">
        <v>17</v>
      </c>
      <c r="E296">
        <v>1.71</v>
      </c>
      <c r="F296">
        <v>2.3508771930000001</v>
      </c>
      <c r="G296">
        <v>0.96318179350218835</v>
      </c>
      <c r="H296">
        <v>3.2106059783406278E-10</v>
      </c>
      <c r="I296">
        <v>4.4969994756823677E-9</v>
      </c>
    </row>
    <row r="297" spans="1:9" x14ac:dyDescent="0.25">
      <c r="A297" t="s">
        <v>505</v>
      </c>
      <c r="B297">
        <v>25</v>
      </c>
      <c r="C297">
        <v>150</v>
      </c>
      <c r="D297">
        <v>13</v>
      </c>
      <c r="E297">
        <v>3.64</v>
      </c>
      <c r="F297">
        <v>2.2170329670000002</v>
      </c>
      <c r="G297">
        <v>0.15435198746197978</v>
      </c>
      <c r="H297">
        <v>5.1450662487326596E-11</v>
      </c>
      <c r="I297">
        <v>7.2065399426123745E-10</v>
      </c>
    </row>
    <row r="298" spans="1:9" x14ac:dyDescent="0.25">
      <c r="A298" t="s">
        <v>505</v>
      </c>
      <c r="B298">
        <v>25</v>
      </c>
      <c r="C298">
        <v>150</v>
      </c>
      <c r="D298">
        <v>14</v>
      </c>
      <c r="E298">
        <v>2.85</v>
      </c>
      <c r="F298">
        <v>1.873684211</v>
      </c>
      <c r="G298">
        <v>-2.5544795717588293E-2</v>
      </c>
      <c r="H298">
        <v>-8.5149319058627656E-12</v>
      </c>
      <c r="I298">
        <v>-1.19266096725848E-10</v>
      </c>
    </row>
    <row r="299" spans="1:9" x14ac:dyDescent="0.25">
      <c r="A299" t="s">
        <v>505</v>
      </c>
      <c r="B299">
        <v>25</v>
      </c>
      <c r="C299">
        <v>150</v>
      </c>
      <c r="D299">
        <v>15</v>
      </c>
      <c r="E299">
        <v>3.14</v>
      </c>
      <c r="F299">
        <v>1.410828025</v>
      </c>
      <c r="G299">
        <v>0.42325404372312447</v>
      </c>
      <c r="H299">
        <v>1.4108468124104149E-10</v>
      </c>
      <c r="I299">
        <v>1.9761308047388959E-9</v>
      </c>
    </row>
    <row r="300" spans="1:9" x14ac:dyDescent="0.25">
      <c r="A300" t="s">
        <v>505</v>
      </c>
      <c r="B300">
        <v>25</v>
      </c>
      <c r="C300">
        <v>150</v>
      </c>
      <c r="D300">
        <v>16</v>
      </c>
      <c r="E300">
        <v>1.41</v>
      </c>
      <c r="F300">
        <v>0.184397163</v>
      </c>
      <c r="G300">
        <v>-0.13028951826851065</v>
      </c>
      <c r="H300">
        <v>-4.3429839422836883E-11</v>
      </c>
      <c r="I300">
        <v>-6.0830873184384935E-10</v>
      </c>
    </row>
    <row r="301" spans="1:9" x14ac:dyDescent="0.25">
      <c r="A301" t="s">
        <v>505</v>
      </c>
      <c r="B301">
        <v>25</v>
      </c>
      <c r="C301">
        <v>150</v>
      </c>
      <c r="D301">
        <v>17</v>
      </c>
      <c r="E301">
        <v>2.5099999999999998</v>
      </c>
      <c r="F301">
        <v>2.0438247010000001</v>
      </c>
      <c r="G301">
        <v>0.70588772609997286</v>
      </c>
      <c r="H301">
        <v>2.3529590869999099E-10</v>
      </c>
      <c r="I301">
        <v>3.2957192043881638E-9</v>
      </c>
    </row>
    <row r="302" spans="1:9" x14ac:dyDescent="0.25">
      <c r="A302" t="s">
        <v>506</v>
      </c>
      <c r="B302">
        <v>35</v>
      </c>
      <c r="C302">
        <v>25</v>
      </c>
      <c r="D302">
        <v>19</v>
      </c>
      <c r="E302">
        <v>0.93300000000000005</v>
      </c>
      <c r="F302">
        <v>1.3108252949999999</v>
      </c>
      <c r="G302">
        <v>1.5734174581645102</v>
      </c>
      <c r="H302">
        <v>5.244724860548367E-10</v>
      </c>
      <c r="I302">
        <v>7.346128770424281E-9</v>
      </c>
    </row>
    <row r="303" spans="1:9" x14ac:dyDescent="0.25">
      <c r="A303" t="s">
        <v>506</v>
      </c>
      <c r="B303">
        <v>35</v>
      </c>
      <c r="C303">
        <v>25</v>
      </c>
      <c r="D303">
        <v>20</v>
      </c>
      <c r="E303">
        <v>1.95</v>
      </c>
      <c r="F303">
        <v>0.40256410300000001</v>
      </c>
      <c r="G303">
        <v>-5.936487207684165E-2</v>
      </c>
      <c r="H303">
        <v>-1.9788290692280549E-11</v>
      </c>
      <c r="I303">
        <v>-2.7716865123956599E-10</v>
      </c>
    </row>
    <row r="304" spans="1:9" x14ac:dyDescent="0.25">
      <c r="A304" t="s">
        <v>506</v>
      </c>
      <c r="B304">
        <v>35</v>
      </c>
      <c r="C304">
        <v>25</v>
      </c>
      <c r="D304">
        <v>21</v>
      </c>
      <c r="E304">
        <v>4.3760000000000003</v>
      </c>
      <c r="F304">
        <v>0.34163619699999997</v>
      </c>
      <c r="G304">
        <v>-1.4435208452217874E-2</v>
      </c>
      <c r="H304">
        <v>-4.8117361507392907E-12</v>
      </c>
      <c r="I304">
        <v>-6.7396544742560026E-11</v>
      </c>
    </row>
    <row r="305" spans="1:9" x14ac:dyDescent="0.25">
      <c r="A305" t="s">
        <v>506</v>
      </c>
      <c r="B305">
        <v>35</v>
      </c>
      <c r="C305">
        <v>25</v>
      </c>
      <c r="D305">
        <v>22</v>
      </c>
      <c r="E305">
        <v>2.5609999999999999</v>
      </c>
      <c r="F305">
        <v>0.44865286999999998</v>
      </c>
      <c r="G305">
        <v>2.3847947653555222E-2</v>
      </c>
      <c r="H305">
        <v>7.9493158845184068E-12</v>
      </c>
      <c r="I305">
        <v>1.1134368279968397E-10</v>
      </c>
    </row>
    <row r="306" spans="1:9" x14ac:dyDescent="0.25">
      <c r="A306" t="s">
        <v>506</v>
      </c>
      <c r="B306">
        <v>35</v>
      </c>
      <c r="C306">
        <v>25</v>
      </c>
      <c r="D306">
        <v>23</v>
      </c>
      <c r="E306">
        <v>1.0469999999999999</v>
      </c>
      <c r="F306">
        <v>0.42788920699999999</v>
      </c>
      <c r="G306">
        <v>-0.13013122194348831</v>
      </c>
      <c r="H306">
        <v>-4.3377073981162772E-11</v>
      </c>
      <c r="I306">
        <v>-6.075696621319526E-10</v>
      </c>
    </row>
    <row r="307" spans="1:9" x14ac:dyDescent="0.25">
      <c r="A307" t="s">
        <v>506</v>
      </c>
      <c r="B307">
        <v>35</v>
      </c>
      <c r="C307">
        <v>50</v>
      </c>
      <c r="D307">
        <v>19</v>
      </c>
      <c r="E307">
        <v>1.89</v>
      </c>
      <c r="F307">
        <v>0.51216931200000004</v>
      </c>
      <c r="G307">
        <v>-5.9806521711798066E-2</v>
      </c>
      <c r="H307">
        <v>-1.993550723726602E-11</v>
      </c>
      <c r="I307">
        <v>-2.7923066922021395E-10</v>
      </c>
    </row>
    <row r="308" spans="1:9" x14ac:dyDescent="0.25">
      <c r="A308" t="s">
        <v>506</v>
      </c>
      <c r="B308">
        <v>35</v>
      </c>
      <c r="C308">
        <v>50</v>
      </c>
      <c r="D308">
        <v>20</v>
      </c>
      <c r="E308">
        <v>-1.1100000000000001</v>
      </c>
      <c r="F308">
        <v>-3.225225225</v>
      </c>
      <c r="G308">
        <v>-10.644091550935578</v>
      </c>
      <c r="H308">
        <v>-3.548030516978526E-9</v>
      </c>
      <c r="I308">
        <v>-4.9696199042163121E-8</v>
      </c>
    </row>
    <row r="309" spans="1:9" x14ac:dyDescent="0.25">
      <c r="A309" t="s">
        <v>506</v>
      </c>
      <c r="B309">
        <v>35</v>
      </c>
      <c r="C309">
        <v>50</v>
      </c>
      <c r="D309">
        <v>21</v>
      </c>
      <c r="E309">
        <v>10.272</v>
      </c>
      <c r="F309">
        <v>0.341121495</v>
      </c>
      <c r="G309">
        <v>1.6441827594365136E-2</v>
      </c>
      <c r="H309">
        <v>5.4806091981217131E-12</v>
      </c>
      <c r="I309">
        <v>7.6765248855331398E-11</v>
      </c>
    </row>
    <row r="310" spans="1:9" x14ac:dyDescent="0.25">
      <c r="A310" t="s">
        <v>506</v>
      </c>
      <c r="B310">
        <v>35</v>
      </c>
      <c r="C310">
        <v>50</v>
      </c>
      <c r="D310">
        <v>22</v>
      </c>
      <c r="E310">
        <v>3.4649999999999999</v>
      </c>
      <c r="F310">
        <v>0.75728715700000004</v>
      </c>
      <c r="G310">
        <v>3.6711206360916719</v>
      </c>
      <c r="H310">
        <v>1.2237068786972241E-9</v>
      </c>
      <c r="I310">
        <v>1.7140095137848409E-8</v>
      </c>
    </row>
    <row r="311" spans="1:9" x14ac:dyDescent="0.25">
      <c r="A311" t="s">
        <v>506</v>
      </c>
      <c r="B311">
        <v>35</v>
      </c>
      <c r="C311">
        <v>50</v>
      </c>
      <c r="D311">
        <v>23</v>
      </c>
      <c r="E311">
        <v>1.0069999999999999</v>
      </c>
      <c r="F311">
        <v>2.1767626610000002</v>
      </c>
      <c r="G311">
        <v>2.5944999908483841</v>
      </c>
      <c r="H311">
        <v>8.648333302827947E-10</v>
      </c>
      <c r="I311">
        <v>1.2113461007272021E-8</v>
      </c>
    </row>
    <row r="312" spans="1:9" x14ac:dyDescent="0.25">
      <c r="A312" t="s">
        <v>506</v>
      </c>
      <c r="B312">
        <v>35</v>
      </c>
      <c r="C312">
        <v>100</v>
      </c>
      <c r="D312">
        <v>19</v>
      </c>
      <c r="E312">
        <v>0.47899999999999998</v>
      </c>
      <c r="F312">
        <v>1.0876826719999999</v>
      </c>
      <c r="G312">
        <v>-0.23119558295310358</v>
      </c>
      <c r="H312">
        <v>-7.706519431770118E-11</v>
      </c>
      <c r="I312">
        <v>-1.0794290572497452E-9</v>
      </c>
    </row>
    <row r="313" spans="1:9" x14ac:dyDescent="0.25">
      <c r="A313" t="s">
        <v>506</v>
      </c>
      <c r="B313">
        <v>35</v>
      </c>
      <c r="C313">
        <v>100</v>
      </c>
      <c r="D313">
        <v>20</v>
      </c>
      <c r="E313">
        <v>0.26800000000000002</v>
      </c>
      <c r="F313">
        <v>1.406716418</v>
      </c>
      <c r="G313">
        <v>-1.0224285082011031</v>
      </c>
      <c r="H313">
        <v>-3.4080950273370105E-10</v>
      </c>
      <c r="I313">
        <v>-4.7736164619401309E-9</v>
      </c>
    </row>
    <row r="314" spans="1:9" x14ac:dyDescent="0.25">
      <c r="A314" t="s">
        <v>506</v>
      </c>
      <c r="B314">
        <v>35</v>
      </c>
      <c r="C314">
        <v>100</v>
      </c>
      <c r="D314">
        <v>21</v>
      </c>
      <c r="E314">
        <v>1.151</v>
      </c>
      <c r="F314">
        <v>0.40747176400000001</v>
      </c>
      <c r="G314">
        <v>21.274092620338333</v>
      </c>
      <c r="H314">
        <v>7.0913642067794448E-9</v>
      </c>
      <c r="I314">
        <v>9.9326611035097649E-8</v>
      </c>
    </row>
    <row r="315" spans="1:9" x14ac:dyDescent="0.25">
      <c r="A315" t="s">
        <v>506</v>
      </c>
      <c r="B315">
        <v>35</v>
      </c>
      <c r="C315">
        <v>100</v>
      </c>
      <c r="D315">
        <v>22</v>
      </c>
      <c r="E315">
        <v>2.5139999999999998</v>
      </c>
      <c r="F315">
        <v>0.37390612600000001</v>
      </c>
      <c r="G315">
        <v>-6.794800699535565E-2</v>
      </c>
      <c r="H315">
        <v>-2.2649335665118555E-11</v>
      </c>
      <c r="I315">
        <v>-3.1724244986061607E-10</v>
      </c>
    </row>
    <row r="316" spans="1:9" x14ac:dyDescent="0.25">
      <c r="A316" t="s">
        <v>506</v>
      </c>
      <c r="B316">
        <v>35</v>
      </c>
      <c r="C316">
        <v>100</v>
      </c>
      <c r="D316">
        <v>23</v>
      </c>
      <c r="E316">
        <v>0.61799999999999999</v>
      </c>
      <c r="F316">
        <v>0.93042071199999998</v>
      </c>
      <c r="G316">
        <v>-7.6594353809660162E-2</v>
      </c>
      <c r="H316">
        <v>-2.5531451269886718E-11</v>
      </c>
      <c r="I316">
        <v>-3.5761137850192231E-10</v>
      </c>
    </row>
    <row r="317" spans="1:9" x14ac:dyDescent="0.25">
      <c r="A317" t="s">
        <v>506</v>
      </c>
      <c r="B317">
        <v>35</v>
      </c>
      <c r="C317">
        <v>150</v>
      </c>
      <c r="D317">
        <v>19</v>
      </c>
      <c r="E317">
        <v>2.1880000000000002</v>
      </c>
      <c r="F317">
        <v>0.59689213900000004</v>
      </c>
      <c r="G317">
        <v>-6.8284030695166351E-2</v>
      </c>
      <c r="H317">
        <v>-2.2761343565055449E-11</v>
      </c>
      <c r="I317">
        <v>-3.1881131091266218E-10</v>
      </c>
    </row>
    <row r="318" spans="1:9" x14ac:dyDescent="0.25">
      <c r="A318" t="s">
        <v>506</v>
      </c>
      <c r="B318">
        <v>35</v>
      </c>
      <c r="C318">
        <v>150</v>
      </c>
      <c r="D318">
        <v>20</v>
      </c>
      <c r="E318">
        <v>3.4580000000000002</v>
      </c>
      <c r="F318">
        <v>0.74002313500000005</v>
      </c>
      <c r="G318">
        <v>-5.1220004511872086E-2</v>
      </c>
      <c r="H318">
        <v>-1.7073334837290696E-11</v>
      </c>
      <c r="I318">
        <v>-2.3914107906547959E-10</v>
      </c>
    </row>
    <row r="319" spans="1:9" x14ac:dyDescent="0.25">
      <c r="A319" t="s">
        <v>506</v>
      </c>
      <c r="B319">
        <v>35</v>
      </c>
      <c r="C319">
        <v>150</v>
      </c>
      <c r="D319">
        <v>21</v>
      </c>
      <c r="E319">
        <v>0.3</v>
      </c>
      <c r="F319">
        <v>3.963333333</v>
      </c>
      <c r="G319">
        <v>-0.35628261758054475</v>
      </c>
      <c r="H319">
        <v>-1.1876087252684824E-10</v>
      </c>
      <c r="I319">
        <v>-1.6634479132218053E-9</v>
      </c>
    </row>
    <row r="320" spans="1:9" x14ac:dyDescent="0.25">
      <c r="A320" t="s">
        <v>506</v>
      </c>
      <c r="B320">
        <v>35</v>
      </c>
      <c r="C320">
        <v>150</v>
      </c>
      <c r="D320">
        <v>22</v>
      </c>
      <c r="E320">
        <v>2.5310000000000001</v>
      </c>
      <c r="F320">
        <v>0.81983405799999998</v>
      </c>
      <c r="G320">
        <v>-7.1526983766276656E-2</v>
      </c>
      <c r="H320">
        <v>-2.3842327922092218E-11</v>
      </c>
      <c r="I320">
        <v>-3.3395233450636909E-10</v>
      </c>
    </row>
    <row r="321" spans="1:9" x14ac:dyDescent="0.25">
      <c r="A321" t="s">
        <v>506</v>
      </c>
      <c r="B321">
        <v>35</v>
      </c>
      <c r="C321">
        <v>150</v>
      </c>
      <c r="D321">
        <v>23</v>
      </c>
      <c r="E321">
        <v>0.6</v>
      </c>
      <c r="F321">
        <v>1.2749999999999999</v>
      </c>
      <c r="G321">
        <v>-0.43156297525329412</v>
      </c>
      <c r="H321">
        <v>-1.4385432508443139E-10</v>
      </c>
      <c r="I321">
        <v>-2.0149243751601054E-9</v>
      </c>
    </row>
    <row r="322" spans="1:9" x14ac:dyDescent="0.25">
      <c r="A322" t="s">
        <v>214</v>
      </c>
      <c r="B322">
        <v>35</v>
      </c>
      <c r="C322">
        <v>25</v>
      </c>
      <c r="D322">
        <v>19</v>
      </c>
      <c r="E322">
        <v>2.0750000000000002</v>
      </c>
      <c r="F322">
        <v>0.44819277099999999</v>
      </c>
      <c r="G322">
        <v>6.5107817910240798E-2</v>
      </c>
      <c r="H322">
        <v>2.1702605970080272E-11</v>
      </c>
      <c r="I322">
        <v>3.0398189104112334E-10</v>
      </c>
    </row>
    <row r="323" spans="1:9" x14ac:dyDescent="0.25">
      <c r="A323" t="s">
        <v>214</v>
      </c>
      <c r="B323">
        <v>35</v>
      </c>
      <c r="C323">
        <v>25</v>
      </c>
      <c r="D323">
        <v>20</v>
      </c>
      <c r="E323">
        <v>1.643</v>
      </c>
      <c r="F323">
        <v>1.2598904440000001</v>
      </c>
      <c r="G323">
        <v>-0.13905578704149638</v>
      </c>
      <c r="H323">
        <v>-4.6351929013832129E-11</v>
      </c>
      <c r="I323">
        <v>-6.4923756411804249E-10</v>
      </c>
    </row>
    <row r="324" spans="1:9" x14ac:dyDescent="0.25">
      <c r="A324" t="s">
        <v>214</v>
      </c>
      <c r="B324">
        <v>35</v>
      </c>
      <c r="C324">
        <v>25</v>
      </c>
      <c r="D324">
        <v>21</v>
      </c>
      <c r="E324">
        <v>2.0699999999999998</v>
      </c>
      <c r="F324">
        <v>0.43478260899999999</v>
      </c>
      <c r="G324">
        <v>5.4033251094348818E-2</v>
      </c>
      <c r="H324">
        <v>1.801108369811627E-11</v>
      </c>
      <c r="I324">
        <v>2.5227584603440516E-10</v>
      </c>
    </row>
    <row r="325" spans="1:9" x14ac:dyDescent="0.25">
      <c r="A325" t="s">
        <v>214</v>
      </c>
      <c r="B325">
        <v>35</v>
      </c>
      <c r="C325">
        <v>25</v>
      </c>
      <c r="D325">
        <v>22</v>
      </c>
      <c r="E325">
        <v>2.42</v>
      </c>
      <c r="F325">
        <v>0.68181818199999999</v>
      </c>
      <c r="G325">
        <v>-0.14754617196884734</v>
      </c>
      <c r="H325">
        <v>-4.9182057322949112E-11</v>
      </c>
      <c r="I325">
        <v>-6.888783223053513E-10</v>
      </c>
    </row>
    <row r="326" spans="1:9" x14ac:dyDescent="0.25">
      <c r="A326" t="s">
        <v>214</v>
      </c>
      <c r="B326">
        <v>35</v>
      </c>
      <c r="C326">
        <v>25</v>
      </c>
      <c r="D326">
        <v>23</v>
      </c>
      <c r="E326">
        <v>2.12</v>
      </c>
      <c r="F326">
        <v>1.049056604</v>
      </c>
      <c r="G326">
        <v>0.23273343975087615</v>
      </c>
      <c r="H326">
        <v>7.7577813250292061E-11</v>
      </c>
      <c r="I326">
        <v>1.0866091568528659E-9</v>
      </c>
    </row>
    <row r="327" spans="1:9" x14ac:dyDescent="0.25">
      <c r="A327" t="s">
        <v>214</v>
      </c>
      <c r="B327">
        <v>35</v>
      </c>
      <c r="C327">
        <v>50</v>
      </c>
      <c r="D327">
        <v>19</v>
      </c>
      <c r="E327">
        <v>1.9</v>
      </c>
      <c r="F327">
        <v>1.9684210529999999</v>
      </c>
      <c r="G327">
        <v>0.28332321564645552</v>
      </c>
      <c r="H327">
        <v>9.4441071882151834E-11</v>
      </c>
      <c r="I327">
        <v>1.3228077615317361E-9</v>
      </c>
    </row>
    <row r="328" spans="1:9" x14ac:dyDescent="0.25">
      <c r="A328" t="s">
        <v>214</v>
      </c>
      <c r="B328">
        <v>35</v>
      </c>
      <c r="C328">
        <v>50</v>
      </c>
      <c r="D328">
        <v>20</v>
      </c>
      <c r="E328">
        <v>2.1800000000000002</v>
      </c>
      <c r="F328">
        <v>0.15733944999999999</v>
      </c>
      <c r="G328">
        <v>-0.17958019682813423</v>
      </c>
      <c r="H328">
        <v>-5.9860065609378069E-11</v>
      </c>
      <c r="I328">
        <v>-8.3844198097087583E-10</v>
      </c>
    </row>
    <row r="329" spans="1:9" x14ac:dyDescent="0.25">
      <c r="A329" t="s">
        <v>214</v>
      </c>
      <c r="B329">
        <v>35</v>
      </c>
      <c r="C329">
        <v>50</v>
      </c>
      <c r="D329">
        <v>21</v>
      </c>
      <c r="E329">
        <v>1.1459999999999999</v>
      </c>
      <c r="F329">
        <v>0.15706806300000001</v>
      </c>
      <c r="G329">
        <v>-0.45222129705117614</v>
      </c>
      <c r="H329">
        <v>-1.5074043235039206E-10</v>
      </c>
      <c r="I329">
        <v>-2.1113760138022366E-9</v>
      </c>
    </row>
    <row r="330" spans="1:9" x14ac:dyDescent="0.25">
      <c r="A330" t="s">
        <v>214</v>
      </c>
      <c r="B330">
        <v>35</v>
      </c>
      <c r="C330">
        <v>50</v>
      </c>
      <c r="D330">
        <v>22</v>
      </c>
      <c r="E330">
        <v>2.1120000000000001</v>
      </c>
      <c r="F330">
        <v>0.843276515</v>
      </c>
      <c r="G330">
        <v>-0.10675504982003936</v>
      </c>
      <c r="H330">
        <v>-3.5585016606679783E-11</v>
      </c>
      <c r="I330">
        <v>-4.9842865210478174E-10</v>
      </c>
    </row>
    <row r="331" spans="1:9" x14ac:dyDescent="0.25">
      <c r="A331" t="s">
        <v>214</v>
      </c>
      <c r="B331">
        <v>35</v>
      </c>
      <c r="C331">
        <v>50</v>
      </c>
      <c r="D331">
        <v>23</v>
      </c>
      <c r="E331">
        <v>1.93</v>
      </c>
      <c r="F331">
        <v>0.53626943000000005</v>
      </c>
      <c r="G331">
        <v>-0.27978165191466114</v>
      </c>
      <c r="H331">
        <v>-9.3260550638220369E-11</v>
      </c>
      <c r="I331">
        <v>-1.3062725546243613E-9</v>
      </c>
    </row>
    <row r="332" spans="1:9" x14ac:dyDescent="0.25">
      <c r="A332" t="s">
        <v>214</v>
      </c>
      <c r="B332">
        <v>35</v>
      </c>
      <c r="C332">
        <v>100</v>
      </c>
      <c r="D332">
        <v>19</v>
      </c>
      <c r="E332">
        <v>2.677</v>
      </c>
      <c r="F332">
        <v>0.62943593600000003</v>
      </c>
      <c r="G332">
        <v>0.10350688166718945</v>
      </c>
      <c r="H332">
        <v>3.4502293889063147E-11</v>
      </c>
      <c r="I332">
        <v>4.8326327981594081E-10</v>
      </c>
    </row>
    <row r="333" spans="1:9" x14ac:dyDescent="0.25">
      <c r="A333" t="s">
        <v>214</v>
      </c>
      <c r="B333">
        <v>35</v>
      </c>
      <c r="C333">
        <v>100</v>
      </c>
      <c r="D333">
        <v>20</v>
      </c>
      <c r="E333">
        <v>1.835</v>
      </c>
      <c r="F333">
        <v>0.75749318799999998</v>
      </c>
      <c r="G333">
        <v>4.6199015877330579E-2</v>
      </c>
      <c r="H333">
        <v>1.5399671959110195E-11</v>
      </c>
      <c r="I333">
        <v>2.1569858522966878E-10</v>
      </c>
    </row>
    <row r="334" spans="1:9" x14ac:dyDescent="0.25">
      <c r="A334" t="s">
        <v>214</v>
      </c>
      <c r="B334">
        <v>35</v>
      </c>
      <c r="C334">
        <v>100</v>
      </c>
      <c r="D334">
        <v>21</v>
      </c>
      <c r="E334">
        <v>1.74</v>
      </c>
      <c r="F334">
        <v>0.12586206899999999</v>
      </c>
      <c r="G334">
        <v>-0.2655329435357191</v>
      </c>
      <c r="H334">
        <v>-8.8510981178573034E-11</v>
      </c>
      <c r="I334">
        <v>-1.239746760073919E-9</v>
      </c>
    </row>
    <row r="335" spans="1:9" x14ac:dyDescent="0.25">
      <c r="A335" t="s">
        <v>214</v>
      </c>
      <c r="B335">
        <v>35</v>
      </c>
      <c r="C335">
        <v>100</v>
      </c>
      <c r="D335">
        <v>22</v>
      </c>
      <c r="E335">
        <v>2.31</v>
      </c>
      <c r="F335">
        <v>0.65281385300000006</v>
      </c>
      <c r="G335">
        <v>3.4664382815987077E-2</v>
      </c>
      <c r="H335">
        <v>1.155479427199569E-11</v>
      </c>
      <c r="I335">
        <v>1.6184453692956204E-10</v>
      </c>
    </row>
    <row r="336" spans="1:9" x14ac:dyDescent="0.25">
      <c r="A336" t="s">
        <v>214</v>
      </c>
      <c r="B336">
        <v>35</v>
      </c>
      <c r="C336">
        <v>100</v>
      </c>
      <c r="D336">
        <v>23</v>
      </c>
      <c r="E336">
        <v>1.92</v>
      </c>
      <c r="F336">
        <v>0.38645833299999999</v>
      </c>
      <c r="G336">
        <v>1.4451046718966449E-2</v>
      </c>
      <c r="H336">
        <v>4.8170155729888156E-12</v>
      </c>
      <c r="I336">
        <v>6.7470492026182451E-11</v>
      </c>
    </row>
    <row r="337" spans="1:9" x14ac:dyDescent="0.25">
      <c r="A337" t="s">
        <v>214</v>
      </c>
      <c r="B337">
        <v>35</v>
      </c>
      <c r="C337">
        <v>150</v>
      </c>
      <c r="D337">
        <v>19</v>
      </c>
      <c r="E337">
        <v>2.2919999999999998</v>
      </c>
      <c r="F337">
        <v>0.37521814999999997</v>
      </c>
      <c r="G337">
        <v>0.26405547506624266</v>
      </c>
      <c r="H337">
        <v>8.8018491688747554E-11</v>
      </c>
      <c r="I337">
        <v>1.2328486075367804E-9</v>
      </c>
    </row>
    <row r="338" spans="1:9" x14ac:dyDescent="0.25">
      <c r="A338" t="s">
        <v>214</v>
      </c>
      <c r="B338">
        <v>35</v>
      </c>
      <c r="C338">
        <v>150</v>
      </c>
      <c r="D338">
        <v>20</v>
      </c>
      <c r="E338">
        <v>1.722</v>
      </c>
      <c r="F338">
        <v>1.3135888499999999</v>
      </c>
      <c r="G338">
        <v>0.23377951887736328</v>
      </c>
      <c r="H338">
        <v>7.7926506292454418E-11</v>
      </c>
      <c r="I338">
        <v>1.0914931956865214E-9</v>
      </c>
    </row>
    <row r="339" spans="1:9" x14ac:dyDescent="0.25">
      <c r="A339" t="s">
        <v>214</v>
      </c>
      <c r="B339">
        <v>35</v>
      </c>
      <c r="C339">
        <v>150</v>
      </c>
      <c r="D339">
        <v>21</v>
      </c>
      <c r="E339">
        <v>1.75</v>
      </c>
      <c r="F339">
        <v>0.46114285700000002</v>
      </c>
      <c r="G339">
        <v>0.42426932991488497</v>
      </c>
      <c r="H339">
        <v>1.4142310997162831E-10</v>
      </c>
      <c r="I339">
        <v>1.9808710744396062E-9</v>
      </c>
    </row>
    <row r="340" spans="1:9" x14ac:dyDescent="0.25">
      <c r="A340" t="s">
        <v>214</v>
      </c>
      <c r="B340">
        <v>35</v>
      </c>
      <c r="C340">
        <v>150</v>
      </c>
      <c r="D340">
        <v>22</v>
      </c>
      <c r="E340">
        <v>2.1320000000000001</v>
      </c>
      <c r="F340">
        <v>0.18011257</v>
      </c>
      <c r="G340">
        <v>-1.4853041628030571E-2</v>
      </c>
      <c r="H340">
        <v>-4.9510138760101912E-12</v>
      </c>
      <c r="I340">
        <v>-6.9347366057111952E-11</v>
      </c>
    </row>
    <row r="341" spans="1:9" x14ac:dyDescent="0.25">
      <c r="A341" t="s">
        <v>214</v>
      </c>
      <c r="B341">
        <v>35</v>
      </c>
      <c r="C341">
        <v>150</v>
      </c>
      <c r="D341">
        <v>23</v>
      </c>
      <c r="E341">
        <v>1.92</v>
      </c>
      <c r="F341">
        <v>1.253125</v>
      </c>
      <c r="G341">
        <v>-6.5157901510520824E-2</v>
      </c>
      <c r="H341">
        <v>-2.1719300503506946E-11</v>
      </c>
      <c r="I341">
        <v>-3.0421572636247074E-10</v>
      </c>
    </row>
    <row r="342" spans="1:9" x14ac:dyDescent="0.25">
      <c r="A342" t="s">
        <v>507</v>
      </c>
      <c r="B342">
        <v>35</v>
      </c>
      <c r="C342">
        <v>25</v>
      </c>
      <c r="D342">
        <v>19</v>
      </c>
      <c r="E342">
        <v>1.56</v>
      </c>
      <c r="F342">
        <v>0.679487179</v>
      </c>
      <c r="G342">
        <v>-2.6303502777490141E-2</v>
      </c>
      <c r="H342">
        <v>-8.7678342591633802E-12</v>
      </c>
      <c r="I342">
        <v>-1.2280842411782372E-10</v>
      </c>
    </row>
    <row r="343" spans="1:9" x14ac:dyDescent="0.25">
      <c r="A343" t="s">
        <v>507</v>
      </c>
      <c r="B343">
        <v>35</v>
      </c>
      <c r="C343">
        <v>25</v>
      </c>
      <c r="D343">
        <v>20</v>
      </c>
      <c r="E343">
        <v>2.97</v>
      </c>
      <c r="F343">
        <v>0.67340067299999995</v>
      </c>
      <c r="G343">
        <v>1.0077985797534865</v>
      </c>
      <c r="H343">
        <v>3.3593285991782888E-10</v>
      </c>
      <c r="I343">
        <v>4.705310789011054E-9</v>
      </c>
    </row>
    <row r="344" spans="1:9" x14ac:dyDescent="0.25">
      <c r="A344" t="s">
        <v>507</v>
      </c>
      <c r="B344">
        <v>35</v>
      </c>
      <c r="C344">
        <v>25</v>
      </c>
      <c r="D344">
        <v>21</v>
      </c>
      <c r="E344">
        <v>4.3</v>
      </c>
      <c r="F344">
        <v>0.63953488400000003</v>
      </c>
      <c r="G344">
        <v>1.9908837867746033E-2</v>
      </c>
      <c r="H344">
        <v>6.6362792892486781E-12</v>
      </c>
      <c r="I344">
        <v>9.2952373120719455E-11</v>
      </c>
    </row>
    <row r="345" spans="1:9" x14ac:dyDescent="0.25">
      <c r="A345" t="s">
        <v>507</v>
      </c>
      <c r="B345">
        <v>35</v>
      </c>
      <c r="C345">
        <v>25</v>
      </c>
      <c r="D345">
        <v>22</v>
      </c>
      <c r="E345">
        <v>3.11</v>
      </c>
      <c r="F345">
        <v>0.257234727</v>
      </c>
      <c r="G345">
        <v>7.2635692016188519E-3</v>
      </c>
      <c r="H345">
        <v>2.4211897338729503E-12</v>
      </c>
      <c r="I345">
        <v>3.3912878245438255E-11</v>
      </c>
    </row>
    <row r="346" spans="1:9" x14ac:dyDescent="0.25">
      <c r="A346" t="s">
        <v>507</v>
      </c>
      <c r="B346">
        <v>35</v>
      </c>
      <c r="C346">
        <v>25</v>
      </c>
      <c r="D346">
        <v>23</v>
      </c>
      <c r="E346">
        <v>3.53</v>
      </c>
      <c r="F346">
        <v>0.25212464600000001</v>
      </c>
      <c r="G346">
        <v>-4.6167644094172469E-2</v>
      </c>
      <c r="H346">
        <v>-1.5389214698057486E-11</v>
      </c>
      <c r="I346">
        <v>-2.155521135112818E-10</v>
      </c>
    </row>
    <row r="347" spans="1:9" x14ac:dyDescent="0.25">
      <c r="A347" t="s">
        <v>507</v>
      </c>
      <c r="B347">
        <v>35</v>
      </c>
      <c r="C347">
        <v>50</v>
      </c>
      <c r="D347">
        <v>19</v>
      </c>
      <c r="E347">
        <v>5.0599999999999996</v>
      </c>
      <c r="F347">
        <v>0.48814229199999998</v>
      </c>
      <c r="G347">
        <v>-5.0696456689745137E-2</v>
      </c>
      <c r="H347">
        <v>-1.6898818896581713E-11</v>
      </c>
      <c r="I347">
        <v>-2.3669668663875107E-10</v>
      </c>
    </row>
    <row r="348" spans="1:9" x14ac:dyDescent="0.25">
      <c r="A348" t="s">
        <v>507</v>
      </c>
      <c r="B348">
        <v>35</v>
      </c>
      <c r="C348">
        <v>50</v>
      </c>
      <c r="D348">
        <v>20</v>
      </c>
      <c r="E348">
        <v>1.37</v>
      </c>
      <c r="F348">
        <v>1.905109489</v>
      </c>
      <c r="G348">
        <v>-1.4365968086069438E-2</v>
      </c>
      <c r="H348">
        <v>-4.7886560286898128E-12</v>
      </c>
      <c r="I348">
        <v>-6.7073268397049609E-11</v>
      </c>
    </row>
    <row r="349" spans="1:9" x14ac:dyDescent="0.25">
      <c r="A349" t="s">
        <v>507</v>
      </c>
      <c r="B349">
        <v>35</v>
      </c>
      <c r="C349">
        <v>50</v>
      </c>
      <c r="D349">
        <v>21</v>
      </c>
      <c r="E349">
        <v>4.03</v>
      </c>
      <c r="F349">
        <v>0.24565756799999999</v>
      </c>
      <c r="G349">
        <v>-2.9263113435952122E-2</v>
      </c>
      <c r="H349">
        <v>-9.7543711453173726E-12</v>
      </c>
      <c r="I349">
        <v>-1.3662655032111685E-10</v>
      </c>
    </row>
    <row r="350" spans="1:9" x14ac:dyDescent="0.25">
      <c r="A350" t="s">
        <v>507</v>
      </c>
      <c r="B350">
        <v>35</v>
      </c>
      <c r="C350">
        <v>50</v>
      </c>
      <c r="D350">
        <v>22</v>
      </c>
      <c r="E350">
        <v>4.05</v>
      </c>
      <c r="F350">
        <v>0.55555555599999995</v>
      </c>
      <c r="G350">
        <v>0.29547136745001473</v>
      </c>
      <c r="H350">
        <v>9.8490455816671578E-11</v>
      </c>
      <c r="I350">
        <v>1.3795262674873738E-9</v>
      </c>
    </row>
    <row r="351" spans="1:9" x14ac:dyDescent="0.25">
      <c r="A351" t="s">
        <v>507</v>
      </c>
      <c r="B351">
        <v>35</v>
      </c>
      <c r="C351">
        <v>50</v>
      </c>
      <c r="D351">
        <v>23</v>
      </c>
      <c r="E351">
        <v>2.68</v>
      </c>
      <c r="F351">
        <v>0.42164179099999999</v>
      </c>
      <c r="G351">
        <v>-7.1400102632190363E-2</v>
      </c>
      <c r="H351">
        <v>-2.3800034210730124E-11</v>
      </c>
      <c r="I351">
        <v>-3.3335993917943364E-10</v>
      </c>
    </row>
    <row r="352" spans="1:9" x14ac:dyDescent="0.25">
      <c r="A352" t="s">
        <v>507</v>
      </c>
      <c r="B352">
        <v>35</v>
      </c>
      <c r="C352">
        <v>100</v>
      </c>
      <c r="D352">
        <v>19</v>
      </c>
      <c r="E352">
        <v>6.43</v>
      </c>
      <c r="F352">
        <v>0.20062208400000001</v>
      </c>
      <c r="G352">
        <v>-2.7226764994091813E-2</v>
      </c>
      <c r="H352">
        <v>-9.0755883313639394E-12</v>
      </c>
      <c r="I352">
        <v>-1.2711904308091529E-10</v>
      </c>
    </row>
    <row r="353" spans="1:9" x14ac:dyDescent="0.25">
      <c r="A353" t="s">
        <v>507</v>
      </c>
      <c r="B353">
        <v>35</v>
      </c>
      <c r="C353">
        <v>100</v>
      </c>
      <c r="D353">
        <v>20</v>
      </c>
      <c r="E353">
        <v>5.47</v>
      </c>
      <c r="F353">
        <v>0.44606947000000002</v>
      </c>
      <c r="G353">
        <v>-2.4030518032644506E-2</v>
      </c>
      <c r="H353">
        <v>-8.010172677548169E-12</v>
      </c>
      <c r="I353">
        <v>-1.1219608564261394E-10</v>
      </c>
    </row>
    <row r="354" spans="1:9" x14ac:dyDescent="0.25">
      <c r="A354" t="s">
        <v>507</v>
      </c>
      <c r="B354">
        <v>35</v>
      </c>
      <c r="C354">
        <v>100</v>
      </c>
      <c r="D354">
        <v>21</v>
      </c>
      <c r="E354">
        <v>4.93</v>
      </c>
      <c r="F354">
        <v>0.36713995900000002</v>
      </c>
      <c r="G354">
        <v>8.7925157793368014E-2</v>
      </c>
      <c r="H354">
        <v>2.9308385931122673E-11</v>
      </c>
      <c r="I354">
        <v>4.1051376922145596E-10</v>
      </c>
    </row>
    <row r="355" spans="1:9" x14ac:dyDescent="0.25">
      <c r="A355" t="s">
        <v>507</v>
      </c>
      <c r="B355">
        <v>35</v>
      </c>
      <c r="C355">
        <v>100</v>
      </c>
      <c r="D355">
        <v>22</v>
      </c>
      <c r="E355">
        <v>0.69</v>
      </c>
      <c r="F355">
        <v>0.28985507199999999</v>
      </c>
      <c r="G355">
        <v>-0.21270181759004159</v>
      </c>
      <c r="H355">
        <v>-7.0900605863347187E-11</v>
      </c>
      <c r="I355">
        <v>-9.9308351614614507E-10</v>
      </c>
    </row>
    <row r="356" spans="1:9" x14ac:dyDescent="0.25">
      <c r="A356" t="s">
        <v>507</v>
      </c>
      <c r="B356">
        <v>35</v>
      </c>
      <c r="C356">
        <v>100</v>
      </c>
      <c r="D356">
        <v>23</v>
      </c>
      <c r="E356">
        <v>4.99</v>
      </c>
      <c r="F356">
        <v>0.36873747499999998</v>
      </c>
      <c r="G356">
        <v>-2.1958943095312404E-3</v>
      </c>
      <c r="H356">
        <v>-7.319647698437468E-13</v>
      </c>
      <c r="I356">
        <v>-1.0252410941770408E-11</v>
      </c>
    </row>
    <row r="357" spans="1:9" x14ac:dyDescent="0.25">
      <c r="A357" t="s">
        <v>507</v>
      </c>
      <c r="B357">
        <v>35</v>
      </c>
      <c r="C357">
        <v>150</v>
      </c>
      <c r="D357">
        <v>19</v>
      </c>
      <c r="E357">
        <v>0.84</v>
      </c>
      <c r="F357">
        <v>1.630952381</v>
      </c>
      <c r="G357">
        <v>-6.1439109460299034E-2</v>
      </c>
      <c r="H357">
        <v>-2.0479703153433011E-11</v>
      </c>
      <c r="I357">
        <v>-2.8685305815919018E-10</v>
      </c>
    </row>
    <row r="358" spans="1:9" x14ac:dyDescent="0.25">
      <c r="A358" t="s">
        <v>507</v>
      </c>
      <c r="B358">
        <v>35</v>
      </c>
      <c r="C358">
        <v>150</v>
      </c>
      <c r="D358">
        <v>20</v>
      </c>
      <c r="E358">
        <v>0.51</v>
      </c>
      <c r="F358">
        <v>2.8431372549999998</v>
      </c>
      <c r="G358">
        <v>-7.6490545238854069E-2</v>
      </c>
      <c r="H358">
        <v>-2.5496848412951357E-11</v>
      </c>
      <c r="I358">
        <v>-3.5712670666568578E-10</v>
      </c>
    </row>
    <row r="359" spans="1:9" x14ac:dyDescent="0.25">
      <c r="A359" t="s">
        <v>507</v>
      </c>
      <c r="B359">
        <v>35</v>
      </c>
      <c r="C359">
        <v>150</v>
      </c>
      <c r="D359">
        <v>21</v>
      </c>
      <c r="E359">
        <v>0.72</v>
      </c>
      <c r="F359">
        <v>1.7222222220000001</v>
      </c>
      <c r="G359">
        <v>0.71578048108481551</v>
      </c>
      <c r="H359">
        <v>2.3859349369493849E-10</v>
      </c>
      <c r="I359">
        <v>3.3419074881368951E-9</v>
      </c>
    </row>
    <row r="360" spans="1:9" x14ac:dyDescent="0.25">
      <c r="A360" t="s">
        <v>507</v>
      </c>
      <c r="B360">
        <v>35</v>
      </c>
      <c r="C360">
        <v>150</v>
      </c>
      <c r="D360">
        <v>22</v>
      </c>
      <c r="E360">
        <v>2.86</v>
      </c>
      <c r="F360">
        <v>0.667832168</v>
      </c>
      <c r="G360">
        <v>-5.6598907056489733E-2</v>
      </c>
      <c r="H360">
        <v>-1.8866302352163244E-11</v>
      </c>
      <c r="I360">
        <v>-2.6425463715604493E-10</v>
      </c>
    </row>
    <row r="361" spans="1:9" x14ac:dyDescent="0.25">
      <c r="A361" t="s">
        <v>507</v>
      </c>
      <c r="B361">
        <v>35</v>
      </c>
      <c r="C361">
        <v>150</v>
      </c>
      <c r="D361">
        <v>23</v>
      </c>
      <c r="E361">
        <v>4.4400000000000004</v>
      </c>
      <c r="F361">
        <v>0.39189189200000002</v>
      </c>
      <c r="G361">
        <v>7.6670794815059909E-2</v>
      </c>
      <c r="H361">
        <v>2.5556931605019975E-11</v>
      </c>
      <c r="I361">
        <v>3.579682739120333E-10</v>
      </c>
    </row>
    <row r="362" spans="1:9" x14ac:dyDescent="0.25">
      <c r="A362" t="s">
        <v>504</v>
      </c>
      <c r="B362">
        <v>35</v>
      </c>
      <c r="C362">
        <v>25</v>
      </c>
      <c r="D362">
        <v>19</v>
      </c>
      <c r="E362">
        <v>9.43</v>
      </c>
      <c r="F362">
        <v>0.235418876</v>
      </c>
      <c r="G362">
        <v>-1.2779606065330667E-2</v>
      </c>
      <c r="H362">
        <v>-4.2598686884435551E-12</v>
      </c>
      <c r="I362">
        <v>-5.9666702758422344E-11</v>
      </c>
    </row>
    <row r="363" spans="1:9" x14ac:dyDescent="0.25">
      <c r="A363" t="s">
        <v>504</v>
      </c>
      <c r="B363">
        <v>35</v>
      </c>
      <c r="C363">
        <v>25</v>
      </c>
      <c r="D363">
        <v>20</v>
      </c>
      <c r="E363">
        <v>15.36</v>
      </c>
      <c r="F363">
        <v>0.28450520800000001</v>
      </c>
      <c r="G363">
        <v>-6.2704860541115542E-3</v>
      </c>
      <c r="H363">
        <v>-2.0901620180371846E-12</v>
      </c>
      <c r="I363">
        <v>-2.9276272338041433E-11</v>
      </c>
    </row>
    <row r="364" spans="1:9" x14ac:dyDescent="0.25">
      <c r="A364" t="s">
        <v>504</v>
      </c>
      <c r="B364">
        <v>35</v>
      </c>
      <c r="C364">
        <v>25</v>
      </c>
      <c r="D364">
        <v>21</v>
      </c>
      <c r="E364">
        <v>12.6</v>
      </c>
      <c r="F364">
        <v>0.56746031699999999</v>
      </c>
      <c r="G364">
        <v>-2.1397492832299594E-2</v>
      </c>
      <c r="H364">
        <v>-7.1324976107665315E-12</v>
      </c>
      <c r="I364">
        <v>-9.9902754284723579E-11</v>
      </c>
    </row>
    <row r="365" spans="1:9" x14ac:dyDescent="0.25">
      <c r="A365" t="s">
        <v>504</v>
      </c>
      <c r="B365">
        <v>35</v>
      </c>
      <c r="C365">
        <v>25</v>
      </c>
      <c r="D365">
        <v>22</v>
      </c>
      <c r="E365">
        <v>11.05</v>
      </c>
      <c r="F365">
        <v>0.330316742</v>
      </c>
      <c r="G365">
        <v>-1.8404520885051252E-2</v>
      </c>
      <c r="H365">
        <v>-6.1348402950170841E-12</v>
      </c>
      <c r="I365">
        <v>-8.5928867560215792E-11</v>
      </c>
    </row>
    <row r="366" spans="1:9" x14ac:dyDescent="0.25">
      <c r="A366" t="s">
        <v>504</v>
      </c>
      <c r="B366">
        <v>35</v>
      </c>
      <c r="C366">
        <v>25</v>
      </c>
      <c r="D366">
        <v>23</v>
      </c>
      <c r="E366">
        <v>10.23</v>
      </c>
      <c r="F366">
        <v>0.45552297200000003</v>
      </c>
      <c r="G366">
        <v>8.3046629633806556E-3</v>
      </c>
      <c r="H366">
        <v>2.7682209877935516E-12</v>
      </c>
      <c r="I366">
        <v>3.8773640909727939E-11</v>
      </c>
    </row>
    <row r="367" spans="1:9" x14ac:dyDescent="0.25">
      <c r="A367" t="s">
        <v>504</v>
      </c>
      <c r="B367">
        <v>35</v>
      </c>
      <c r="C367">
        <v>50</v>
      </c>
      <c r="D367">
        <v>19</v>
      </c>
      <c r="E367">
        <v>16.670000000000002</v>
      </c>
      <c r="F367">
        <v>0.19736052800000001</v>
      </c>
      <c r="G367">
        <v>-8.7970138520280863E-3</v>
      </c>
      <c r="H367">
        <v>-2.9323379506760291E-12</v>
      </c>
      <c r="I367">
        <v>-4.1072377973733936E-11</v>
      </c>
    </row>
    <row r="368" spans="1:9" x14ac:dyDescent="0.25">
      <c r="A368" t="s">
        <v>504</v>
      </c>
      <c r="B368">
        <v>35</v>
      </c>
      <c r="C368">
        <v>50</v>
      </c>
      <c r="D368">
        <v>20</v>
      </c>
      <c r="E368">
        <v>7.55</v>
      </c>
      <c r="F368">
        <v>0.22649006599999999</v>
      </c>
      <c r="G368">
        <v>-2.4745477694545649E-2</v>
      </c>
      <c r="H368">
        <v>-8.2484925648485475E-12</v>
      </c>
      <c r="I368">
        <v>-1.1553416080806416E-10</v>
      </c>
    </row>
    <row r="369" spans="1:9" x14ac:dyDescent="0.25">
      <c r="A369" t="s">
        <v>504</v>
      </c>
      <c r="B369">
        <v>35</v>
      </c>
      <c r="C369">
        <v>50</v>
      </c>
      <c r="D369">
        <v>21</v>
      </c>
      <c r="E369">
        <v>11.25</v>
      </c>
      <c r="F369">
        <v>0.37422222199999999</v>
      </c>
      <c r="G369">
        <v>-6.0137738543025792E-3</v>
      </c>
      <c r="H369">
        <v>-2.0045912847675264E-12</v>
      </c>
      <c r="I369">
        <v>-2.8077708748353312E-11</v>
      </c>
    </row>
    <row r="370" spans="1:9" x14ac:dyDescent="0.25">
      <c r="A370" t="s">
        <v>504</v>
      </c>
      <c r="B370">
        <v>35</v>
      </c>
      <c r="C370">
        <v>50</v>
      </c>
      <c r="D370">
        <v>22</v>
      </c>
      <c r="E370">
        <v>12.73</v>
      </c>
      <c r="F370">
        <v>0.229379419</v>
      </c>
      <c r="G370">
        <v>-7.2211871577601743E-3</v>
      </c>
      <c r="H370">
        <v>-2.4070623859200582E-12</v>
      </c>
      <c r="I370">
        <v>-3.3715000720866478E-11</v>
      </c>
    </row>
    <row r="371" spans="1:9" x14ac:dyDescent="0.25">
      <c r="A371" t="s">
        <v>504</v>
      </c>
      <c r="B371">
        <v>35</v>
      </c>
      <c r="C371">
        <v>50</v>
      </c>
      <c r="D371">
        <v>23</v>
      </c>
      <c r="E371">
        <v>11.76</v>
      </c>
      <c r="F371">
        <v>0.289115646</v>
      </c>
      <c r="G371">
        <v>-1.8629767949944316E-2</v>
      </c>
      <c r="H371">
        <v>-6.2099226499814395E-12</v>
      </c>
      <c r="I371">
        <v>-8.6980523581495037E-11</v>
      </c>
    </row>
    <row r="372" spans="1:9" x14ac:dyDescent="0.25">
      <c r="A372" t="s">
        <v>504</v>
      </c>
      <c r="B372">
        <v>35</v>
      </c>
      <c r="C372">
        <v>100</v>
      </c>
      <c r="D372">
        <v>19</v>
      </c>
      <c r="E372">
        <v>14.26</v>
      </c>
      <c r="F372">
        <v>0.204067321</v>
      </c>
      <c r="G372">
        <v>-8.7531421813535955E-3</v>
      </c>
      <c r="H372">
        <v>-2.9177140604511984E-12</v>
      </c>
      <c r="I372">
        <v>-4.08675455305218E-11</v>
      </c>
    </row>
    <row r="373" spans="1:9" x14ac:dyDescent="0.25">
      <c r="A373" t="s">
        <v>504</v>
      </c>
      <c r="B373">
        <v>35</v>
      </c>
      <c r="C373">
        <v>100</v>
      </c>
      <c r="D373">
        <v>20</v>
      </c>
      <c r="E373">
        <v>10.73</v>
      </c>
      <c r="F373">
        <v>0.46691519100000001</v>
      </c>
      <c r="G373">
        <v>2.1033388816196815E-3</v>
      </c>
      <c r="H373">
        <v>7.0111296053989388E-13</v>
      </c>
      <c r="I373">
        <v>9.8202789043941312E-12</v>
      </c>
    </row>
    <row r="374" spans="1:9" x14ac:dyDescent="0.25">
      <c r="A374" t="s">
        <v>504</v>
      </c>
      <c r="B374">
        <v>35</v>
      </c>
      <c r="C374">
        <v>100</v>
      </c>
      <c r="D374">
        <v>21</v>
      </c>
      <c r="E374">
        <v>15.77</v>
      </c>
      <c r="F374">
        <v>0.254280279</v>
      </c>
      <c r="G374">
        <v>-1.0733939352672832E-2</v>
      </c>
      <c r="H374">
        <v>-3.5779797842242775E-12</v>
      </c>
      <c r="I374">
        <v>-5.0115689443694191E-11</v>
      </c>
    </row>
    <row r="375" spans="1:9" x14ac:dyDescent="0.25">
      <c r="A375" t="s">
        <v>504</v>
      </c>
      <c r="B375">
        <v>35</v>
      </c>
      <c r="C375">
        <v>100</v>
      </c>
      <c r="D375">
        <v>22</v>
      </c>
      <c r="E375">
        <v>8.75</v>
      </c>
      <c r="F375">
        <v>0.548571429</v>
      </c>
      <c r="G375">
        <v>3.1767021750539373E-4</v>
      </c>
      <c r="H375">
        <v>1.0589007250179792E-13</v>
      </c>
      <c r="I375">
        <v>1.4831704785109331E-12</v>
      </c>
    </row>
    <row r="376" spans="1:9" x14ac:dyDescent="0.25">
      <c r="A376" t="s">
        <v>504</v>
      </c>
      <c r="B376">
        <v>35</v>
      </c>
      <c r="C376">
        <v>100</v>
      </c>
      <c r="D376">
        <v>23</v>
      </c>
      <c r="E376">
        <v>14.8</v>
      </c>
      <c r="F376">
        <v>0.2</v>
      </c>
      <c r="G376">
        <v>-1.0777369213570098E-2</v>
      </c>
      <c r="H376">
        <v>-3.5924564045233663E-12</v>
      </c>
      <c r="I376">
        <v>-5.0318459121237435E-11</v>
      </c>
    </row>
    <row r="377" spans="1:9" x14ac:dyDescent="0.25">
      <c r="A377" t="s">
        <v>504</v>
      </c>
      <c r="B377">
        <v>35</v>
      </c>
      <c r="C377">
        <v>150</v>
      </c>
      <c r="D377">
        <v>19</v>
      </c>
      <c r="E377">
        <v>6.72</v>
      </c>
      <c r="F377">
        <v>0.62946428600000004</v>
      </c>
      <c r="G377">
        <v>-3.2780353386893626E-2</v>
      </c>
      <c r="H377">
        <v>-1.0926784462297876E-11</v>
      </c>
      <c r="I377">
        <v>-1.5304819192806767E-10</v>
      </c>
    </row>
    <row r="378" spans="1:9" x14ac:dyDescent="0.25">
      <c r="A378" t="s">
        <v>504</v>
      </c>
      <c r="B378">
        <v>35</v>
      </c>
      <c r="C378">
        <v>150</v>
      </c>
      <c r="D378">
        <v>20</v>
      </c>
      <c r="E378">
        <v>12.11</v>
      </c>
      <c r="F378">
        <v>0.18744838999999999</v>
      </c>
      <c r="G378">
        <v>-2.9190299055916985E-3</v>
      </c>
      <c r="H378">
        <v>-9.730099685305662E-13</v>
      </c>
      <c r="I378">
        <v>-1.3628658726217083E-11</v>
      </c>
    </row>
    <row r="379" spans="1:9" x14ac:dyDescent="0.25">
      <c r="A379" t="s">
        <v>504</v>
      </c>
      <c r="B379">
        <v>35</v>
      </c>
      <c r="C379">
        <v>150</v>
      </c>
      <c r="D379">
        <v>21</v>
      </c>
      <c r="E379">
        <v>11.49</v>
      </c>
      <c r="F379">
        <v>0.248912097</v>
      </c>
      <c r="G379">
        <v>-1.5347350089377007E-2</v>
      </c>
      <c r="H379">
        <v>-5.1157833631256686E-12</v>
      </c>
      <c r="I379">
        <v>-7.1655242832292299E-11</v>
      </c>
    </row>
    <row r="380" spans="1:9" x14ac:dyDescent="0.25">
      <c r="A380" t="s">
        <v>504</v>
      </c>
      <c r="B380">
        <v>35</v>
      </c>
      <c r="C380">
        <v>150</v>
      </c>
      <c r="D380">
        <v>22</v>
      </c>
      <c r="E380">
        <v>18.5</v>
      </c>
      <c r="F380">
        <v>0.24162162200000001</v>
      </c>
      <c r="G380">
        <v>-3.8785744345194834E-3</v>
      </c>
      <c r="H380">
        <v>-1.2928581448398278E-12</v>
      </c>
      <c r="I380">
        <v>-1.8108676177328018E-11</v>
      </c>
    </row>
    <row r="381" spans="1:9" x14ac:dyDescent="0.25">
      <c r="A381" t="s">
        <v>504</v>
      </c>
      <c r="B381">
        <v>35</v>
      </c>
      <c r="C381">
        <v>150</v>
      </c>
      <c r="D381">
        <v>23</v>
      </c>
      <c r="E381">
        <v>4.74</v>
      </c>
      <c r="F381">
        <v>0.60337552699999997</v>
      </c>
      <c r="G381">
        <v>-3.6526385821850876E-3</v>
      </c>
      <c r="H381">
        <v>-1.2175461940616961E-12</v>
      </c>
      <c r="I381">
        <v>-1.7053804276363958E-11</v>
      </c>
    </row>
    <row r="382" spans="1:9" x14ac:dyDescent="0.25">
      <c r="A382" t="s">
        <v>505</v>
      </c>
      <c r="B382">
        <v>35</v>
      </c>
      <c r="C382">
        <v>25</v>
      </c>
      <c r="D382">
        <v>19</v>
      </c>
      <c r="E382">
        <v>1.92</v>
      </c>
      <c r="F382">
        <v>2.1875</v>
      </c>
      <c r="G382">
        <v>4.4767290346394185E-2</v>
      </c>
      <c r="H382">
        <v>1.4922430115464729E-11</v>
      </c>
      <c r="I382">
        <v>2.0901400189827982E-10</v>
      </c>
    </row>
    <row r="383" spans="1:9" x14ac:dyDescent="0.25">
      <c r="A383" t="s">
        <v>505</v>
      </c>
      <c r="B383">
        <v>35</v>
      </c>
      <c r="C383">
        <v>25</v>
      </c>
      <c r="D383">
        <v>20</v>
      </c>
      <c r="E383">
        <v>1.83</v>
      </c>
      <c r="F383">
        <v>1.513661202</v>
      </c>
      <c r="G383">
        <v>-0.10760117163385129</v>
      </c>
      <c r="H383">
        <v>-3.586705721128376E-11</v>
      </c>
      <c r="I383">
        <v>-5.0237911024128821E-10</v>
      </c>
    </row>
    <row r="384" spans="1:9" x14ac:dyDescent="0.25">
      <c r="A384" t="s">
        <v>505</v>
      </c>
      <c r="B384">
        <v>35</v>
      </c>
      <c r="C384">
        <v>25</v>
      </c>
      <c r="D384">
        <v>21</v>
      </c>
      <c r="E384">
        <v>2.0099999999999998</v>
      </c>
      <c r="F384">
        <v>1.6766169150000001</v>
      </c>
      <c r="G384">
        <v>0.46507734499338199</v>
      </c>
      <c r="H384">
        <v>1.5502578166446064E-10</v>
      </c>
      <c r="I384">
        <v>2.1713996160396008E-9</v>
      </c>
    </row>
    <row r="385" spans="1:9" x14ac:dyDescent="0.25">
      <c r="A385" t="s">
        <v>505</v>
      </c>
      <c r="B385">
        <v>35</v>
      </c>
      <c r="C385">
        <v>25</v>
      </c>
      <c r="D385">
        <v>22</v>
      </c>
      <c r="E385">
        <v>2.54</v>
      </c>
      <c r="F385">
        <v>1.6417322830000001</v>
      </c>
      <c r="G385">
        <v>1.5224634210443801</v>
      </c>
      <c r="H385">
        <v>5.074878070147933E-10</v>
      </c>
      <c r="I385">
        <v>7.1082294665141053E-9</v>
      </c>
    </row>
    <row r="386" spans="1:9" x14ac:dyDescent="0.25">
      <c r="A386" t="s">
        <v>505</v>
      </c>
      <c r="B386">
        <v>35</v>
      </c>
      <c r="C386">
        <v>25</v>
      </c>
      <c r="D386">
        <v>23</v>
      </c>
      <c r="E386">
        <v>3.66</v>
      </c>
      <c r="F386">
        <v>1.1939890710000001</v>
      </c>
      <c r="G386">
        <v>-3.4239963771244421E-2</v>
      </c>
      <c r="H386">
        <v>-1.1413321257081476E-11</v>
      </c>
      <c r="I386">
        <v>-1.598629668515631E-10</v>
      </c>
    </row>
    <row r="387" spans="1:9" x14ac:dyDescent="0.25">
      <c r="A387" t="s">
        <v>505</v>
      </c>
      <c r="B387">
        <v>35</v>
      </c>
      <c r="C387">
        <v>50</v>
      </c>
      <c r="D387">
        <v>19</v>
      </c>
      <c r="E387">
        <v>3.33</v>
      </c>
      <c r="F387">
        <v>1.393393393</v>
      </c>
      <c r="G387">
        <v>1.9366901484842685</v>
      </c>
      <c r="H387">
        <v>6.4556338282808962E-10</v>
      </c>
      <c r="I387">
        <v>9.0422126342582037E-9</v>
      </c>
    </row>
    <row r="388" spans="1:9" x14ac:dyDescent="0.25">
      <c r="A388" t="s">
        <v>505</v>
      </c>
      <c r="B388">
        <v>35</v>
      </c>
      <c r="C388">
        <v>50</v>
      </c>
      <c r="D388">
        <v>20</v>
      </c>
      <c r="E388">
        <v>2.67</v>
      </c>
      <c r="F388">
        <v>2.0337078649999998</v>
      </c>
      <c r="G388">
        <v>0.4295615883835201</v>
      </c>
      <c r="H388">
        <v>1.4318719612784005E-10</v>
      </c>
      <c r="I388">
        <v>2.0055801000038171E-9</v>
      </c>
    </row>
    <row r="389" spans="1:9" x14ac:dyDescent="0.25">
      <c r="A389" t="s">
        <v>505</v>
      </c>
      <c r="B389">
        <v>35</v>
      </c>
      <c r="C389">
        <v>50</v>
      </c>
      <c r="D389">
        <v>21</v>
      </c>
      <c r="E389">
        <v>2.1800000000000002</v>
      </c>
      <c r="F389">
        <v>0.23853210999999999</v>
      </c>
      <c r="G389">
        <v>-9.5431759981722403E-2</v>
      </c>
      <c r="H389">
        <v>-3.181058666057414E-11</v>
      </c>
      <c r="I389">
        <v>-4.4556134417866384E-10</v>
      </c>
    </row>
    <row r="390" spans="1:9" x14ac:dyDescent="0.25">
      <c r="A390" t="s">
        <v>505</v>
      </c>
      <c r="B390">
        <v>35</v>
      </c>
      <c r="C390">
        <v>50</v>
      </c>
      <c r="D390">
        <v>22</v>
      </c>
      <c r="E390">
        <v>3.82</v>
      </c>
      <c r="F390">
        <v>0.90575916199999995</v>
      </c>
      <c r="G390">
        <v>0.38612151260364158</v>
      </c>
      <c r="H390">
        <v>1.2870717086788053E-10</v>
      </c>
      <c r="I390">
        <v>1.8027627301951423E-9</v>
      </c>
    </row>
    <row r="391" spans="1:9" x14ac:dyDescent="0.25">
      <c r="A391" t="s">
        <v>505</v>
      </c>
      <c r="B391">
        <v>35</v>
      </c>
      <c r="C391">
        <v>50</v>
      </c>
      <c r="D391">
        <v>23</v>
      </c>
      <c r="E391">
        <v>3.21</v>
      </c>
      <c r="F391">
        <v>1.096573209</v>
      </c>
      <c r="G391">
        <v>1.292162235268189</v>
      </c>
      <c r="H391">
        <v>4.3072074508939635E-10</v>
      </c>
      <c r="I391">
        <v>6.0329762602436484E-9</v>
      </c>
    </row>
    <row r="392" spans="1:9" x14ac:dyDescent="0.25">
      <c r="A392" t="s">
        <v>505</v>
      </c>
      <c r="B392">
        <v>35</v>
      </c>
      <c r="C392">
        <v>100</v>
      </c>
      <c r="D392">
        <v>19</v>
      </c>
      <c r="E392">
        <v>3.62</v>
      </c>
      <c r="F392">
        <v>0.270718232</v>
      </c>
      <c r="G392">
        <v>-2.6285921202556642E-2</v>
      </c>
      <c r="H392">
        <v>-8.7619737341855469E-12</v>
      </c>
      <c r="I392">
        <v>-1.227263375026167E-10</v>
      </c>
    </row>
    <row r="393" spans="1:9" x14ac:dyDescent="0.25">
      <c r="A393" t="s">
        <v>505</v>
      </c>
      <c r="B393">
        <v>35</v>
      </c>
      <c r="C393">
        <v>100</v>
      </c>
      <c r="D393">
        <v>20</v>
      </c>
      <c r="E393">
        <v>2.04</v>
      </c>
      <c r="F393">
        <v>1.7401960780000001</v>
      </c>
      <c r="G393">
        <v>0.26236233134841686</v>
      </c>
      <c r="H393">
        <v>8.745411044947229E-11</v>
      </c>
      <c r="I393">
        <v>1.2249434888326235E-9</v>
      </c>
    </row>
    <row r="394" spans="1:9" x14ac:dyDescent="0.25">
      <c r="A394" t="s">
        <v>505</v>
      </c>
      <c r="B394">
        <v>35</v>
      </c>
      <c r="C394">
        <v>100</v>
      </c>
      <c r="D394">
        <v>21</v>
      </c>
      <c r="E394">
        <v>1.97</v>
      </c>
      <c r="F394">
        <v>0.59390862899999997</v>
      </c>
      <c r="G394">
        <v>0.32125972395245794</v>
      </c>
      <c r="H394">
        <v>1.0708657465081931E-10</v>
      </c>
      <c r="I394">
        <v>1.499929525161631E-9</v>
      </c>
    </row>
    <row r="395" spans="1:9" x14ac:dyDescent="0.25">
      <c r="A395" t="s">
        <v>505</v>
      </c>
      <c r="B395">
        <v>35</v>
      </c>
      <c r="C395">
        <v>100</v>
      </c>
      <c r="D395">
        <v>22</v>
      </c>
      <c r="E395">
        <v>2.5299999999999998</v>
      </c>
      <c r="F395">
        <v>1.4861660080000001</v>
      </c>
      <c r="G395">
        <v>0.95011024689301149</v>
      </c>
      <c r="H395">
        <v>3.1670341563100373E-10</v>
      </c>
      <c r="I395">
        <v>4.4359697317187802E-9</v>
      </c>
    </row>
    <row r="396" spans="1:9" x14ac:dyDescent="0.25">
      <c r="A396" t="s">
        <v>505</v>
      </c>
      <c r="B396">
        <v>35</v>
      </c>
      <c r="C396">
        <v>100</v>
      </c>
      <c r="D396">
        <v>23</v>
      </c>
      <c r="E396">
        <v>2.71</v>
      </c>
      <c r="F396">
        <v>1.494464945</v>
      </c>
      <c r="G396">
        <v>2.8870988600637838E-2</v>
      </c>
      <c r="H396">
        <v>9.623662866879279E-12</v>
      </c>
      <c r="I396">
        <v>1.3479575867751801E-10</v>
      </c>
    </row>
    <row r="397" spans="1:9" x14ac:dyDescent="0.25">
      <c r="A397" t="s">
        <v>505</v>
      </c>
      <c r="B397">
        <v>35</v>
      </c>
      <c r="C397">
        <v>150</v>
      </c>
      <c r="D397">
        <v>19</v>
      </c>
      <c r="E397">
        <v>3.09</v>
      </c>
      <c r="F397">
        <v>1.2427184469999999</v>
      </c>
      <c r="G397">
        <v>-0.16509489381932616</v>
      </c>
      <c r="H397">
        <v>-5.5031631273108711E-11</v>
      </c>
      <c r="I397">
        <v>-7.7081154975305177E-10</v>
      </c>
    </row>
    <row r="398" spans="1:9" x14ac:dyDescent="0.25">
      <c r="A398" t="s">
        <v>505</v>
      </c>
      <c r="B398">
        <v>35</v>
      </c>
      <c r="C398">
        <v>150</v>
      </c>
      <c r="D398">
        <v>20</v>
      </c>
      <c r="E398">
        <v>2.3199999999999998</v>
      </c>
      <c r="F398">
        <v>1.801724138</v>
      </c>
      <c r="G398">
        <v>0.1506434992609694</v>
      </c>
      <c r="H398">
        <v>5.0214499753656476E-11</v>
      </c>
      <c r="I398">
        <v>7.0333943369954018E-10</v>
      </c>
    </row>
    <row r="399" spans="1:9" x14ac:dyDescent="0.25">
      <c r="A399" t="s">
        <v>505</v>
      </c>
      <c r="B399">
        <v>35</v>
      </c>
      <c r="C399">
        <v>150</v>
      </c>
      <c r="D399">
        <v>21</v>
      </c>
      <c r="E399">
        <v>3.31</v>
      </c>
      <c r="F399">
        <v>0.81268882200000003</v>
      </c>
      <c r="G399">
        <v>-7.6966334169788167E-2</v>
      </c>
      <c r="H399">
        <v>-2.5655444723262722E-11</v>
      </c>
      <c r="I399">
        <v>-3.5934811760532397E-10</v>
      </c>
    </row>
    <row r="400" spans="1:9" x14ac:dyDescent="0.25">
      <c r="A400" t="s">
        <v>505</v>
      </c>
      <c r="B400">
        <v>35</v>
      </c>
      <c r="C400">
        <v>150</v>
      </c>
      <c r="D400">
        <v>22</v>
      </c>
      <c r="E400">
        <v>3.52</v>
      </c>
      <c r="F400">
        <v>0.94318181800000001</v>
      </c>
      <c r="G400">
        <v>0.43439250710050831</v>
      </c>
      <c r="H400">
        <v>1.4479750236683612E-10</v>
      </c>
      <c r="I400">
        <v>2.0281351764015634E-9</v>
      </c>
    </row>
    <row r="401" spans="1:9" x14ac:dyDescent="0.25">
      <c r="A401" t="s">
        <v>505</v>
      </c>
      <c r="B401">
        <v>35</v>
      </c>
      <c r="C401">
        <v>150</v>
      </c>
      <c r="D401">
        <v>23</v>
      </c>
      <c r="E401">
        <v>2.9</v>
      </c>
      <c r="F401">
        <v>1.044827586</v>
      </c>
      <c r="G401">
        <v>0.99840908489839808</v>
      </c>
      <c r="H401">
        <v>3.3280302829946605E-10</v>
      </c>
      <c r="I401">
        <v>4.6614721764821314E-9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89941-4CE5-407E-BF68-0A00D6D8A927}">
  <dimension ref="A1:G481"/>
  <sheetViews>
    <sheetView workbookViewId="0">
      <selection activeCell="G2" sqref="G2"/>
    </sheetView>
  </sheetViews>
  <sheetFormatPr defaultRowHeight="15" x14ac:dyDescent="0.25"/>
  <sheetData>
    <row r="1" spans="1:7" x14ac:dyDescent="0.25">
      <c r="A1" t="s">
        <v>1</v>
      </c>
      <c r="B1" t="s">
        <v>530</v>
      </c>
      <c r="C1" t="s">
        <v>216</v>
      </c>
      <c r="D1" t="s">
        <v>217</v>
      </c>
      <c r="E1" t="s">
        <v>2</v>
      </c>
      <c r="F1" t="s">
        <v>3</v>
      </c>
      <c r="G1" t="s">
        <v>514</v>
      </c>
    </row>
    <row r="2" spans="1:7" x14ac:dyDescent="0.25">
      <c r="A2" t="s">
        <v>214</v>
      </c>
      <c r="B2">
        <v>1</v>
      </c>
      <c r="C2">
        <v>25</v>
      </c>
      <c r="D2">
        <v>5</v>
      </c>
      <c r="E2">
        <v>5917.5</v>
      </c>
      <c r="F2">
        <v>2.2536</v>
      </c>
      <c r="G2">
        <v>-2.35406</v>
      </c>
    </row>
    <row r="3" spans="1:7" x14ac:dyDescent="0.25">
      <c r="A3" t="s">
        <v>214</v>
      </c>
      <c r="B3">
        <v>2</v>
      </c>
      <c r="C3">
        <v>25</v>
      </c>
      <c r="D3">
        <v>5</v>
      </c>
      <c r="E3">
        <v>0</v>
      </c>
      <c r="F3">
        <v>1.7802</v>
      </c>
      <c r="G3">
        <v>-2.8274600000000003</v>
      </c>
    </row>
    <row r="4" spans="1:7" x14ac:dyDescent="0.25">
      <c r="A4" t="s">
        <v>214</v>
      </c>
      <c r="B4">
        <v>3</v>
      </c>
      <c r="C4">
        <v>25</v>
      </c>
      <c r="D4">
        <v>5</v>
      </c>
      <c r="E4">
        <v>1938.1</v>
      </c>
      <c r="F4">
        <v>1.9352480000000001</v>
      </c>
      <c r="G4">
        <v>-2.672412</v>
      </c>
    </row>
    <row r="5" spans="1:7" x14ac:dyDescent="0.25">
      <c r="A5" t="s">
        <v>214</v>
      </c>
      <c r="B5">
        <v>4</v>
      </c>
      <c r="C5">
        <v>25</v>
      </c>
      <c r="D5">
        <v>5</v>
      </c>
      <c r="E5">
        <v>25724.5</v>
      </c>
      <c r="F5">
        <v>3.8381600000000002</v>
      </c>
      <c r="G5">
        <v>-0.76949999999999985</v>
      </c>
    </row>
    <row r="6" spans="1:7" x14ac:dyDescent="0.25">
      <c r="A6" t="s">
        <v>214</v>
      </c>
      <c r="B6">
        <v>5</v>
      </c>
      <c r="C6">
        <v>25</v>
      </c>
      <c r="D6">
        <v>5</v>
      </c>
      <c r="E6">
        <v>3068.1</v>
      </c>
      <c r="F6">
        <v>2.0256479999999999</v>
      </c>
      <c r="G6">
        <v>-2.5820120000000002</v>
      </c>
    </row>
    <row r="7" spans="1:7" x14ac:dyDescent="0.25">
      <c r="A7" t="s">
        <v>214</v>
      </c>
      <c r="B7">
        <v>6</v>
      </c>
      <c r="C7">
        <v>25</v>
      </c>
      <c r="D7">
        <v>5</v>
      </c>
      <c r="E7">
        <v>1296.7</v>
      </c>
      <c r="F7">
        <v>1.8839360000000001</v>
      </c>
      <c r="G7">
        <v>-2.7237239999999998</v>
      </c>
    </row>
    <row r="8" spans="1:7" x14ac:dyDescent="0.25">
      <c r="A8" t="s">
        <v>214</v>
      </c>
      <c r="B8">
        <v>1</v>
      </c>
      <c r="C8">
        <v>50</v>
      </c>
      <c r="D8">
        <v>5</v>
      </c>
      <c r="E8">
        <v>1082.5</v>
      </c>
      <c r="F8">
        <v>1.8668</v>
      </c>
      <c r="G8">
        <v>-2.8309799999999998</v>
      </c>
    </row>
    <row r="9" spans="1:7" x14ac:dyDescent="0.25">
      <c r="A9" t="s">
        <v>214</v>
      </c>
      <c r="B9">
        <v>2</v>
      </c>
      <c r="C9">
        <v>50</v>
      </c>
      <c r="D9">
        <v>5</v>
      </c>
      <c r="E9">
        <v>0</v>
      </c>
      <c r="F9">
        <v>1.7802</v>
      </c>
      <c r="G9">
        <v>-2.9175800000000001</v>
      </c>
    </row>
    <row r="10" spans="1:7" x14ac:dyDescent="0.25">
      <c r="A10" t="s">
        <v>214</v>
      </c>
      <c r="B10">
        <v>3</v>
      </c>
      <c r="C10">
        <v>50</v>
      </c>
      <c r="D10">
        <v>5</v>
      </c>
      <c r="E10">
        <v>2687.7</v>
      </c>
      <c r="F10">
        <v>1.9952160000000001</v>
      </c>
      <c r="G10">
        <v>-2.7025639999999997</v>
      </c>
    </row>
    <row r="11" spans="1:7" x14ac:dyDescent="0.25">
      <c r="A11" t="s">
        <v>214</v>
      </c>
      <c r="B11">
        <v>4</v>
      </c>
      <c r="C11">
        <v>50</v>
      </c>
      <c r="D11">
        <v>5</v>
      </c>
      <c r="E11">
        <v>0</v>
      </c>
      <c r="F11">
        <v>1.7802</v>
      </c>
      <c r="G11">
        <v>-2.9175800000000001</v>
      </c>
    </row>
    <row r="12" spans="1:7" x14ac:dyDescent="0.25">
      <c r="A12" t="s">
        <v>214</v>
      </c>
      <c r="B12">
        <v>5</v>
      </c>
      <c r="C12">
        <v>50</v>
      </c>
      <c r="D12">
        <v>5</v>
      </c>
      <c r="E12">
        <v>1491.6</v>
      </c>
      <c r="F12">
        <v>1.8995280000000001</v>
      </c>
      <c r="G12">
        <v>-2.7982519999999997</v>
      </c>
    </row>
    <row r="13" spans="1:7" x14ac:dyDescent="0.25">
      <c r="A13" t="s">
        <v>214</v>
      </c>
      <c r="B13">
        <v>6</v>
      </c>
      <c r="C13">
        <v>50</v>
      </c>
      <c r="D13">
        <v>5</v>
      </c>
      <c r="E13">
        <v>2423.1999999999998</v>
      </c>
      <c r="F13">
        <v>1.974056</v>
      </c>
      <c r="G13">
        <v>-2.7237239999999998</v>
      </c>
    </row>
    <row r="14" spans="1:7" x14ac:dyDescent="0.25">
      <c r="A14" t="s">
        <v>214</v>
      </c>
      <c r="B14">
        <v>1</v>
      </c>
      <c r="C14">
        <v>100</v>
      </c>
      <c r="D14">
        <v>5</v>
      </c>
      <c r="E14">
        <v>8971</v>
      </c>
      <c r="F14">
        <v>2.4978800000000003</v>
      </c>
      <c r="G14">
        <v>-2.0060439999999993</v>
      </c>
    </row>
    <row r="15" spans="1:7" x14ac:dyDescent="0.25">
      <c r="A15" t="s">
        <v>214</v>
      </c>
      <c r="B15">
        <v>2</v>
      </c>
      <c r="C15">
        <v>100</v>
      </c>
      <c r="D15">
        <v>5</v>
      </c>
      <c r="E15">
        <v>10848.9</v>
      </c>
      <c r="F15">
        <v>2.6481120000000002</v>
      </c>
      <c r="G15">
        <v>-1.8558119999999994</v>
      </c>
    </row>
    <row r="16" spans="1:7" x14ac:dyDescent="0.25">
      <c r="A16" t="s">
        <v>214</v>
      </c>
      <c r="B16">
        <v>3</v>
      </c>
      <c r="C16">
        <v>100</v>
      </c>
      <c r="D16">
        <v>5</v>
      </c>
      <c r="E16">
        <v>8581.5</v>
      </c>
      <c r="F16">
        <v>2.46672</v>
      </c>
      <c r="G16">
        <v>-2.0372039999999996</v>
      </c>
    </row>
    <row r="17" spans="1:7" x14ac:dyDescent="0.25">
      <c r="A17" t="s">
        <v>214</v>
      </c>
      <c r="B17">
        <v>4</v>
      </c>
      <c r="C17">
        <v>100</v>
      </c>
      <c r="D17">
        <v>5</v>
      </c>
      <c r="E17">
        <v>1517.4</v>
      </c>
      <c r="F17">
        <v>1.9015919999999999</v>
      </c>
      <c r="G17">
        <v>-2.6023319999999996</v>
      </c>
    </row>
    <row r="18" spans="1:7" x14ac:dyDescent="0.25">
      <c r="A18" t="s">
        <v>214</v>
      </c>
      <c r="B18">
        <v>5</v>
      </c>
      <c r="C18">
        <v>100</v>
      </c>
      <c r="D18">
        <v>5</v>
      </c>
      <c r="E18">
        <v>5884</v>
      </c>
      <c r="F18">
        <v>2.2509199999999998</v>
      </c>
      <c r="G18">
        <v>-2.2530039999999998</v>
      </c>
    </row>
    <row r="19" spans="1:7" x14ac:dyDescent="0.25">
      <c r="A19" t="s">
        <v>214</v>
      </c>
      <c r="B19">
        <v>6</v>
      </c>
      <c r="C19">
        <v>100</v>
      </c>
      <c r="D19">
        <v>5</v>
      </c>
      <c r="E19">
        <v>0</v>
      </c>
      <c r="F19">
        <v>1.7802</v>
      </c>
      <c r="G19">
        <v>-2.7237239999999998</v>
      </c>
    </row>
    <row r="20" spans="1:7" x14ac:dyDescent="0.25">
      <c r="A20" t="s">
        <v>214</v>
      </c>
      <c r="B20">
        <v>1</v>
      </c>
      <c r="C20">
        <v>150</v>
      </c>
      <c r="D20">
        <v>5</v>
      </c>
      <c r="E20">
        <v>10080.6</v>
      </c>
      <c r="F20">
        <v>2.5866480000000003</v>
      </c>
      <c r="G20">
        <v>-1.9525759999999996</v>
      </c>
    </row>
    <row r="21" spans="1:7" x14ac:dyDescent="0.25">
      <c r="A21" t="s">
        <v>214</v>
      </c>
      <c r="B21">
        <v>2</v>
      </c>
      <c r="C21">
        <v>150</v>
      </c>
      <c r="D21">
        <v>5</v>
      </c>
      <c r="E21">
        <v>1586</v>
      </c>
      <c r="F21">
        <v>1.9070800000000001</v>
      </c>
      <c r="G21">
        <v>-2.6321439999999998</v>
      </c>
    </row>
    <row r="22" spans="1:7" x14ac:dyDescent="0.25">
      <c r="A22" t="s">
        <v>214</v>
      </c>
      <c r="B22">
        <v>3</v>
      </c>
      <c r="C22">
        <v>150</v>
      </c>
      <c r="D22">
        <v>5</v>
      </c>
      <c r="E22">
        <v>10792.1</v>
      </c>
      <c r="F22">
        <v>2.6435680000000001</v>
      </c>
      <c r="G22">
        <v>-1.8956559999999998</v>
      </c>
    </row>
    <row r="23" spans="1:7" x14ac:dyDescent="0.25">
      <c r="A23" t="s">
        <v>214</v>
      </c>
      <c r="B23">
        <v>4</v>
      </c>
      <c r="C23">
        <v>150</v>
      </c>
      <c r="D23">
        <v>5</v>
      </c>
      <c r="E23">
        <v>1360.9</v>
      </c>
      <c r="F23">
        <v>1.8890720000000001</v>
      </c>
      <c r="G23">
        <v>-2.6501519999999998</v>
      </c>
    </row>
    <row r="24" spans="1:7" x14ac:dyDescent="0.25">
      <c r="A24" t="s">
        <v>214</v>
      </c>
      <c r="B24">
        <v>5</v>
      </c>
      <c r="C24">
        <v>150</v>
      </c>
      <c r="D24">
        <v>5</v>
      </c>
      <c r="E24">
        <v>7895.6</v>
      </c>
      <c r="F24">
        <v>2.4471479999999999</v>
      </c>
      <c r="G24">
        <v>-2.092076</v>
      </c>
    </row>
    <row r="25" spans="1:7" x14ac:dyDescent="0.25">
      <c r="A25" t="s">
        <v>214</v>
      </c>
      <c r="B25">
        <v>6</v>
      </c>
      <c r="C25">
        <v>150</v>
      </c>
      <c r="D25">
        <v>5</v>
      </c>
      <c r="E25">
        <v>0</v>
      </c>
      <c r="F25">
        <v>1.8154999999999999</v>
      </c>
      <c r="G25">
        <v>-2.7237239999999998</v>
      </c>
    </row>
    <row r="26" spans="1:7" x14ac:dyDescent="0.25">
      <c r="A26" t="s">
        <v>504</v>
      </c>
      <c r="B26">
        <v>1</v>
      </c>
      <c r="C26">
        <v>25</v>
      </c>
      <c r="D26">
        <v>5</v>
      </c>
      <c r="E26">
        <v>8393.6</v>
      </c>
      <c r="F26">
        <v>2.4869880000000002</v>
      </c>
      <c r="G26">
        <v>-2.0522359999999997</v>
      </c>
    </row>
    <row r="27" spans="1:7" x14ac:dyDescent="0.25">
      <c r="A27" t="s">
        <v>504</v>
      </c>
      <c r="B27">
        <v>2</v>
      </c>
      <c r="C27">
        <v>25</v>
      </c>
      <c r="D27">
        <v>5</v>
      </c>
      <c r="E27">
        <v>0</v>
      </c>
      <c r="F27">
        <v>1.8154999999999999</v>
      </c>
      <c r="G27">
        <v>-2.7237239999999998</v>
      </c>
    </row>
    <row r="28" spans="1:7" x14ac:dyDescent="0.25">
      <c r="A28" t="s">
        <v>504</v>
      </c>
      <c r="B28">
        <v>3</v>
      </c>
      <c r="C28">
        <v>25</v>
      </c>
      <c r="D28">
        <v>5</v>
      </c>
      <c r="E28">
        <v>0</v>
      </c>
      <c r="F28">
        <v>1.8154999999999999</v>
      </c>
      <c r="G28">
        <v>-2.7237239999999998</v>
      </c>
    </row>
    <row r="29" spans="1:7" x14ac:dyDescent="0.25">
      <c r="A29" t="s">
        <v>504</v>
      </c>
      <c r="B29">
        <v>4</v>
      </c>
      <c r="C29">
        <v>25</v>
      </c>
      <c r="D29">
        <v>5</v>
      </c>
      <c r="E29">
        <v>0</v>
      </c>
      <c r="F29">
        <v>1.8154999999999999</v>
      </c>
      <c r="G29">
        <v>-2.7237239999999998</v>
      </c>
    </row>
    <row r="30" spans="1:7" x14ac:dyDescent="0.25">
      <c r="A30" t="s">
        <v>504</v>
      </c>
      <c r="B30">
        <v>5</v>
      </c>
      <c r="C30">
        <v>25</v>
      </c>
      <c r="D30">
        <v>5</v>
      </c>
      <c r="E30">
        <v>0</v>
      </c>
      <c r="F30">
        <v>1.8154999999999999</v>
      </c>
      <c r="G30">
        <v>-2.7237239999999998</v>
      </c>
    </row>
    <row r="31" spans="1:7" x14ac:dyDescent="0.25">
      <c r="A31" t="s">
        <v>504</v>
      </c>
      <c r="B31">
        <v>6</v>
      </c>
      <c r="C31">
        <v>25</v>
      </c>
      <c r="D31">
        <v>5</v>
      </c>
      <c r="E31">
        <v>0</v>
      </c>
      <c r="F31">
        <v>1.8154999999999999</v>
      </c>
      <c r="G31">
        <v>-2.7237239999999998</v>
      </c>
    </row>
    <row r="32" spans="1:7" x14ac:dyDescent="0.25">
      <c r="A32" t="s">
        <v>504</v>
      </c>
      <c r="B32">
        <v>1</v>
      </c>
      <c r="C32">
        <v>50</v>
      </c>
      <c r="D32">
        <v>5</v>
      </c>
      <c r="E32">
        <v>0</v>
      </c>
      <c r="F32">
        <v>1.8154999999999999</v>
      </c>
      <c r="G32">
        <v>-2.7237239999999998</v>
      </c>
    </row>
    <row r="33" spans="1:7" x14ac:dyDescent="0.25">
      <c r="A33" t="s">
        <v>504</v>
      </c>
      <c r="B33">
        <v>2</v>
      </c>
      <c r="C33">
        <v>50</v>
      </c>
      <c r="D33">
        <v>5</v>
      </c>
      <c r="E33">
        <v>0</v>
      </c>
      <c r="F33">
        <v>1.8154999999999999</v>
      </c>
      <c r="G33">
        <v>-2.7237239999999998</v>
      </c>
    </row>
    <row r="34" spans="1:7" x14ac:dyDescent="0.25">
      <c r="A34" t="s">
        <v>504</v>
      </c>
      <c r="B34">
        <v>3</v>
      </c>
      <c r="C34">
        <v>50</v>
      </c>
      <c r="D34">
        <v>5</v>
      </c>
      <c r="E34">
        <v>0</v>
      </c>
      <c r="F34">
        <v>1.8154999999999999</v>
      </c>
      <c r="G34">
        <v>-2.7237239999999998</v>
      </c>
    </row>
    <row r="35" spans="1:7" x14ac:dyDescent="0.25">
      <c r="A35" t="s">
        <v>504</v>
      </c>
      <c r="B35">
        <v>4</v>
      </c>
      <c r="C35">
        <v>50</v>
      </c>
      <c r="D35">
        <v>5</v>
      </c>
      <c r="E35">
        <v>0</v>
      </c>
      <c r="F35">
        <v>1.8154999999999999</v>
      </c>
      <c r="G35">
        <v>-2.7237239999999998</v>
      </c>
    </row>
    <row r="36" spans="1:7" x14ac:dyDescent="0.25">
      <c r="A36" t="s">
        <v>504</v>
      </c>
      <c r="B36">
        <v>5</v>
      </c>
      <c r="C36">
        <v>50</v>
      </c>
      <c r="D36">
        <v>5</v>
      </c>
      <c r="E36">
        <v>11627.5</v>
      </c>
      <c r="F36">
        <v>2.7456999999999998</v>
      </c>
      <c r="G36">
        <v>-1.7935240000000001</v>
      </c>
    </row>
    <row r="37" spans="1:7" x14ac:dyDescent="0.25">
      <c r="A37" t="s">
        <v>504</v>
      </c>
      <c r="B37">
        <v>6</v>
      </c>
      <c r="C37">
        <v>50</v>
      </c>
      <c r="D37">
        <v>5</v>
      </c>
      <c r="E37">
        <v>0</v>
      </c>
      <c r="F37">
        <v>1.8154999999999999</v>
      </c>
      <c r="G37">
        <v>-2.7237239999999998</v>
      </c>
    </row>
    <row r="38" spans="1:7" x14ac:dyDescent="0.25">
      <c r="A38" t="s">
        <v>504</v>
      </c>
      <c r="B38">
        <v>1</v>
      </c>
      <c r="C38">
        <v>100</v>
      </c>
      <c r="D38">
        <v>5</v>
      </c>
      <c r="E38">
        <v>8768</v>
      </c>
      <c r="F38">
        <v>2.51694</v>
      </c>
      <c r="G38">
        <v>-2.022284</v>
      </c>
    </row>
    <row r="39" spans="1:7" x14ac:dyDescent="0.25">
      <c r="A39" t="s">
        <v>504</v>
      </c>
      <c r="B39">
        <v>2</v>
      </c>
      <c r="C39">
        <v>100</v>
      </c>
      <c r="D39">
        <v>5</v>
      </c>
      <c r="E39">
        <v>8684.2000000000007</v>
      </c>
      <c r="F39">
        <v>2.5102359999999999</v>
      </c>
      <c r="G39">
        <v>-2.028988</v>
      </c>
    </row>
    <row r="40" spans="1:7" x14ac:dyDescent="0.25">
      <c r="A40" t="s">
        <v>504</v>
      </c>
      <c r="B40">
        <v>3</v>
      </c>
      <c r="C40">
        <v>100</v>
      </c>
      <c r="D40">
        <v>5</v>
      </c>
      <c r="E40">
        <v>0</v>
      </c>
      <c r="F40">
        <v>1.8154999999999999</v>
      </c>
      <c r="G40">
        <v>-2.7237239999999998</v>
      </c>
    </row>
    <row r="41" spans="1:7" x14ac:dyDescent="0.25">
      <c r="A41" t="s">
        <v>504</v>
      </c>
      <c r="B41">
        <v>4</v>
      </c>
      <c r="C41">
        <v>100</v>
      </c>
      <c r="D41">
        <v>5</v>
      </c>
      <c r="E41">
        <v>1329</v>
      </c>
      <c r="F41">
        <v>1.9218199999999999</v>
      </c>
      <c r="G41">
        <v>-2.6174040000000001</v>
      </c>
    </row>
    <row r="42" spans="1:7" x14ac:dyDescent="0.25">
      <c r="A42" t="s">
        <v>504</v>
      </c>
      <c r="B42">
        <v>5</v>
      </c>
      <c r="C42">
        <v>100</v>
      </c>
      <c r="D42">
        <v>5</v>
      </c>
      <c r="E42">
        <v>9638.1</v>
      </c>
      <c r="F42">
        <v>2.5865480000000001</v>
      </c>
      <c r="G42">
        <v>-1.9526759999999999</v>
      </c>
    </row>
    <row r="43" spans="1:7" x14ac:dyDescent="0.25">
      <c r="A43" t="s">
        <v>504</v>
      </c>
      <c r="B43">
        <v>6</v>
      </c>
      <c r="C43">
        <v>100</v>
      </c>
      <c r="D43">
        <v>5</v>
      </c>
      <c r="E43">
        <v>0</v>
      </c>
      <c r="F43">
        <v>1.8154999999999999</v>
      </c>
      <c r="G43">
        <v>-2.7237239999999998</v>
      </c>
    </row>
    <row r="44" spans="1:7" x14ac:dyDescent="0.25">
      <c r="A44" t="s">
        <v>504</v>
      </c>
      <c r="B44">
        <v>1</v>
      </c>
      <c r="C44">
        <v>150</v>
      </c>
      <c r="D44">
        <v>5</v>
      </c>
      <c r="E44">
        <v>3096.8</v>
      </c>
      <c r="F44">
        <v>2.0632440000000001</v>
      </c>
      <c r="G44">
        <v>-2.4759799999999998</v>
      </c>
    </row>
    <row r="45" spans="1:7" x14ac:dyDescent="0.25">
      <c r="A45" t="s">
        <v>504</v>
      </c>
      <c r="B45">
        <v>2</v>
      </c>
      <c r="C45">
        <v>150</v>
      </c>
      <c r="D45">
        <v>5</v>
      </c>
      <c r="E45">
        <v>14130</v>
      </c>
      <c r="F45">
        <v>2.9459</v>
      </c>
      <c r="G45">
        <v>-1.593324</v>
      </c>
    </row>
    <row r="46" spans="1:7" x14ac:dyDescent="0.25">
      <c r="A46" t="s">
        <v>504</v>
      </c>
      <c r="B46">
        <v>3</v>
      </c>
      <c r="C46">
        <v>150</v>
      </c>
      <c r="D46">
        <v>5</v>
      </c>
      <c r="E46">
        <v>0</v>
      </c>
      <c r="F46">
        <v>1.8154999999999999</v>
      </c>
      <c r="G46">
        <v>-2.7237239999999998</v>
      </c>
    </row>
    <row r="47" spans="1:7" x14ac:dyDescent="0.25">
      <c r="A47" t="s">
        <v>504</v>
      </c>
      <c r="B47">
        <v>4</v>
      </c>
      <c r="C47">
        <v>150</v>
      </c>
      <c r="D47">
        <v>5</v>
      </c>
      <c r="E47">
        <v>0</v>
      </c>
      <c r="F47">
        <v>1.8154999999999999</v>
      </c>
      <c r="G47">
        <v>-2.7237239999999998</v>
      </c>
    </row>
    <row r="48" spans="1:7" x14ac:dyDescent="0.25">
      <c r="A48" t="s">
        <v>504</v>
      </c>
      <c r="B48">
        <v>5</v>
      </c>
      <c r="C48">
        <v>150</v>
      </c>
      <c r="D48">
        <v>5</v>
      </c>
      <c r="E48">
        <v>11271.1</v>
      </c>
      <c r="F48">
        <v>2.7171880000000002</v>
      </c>
      <c r="G48">
        <v>-1.8220359999999998</v>
      </c>
    </row>
    <row r="49" spans="1:7" x14ac:dyDescent="0.25">
      <c r="A49" t="s">
        <v>504</v>
      </c>
      <c r="B49">
        <v>6</v>
      </c>
      <c r="C49">
        <v>150</v>
      </c>
      <c r="D49">
        <v>5</v>
      </c>
      <c r="E49">
        <v>0</v>
      </c>
      <c r="F49">
        <v>1.8154999999999999</v>
      </c>
      <c r="G49">
        <v>-2.7237239999999998</v>
      </c>
    </row>
    <row r="50" spans="1:7" x14ac:dyDescent="0.25">
      <c r="A50" t="s">
        <v>505</v>
      </c>
      <c r="B50">
        <v>1</v>
      </c>
      <c r="C50">
        <v>25</v>
      </c>
      <c r="D50">
        <v>5</v>
      </c>
      <c r="E50">
        <v>0</v>
      </c>
      <c r="F50">
        <v>1.8154999999999999</v>
      </c>
      <c r="G50">
        <v>-2.7237239999999998</v>
      </c>
    </row>
    <row r="51" spans="1:7" x14ac:dyDescent="0.25">
      <c r="A51" t="s">
        <v>505</v>
      </c>
      <c r="B51">
        <v>2</v>
      </c>
      <c r="C51">
        <v>25</v>
      </c>
      <c r="D51">
        <v>5</v>
      </c>
      <c r="E51">
        <v>12943.2</v>
      </c>
      <c r="F51">
        <v>2.850956</v>
      </c>
      <c r="G51">
        <v>-1.6882679999999999</v>
      </c>
    </row>
    <row r="52" spans="1:7" x14ac:dyDescent="0.25">
      <c r="A52" t="s">
        <v>505</v>
      </c>
      <c r="B52">
        <v>3</v>
      </c>
      <c r="C52">
        <v>25</v>
      </c>
      <c r="D52">
        <v>5</v>
      </c>
      <c r="E52">
        <v>0</v>
      </c>
      <c r="F52">
        <v>1.8154999999999999</v>
      </c>
      <c r="G52">
        <v>-2.7237239999999998</v>
      </c>
    </row>
    <row r="53" spans="1:7" x14ac:dyDescent="0.25">
      <c r="A53" t="s">
        <v>505</v>
      </c>
      <c r="B53">
        <v>4</v>
      </c>
      <c r="C53">
        <v>25</v>
      </c>
      <c r="D53">
        <v>5</v>
      </c>
      <c r="E53">
        <v>16224.6</v>
      </c>
      <c r="F53">
        <v>3.1134680000000001</v>
      </c>
      <c r="G53">
        <v>-1.4257559999999998</v>
      </c>
    </row>
    <row r="54" spans="1:7" x14ac:dyDescent="0.25">
      <c r="A54" t="s">
        <v>505</v>
      </c>
      <c r="B54">
        <v>5</v>
      </c>
      <c r="C54">
        <v>25</v>
      </c>
      <c r="D54">
        <v>5</v>
      </c>
      <c r="E54">
        <v>13279.3</v>
      </c>
      <c r="F54">
        <v>2.8778439999999996</v>
      </c>
      <c r="G54">
        <v>-1.6613800000000003</v>
      </c>
    </row>
    <row r="55" spans="1:7" x14ac:dyDescent="0.25">
      <c r="A55" t="s">
        <v>505</v>
      </c>
      <c r="B55">
        <v>6</v>
      </c>
      <c r="C55">
        <v>25</v>
      </c>
      <c r="D55">
        <v>5</v>
      </c>
      <c r="E55">
        <v>0</v>
      </c>
      <c r="F55">
        <v>1.8154999999999999</v>
      </c>
      <c r="G55">
        <v>-2.7237239999999998</v>
      </c>
    </row>
    <row r="56" spans="1:7" x14ac:dyDescent="0.25">
      <c r="A56" t="s">
        <v>505</v>
      </c>
      <c r="B56">
        <v>1</v>
      </c>
      <c r="C56">
        <v>50</v>
      </c>
      <c r="D56">
        <v>5</v>
      </c>
      <c r="E56">
        <v>11943.5</v>
      </c>
      <c r="F56">
        <v>2.7709799999999998</v>
      </c>
      <c r="G56">
        <v>-1.7682440000000001</v>
      </c>
    </row>
    <row r="57" spans="1:7" x14ac:dyDescent="0.25">
      <c r="A57" t="s">
        <v>505</v>
      </c>
      <c r="B57">
        <v>2</v>
      </c>
      <c r="C57">
        <v>50</v>
      </c>
      <c r="D57">
        <v>5</v>
      </c>
      <c r="E57">
        <v>10963.8</v>
      </c>
      <c r="F57">
        <v>2.6926039999999998</v>
      </c>
      <c r="G57">
        <v>-1.8466200000000002</v>
      </c>
    </row>
    <row r="58" spans="1:7" x14ac:dyDescent="0.25">
      <c r="A58" t="s">
        <v>505</v>
      </c>
      <c r="B58">
        <v>3</v>
      </c>
      <c r="C58">
        <v>50</v>
      </c>
      <c r="D58">
        <v>5</v>
      </c>
      <c r="E58">
        <v>1663</v>
      </c>
      <c r="F58">
        <v>1.9485399999999999</v>
      </c>
      <c r="G58">
        <v>-2.590684</v>
      </c>
    </row>
    <row r="59" spans="1:7" x14ac:dyDescent="0.25">
      <c r="A59" t="s">
        <v>505</v>
      </c>
      <c r="B59">
        <v>4</v>
      </c>
      <c r="C59">
        <v>50</v>
      </c>
      <c r="D59">
        <v>5</v>
      </c>
      <c r="E59">
        <v>16926.900000000001</v>
      </c>
      <c r="F59">
        <v>3.1696520000000001</v>
      </c>
      <c r="G59">
        <v>-1.3695719999999998</v>
      </c>
    </row>
    <row r="60" spans="1:7" x14ac:dyDescent="0.25">
      <c r="A60" t="s">
        <v>505</v>
      </c>
      <c r="B60">
        <v>5</v>
      </c>
      <c r="C60">
        <v>50</v>
      </c>
      <c r="D60">
        <v>5</v>
      </c>
      <c r="E60">
        <v>3401.1</v>
      </c>
      <c r="F60">
        <v>2.0875879999999998</v>
      </c>
      <c r="G60">
        <v>-2.4516360000000001</v>
      </c>
    </row>
    <row r="61" spans="1:7" x14ac:dyDescent="0.25">
      <c r="A61" t="s">
        <v>505</v>
      </c>
      <c r="B61">
        <v>6</v>
      </c>
      <c r="C61">
        <v>50</v>
      </c>
      <c r="D61">
        <v>5</v>
      </c>
      <c r="E61">
        <v>0</v>
      </c>
      <c r="F61">
        <v>1.8154999999999999</v>
      </c>
      <c r="G61">
        <v>-2.7237239999999998</v>
      </c>
    </row>
    <row r="62" spans="1:7" x14ac:dyDescent="0.25">
      <c r="A62" t="s">
        <v>505</v>
      </c>
      <c r="B62">
        <v>1</v>
      </c>
      <c r="C62">
        <v>100</v>
      </c>
      <c r="D62">
        <v>5</v>
      </c>
      <c r="E62">
        <v>5647.9</v>
      </c>
      <c r="F62">
        <v>2.2673319999999997</v>
      </c>
      <c r="G62">
        <v>-2.2718920000000002</v>
      </c>
    </row>
    <row r="63" spans="1:7" x14ac:dyDescent="0.25">
      <c r="A63" t="s">
        <v>505</v>
      </c>
      <c r="B63">
        <v>2</v>
      </c>
      <c r="C63">
        <v>100</v>
      </c>
      <c r="D63">
        <v>5</v>
      </c>
      <c r="E63">
        <v>0</v>
      </c>
      <c r="F63">
        <v>1.8154999999999999</v>
      </c>
      <c r="G63">
        <v>-2.7237239999999998</v>
      </c>
    </row>
    <row r="64" spans="1:7" x14ac:dyDescent="0.25">
      <c r="A64" t="s">
        <v>505</v>
      </c>
      <c r="B64">
        <v>3</v>
      </c>
      <c r="C64">
        <v>100</v>
      </c>
      <c r="D64">
        <v>5</v>
      </c>
      <c r="E64">
        <v>0</v>
      </c>
      <c r="F64">
        <v>1.8154999999999999</v>
      </c>
      <c r="G64">
        <v>-2.7237239999999998</v>
      </c>
    </row>
    <row r="65" spans="1:7" x14ac:dyDescent="0.25">
      <c r="A65" t="s">
        <v>505</v>
      </c>
      <c r="B65">
        <v>4</v>
      </c>
      <c r="C65">
        <v>100</v>
      </c>
      <c r="D65">
        <v>5</v>
      </c>
      <c r="E65">
        <v>0</v>
      </c>
      <c r="F65">
        <v>1.8154999999999999</v>
      </c>
      <c r="G65">
        <v>-2.7237239999999998</v>
      </c>
    </row>
    <row r="66" spans="1:7" x14ac:dyDescent="0.25">
      <c r="A66" t="s">
        <v>505</v>
      </c>
      <c r="B66">
        <v>5</v>
      </c>
      <c r="C66">
        <v>100</v>
      </c>
      <c r="D66">
        <v>5</v>
      </c>
      <c r="E66">
        <v>1100.7</v>
      </c>
      <c r="F66">
        <v>1.9035559999999998</v>
      </c>
      <c r="G66">
        <v>-2.6356679999999999</v>
      </c>
    </row>
    <row r="67" spans="1:7" x14ac:dyDescent="0.25">
      <c r="A67" t="s">
        <v>505</v>
      </c>
      <c r="B67">
        <v>6</v>
      </c>
      <c r="C67">
        <v>100</v>
      </c>
      <c r="D67">
        <v>5</v>
      </c>
      <c r="E67">
        <v>0</v>
      </c>
      <c r="F67">
        <v>1.8154999999999999</v>
      </c>
      <c r="G67">
        <v>-2.7237239999999998</v>
      </c>
    </row>
    <row r="68" spans="1:7" x14ac:dyDescent="0.25">
      <c r="A68" t="s">
        <v>505</v>
      </c>
      <c r="B68">
        <v>1</v>
      </c>
      <c r="C68">
        <v>150</v>
      </c>
      <c r="D68">
        <v>5</v>
      </c>
      <c r="E68">
        <v>2250.6</v>
      </c>
      <c r="F68">
        <v>1.9955479999999999</v>
      </c>
      <c r="G68">
        <v>-2.543676</v>
      </c>
    </row>
    <row r="69" spans="1:7" x14ac:dyDescent="0.25">
      <c r="A69" t="s">
        <v>505</v>
      </c>
      <c r="B69">
        <v>2</v>
      </c>
      <c r="C69">
        <v>150</v>
      </c>
      <c r="D69">
        <v>5</v>
      </c>
      <c r="E69">
        <v>7199.3</v>
      </c>
      <c r="F69">
        <v>2.3914439999999999</v>
      </c>
      <c r="G69">
        <v>-2.14778</v>
      </c>
    </row>
    <row r="70" spans="1:7" x14ac:dyDescent="0.25">
      <c r="A70" t="s">
        <v>505</v>
      </c>
      <c r="B70">
        <v>3</v>
      </c>
      <c r="C70">
        <v>150</v>
      </c>
      <c r="D70">
        <v>5</v>
      </c>
      <c r="E70">
        <v>4313.6000000000004</v>
      </c>
      <c r="F70">
        <v>2.1605879999999997</v>
      </c>
      <c r="G70">
        <v>-2.3786360000000002</v>
      </c>
    </row>
    <row r="71" spans="1:7" x14ac:dyDescent="0.25">
      <c r="A71" t="s">
        <v>505</v>
      </c>
      <c r="B71">
        <v>4</v>
      </c>
      <c r="C71">
        <v>150</v>
      </c>
      <c r="D71">
        <v>5</v>
      </c>
      <c r="E71">
        <v>0</v>
      </c>
      <c r="F71">
        <v>1.8154999999999999</v>
      </c>
      <c r="G71">
        <v>-2.7237239999999998</v>
      </c>
    </row>
    <row r="72" spans="1:7" x14ac:dyDescent="0.25">
      <c r="A72" t="s">
        <v>505</v>
      </c>
      <c r="B72">
        <v>5</v>
      </c>
      <c r="C72">
        <v>150</v>
      </c>
      <c r="D72">
        <v>5</v>
      </c>
      <c r="E72">
        <v>0</v>
      </c>
      <c r="F72">
        <v>1.8154999999999999</v>
      </c>
      <c r="G72">
        <v>-2.7237239999999998</v>
      </c>
    </row>
    <row r="73" spans="1:7" x14ac:dyDescent="0.25">
      <c r="A73" t="s">
        <v>505</v>
      </c>
      <c r="B73">
        <v>6</v>
      </c>
      <c r="C73">
        <v>150</v>
      </c>
      <c r="D73">
        <v>5</v>
      </c>
      <c r="E73">
        <v>0</v>
      </c>
      <c r="F73">
        <v>1.8154999999999999</v>
      </c>
      <c r="G73">
        <v>-2.7237239999999998</v>
      </c>
    </row>
    <row r="74" spans="1:7" x14ac:dyDescent="0.25">
      <c r="A74" t="s">
        <v>506</v>
      </c>
      <c r="B74">
        <v>1</v>
      </c>
      <c r="C74">
        <v>25</v>
      </c>
      <c r="D74">
        <v>5</v>
      </c>
      <c r="E74">
        <v>12991.6</v>
      </c>
      <c r="F74">
        <v>2.8548279999999999</v>
      </c>
      <c r="G74">
        <v>-1.684396</v>
      </c>
    </row>
    <row r="75" spans="1:7" x14ac:dyDescent="0.25">
      <c r="A75" t="s">
        <v>506</v>
      </c>
      <c r="B75">
        <v>2</v>
      </c>
      <c r="C75">
        <v>25</v>
      </c>
      <c r="D75">
        <v>5</v>
      </c>
      <c r="E75">
        <v>20338.8</v>
      </c>
      <c r="F75">
        <v>3.4426040000000002</v>
      </c>
      <c r="G75">
        <v>-1.0966199999999997</v>
      </c>
    </row>
    <row r="76" spans="1:7" x14ac:dyDescent="0.25">
      <c r="A76" t="s">
        <v>506</v>
      </c>
      <c r="B76">
        <v>3</v>
      </c>
      <c r="C76">
        <v>25</v>
      </c>
      <c r="D76">
        <v>5</v>
      </c>
      <c r="E76">
        <v>11152.2</v>
      </c>
      <c r="F76">
        <v>2.7076760000000002</v>
      </c>
      <c r="G76">
        <v>-1.8315479999999997</v>
      </c>
    </row>
    <row r="77" spans="1:7" x14ac:dyDescent="0.25">
      <c r="A77" t="s">
        <v>506</v>
      </c>
      <c r="B77">
        <v>4</v>
      </c>
      <c r="C77">
        <v>25</v>
      </c>
      <c r="D77">
        <v>5</v>
      </c>
      <c r="E77">
        <v>10428.700000000001</v>
      </c>
      <c r="F77">
        <v>2.6497960000000003</v>
      </c>
      <c r="G77">
        <v>-1.8894279999999997</v>
      </c>
    </row>
    <row r="78" spans="1:7" x14ac:dyDescent="0.25">
      <c r="A78" t="s">
        <v>506</v>
      </c>
      <c r="B78">
        <v>5</v>
      </c>
      <c r="C78">
        <v>25</v>
      </c>
      <c r="D78">
        <v>5</v>
      </c>
      <c r="E78">
        <v>10541</v>
      </c>
      <c r="F78">
        <v>2.6587800000000001</v>
      </c>
      <c r="G78">
        <v>-1.8804439999999998</v>
      </c>
    </row>
    <row r="79" spans="1:7" x14ac:dyDescent="0.25">
      <c r="A79" t="s">
        <v>506</v>
      </c>
      <c r="B79">
        <v>6</v>
      </c>
      <c r="C79">
        <v>25</v>
      </c>
      <c r="D79">
        <v>5</v>
      </c>
      <c r="E79">
        <v>0</v>
      </c>
      <c r="F79">
        <v>1.8154999999999999</v>
      </c>
      <c r="G79">
        <v>-2.7237239999999998</v>
      </c>
    </row>
    <row r="80" spans="1:7" x14ac:dyDescent="0.25">
      <c r="A80" t="s">
        <v>506</v>
      </c>
      <c r="B80">
        <v>1</v>
      </c>
      <c r="C80">
        <v>50</v>
      </c>
      <c r="D80">
        <v>5</v>
      </c>
      <c r="E80">
        <v>16637.400000000001</v>
      </c>
      <c r="F80">
        <v>3.1464920000000003</v>
      </c>
      <c r="G80">
        <v>-1.3927319999999996</v>
      </c>
    </row>
    <row r="81" spans="1:7" x14ac:dyDescent="0.25">
      <c r="A81" t="s">
        <v>506</v>
      </c>
      <c r="B81">
        <v>2</v>
      </c>
      <c r="C81">
        <v>50</v>
      </c>
      <c r="D81">
        <v>5</v>
      </c>
      <c r="E81">
        <v>3587.7</v>
      </c>
      <c r="F81">
        <v>2.1025160000000001</v>
      </c>
      <c r="G81">
        <v>-2.4367079999999999</v>
      </c>
    </row>
    <row r="82" spans="1:7" x14ac:dyDescent="0.25">
      <c r="A82" t="s">
        <v>506</v>
      </c>
      <c r="B82">
        <v>3</v>
      </c>
      <c r="C82">
        <v>50</v>
      </c>
      <c r="D82">
        <v>5</v>
      </c>
      <c r="E82">
        <v>12843.9</v>
      </c>
      <c r="F82">
        <v>2.8430119999999999</v>
      </c>
      <c r="G82">
        <v>-1.6962120000000001</v>
      </c>
    </row>
    <row r="83" spans="1:7" x14ac:dyDescent="0.25">
      <c r="A83" t="s">
        <v>506</v>
      </c>
      <c r="B83">
        <v>4</v>
      </c>
      <c r="C83">
        <v>50</v>
      </c>
      <c r="D83">
        <v>5</v>
      </c>
      <c r="E83">
        <v>10680.4</v>
      </c>
      <c r="F83">
        <v>2.6699320000000002</v>
      </c>
      <c r="G83">
        <v>-1.8692919999999997</v>
      </c>
    </row>
    <row r="84" spans="1:7" x14ac:dyDescent="0.25">
      <c r="A84" t="s">
        <v>506</v>
      </c>
      <c r="B84">
        <v>5</v>
      </c>
      <c r="C84">
        <v>50</v>
      </c>
      <c r="D84">
        <v>5</v>
      </c>
      <c r="E84">
        <v>13090.5</v>
      </c>
      <c r="F84">
        <v>2.8627400000000001</v>
      </c>
      <c r="G84">
        <v>-1.6764839999999999</v>
      </c>
    </row>
    <row r="85" spans="1:7" x14ac:dyDescent="0.25">
      <c r="A85" t="s">
        <v>506</v>
      </c>
      <c r="B85">
        <v>6</v>
      </c>
      <c r="C85">
        <v>50</v>
      </c>
      <c r="D85">
        <v>5</v>
      </c>
      <c r="E85">
        <v>0</v>
      </c>
      <c r="F85">
        <v>1.8154999999999999</v>
      </c>
      <c r="G85">
        <v>-2.7237239999999998</v>
      </c>
    </row>
    <row r="86" spans="1:7" x14ac:dyDescent="0.25">
      <c r="A86" t="s">
        <v>506</v>
      </c>
      <c r="B86">
        <v>1</v>
      </c>
      <c r="C86">
        <v>100</v>
      </c>
      <c r="D86">
        <v>5</v>
      </c>
      <c r="E86">
        <v>4669.8999999999996</v>
      </c>
      <c r="F86">
        <v>2.189092</v>
      </c>
      <c r="G86">
        <v>-2.5044919999999995</v>
      </c>
    </row>
    <row r="87" spans="1:7" x14ac:dyDescent="0.25">
      <c r="A87" t="s">
        <v>506</v>
      </c>
      <c r="B87">
        <v>2</v>
      </c>
      <c r="C87">
        <v>100</v>
      </c>
      <c r="D87">
        <v>5</v>
      </c>
      <c r="E87">
        <v>6637.5</v>
      </c>
      <c r="F87">
        <v>2.3464999999999998</v>
      </c>
      <c r="G87">
        <v>-2.3470839999999997</v>
      </c>
    </row>
    <row r="88" spans="1:7" x14ac:dyDescent="0.25">
      <c r="A88" t="s">
        <v>506</v>
      </c>
      <c r="B88">
        <v>3</v>
      </c>
      <c r="C88">
        <v>100</v>
      </c>
      <c r="D88">
        <v>5</v>
      </c>
      <c r="E88">
        <v>7261.1</v>
      </c>
      <c r="F88">
        <v>2.396388</v>
      </c>
      <c r="G88">
        <v>-2.2971959999999996</v>
      </c>
    </row>
    <row r="89" spans="1:7" x14ac:dyDescent="0.25">
      <c r="A89" t="s">
        <v>506</v>
      </c>
      <c r="B89">
        <v>4</v>
      </c>
      <c r="C89">
        <v>100</v>
      </c>
      <c r="D89">
        <v>5</v>
      </c>
      <c r="E89">
        <v>3497.9</v>
      </c>
      <c r="F89">
        <v>2.095332</v>
      </c>
      <c r="G89">
        <v>-2.5982519999999996</v>
      </c>
    </row>
    <row r="90" spans="1:7" x14ac:dyDescent="0.25">
      <c r="A90" t="s">
        <v>506</v>
      </c>
      <c r="B90">
        <v>5</v>
      </c>
      <c r="C90">
        <v>100</v>
      </c>
      <c r="D90">
        <v>5</v>
      </c>
      <c r="E90">
        <v>125985.7</v>
      </c>
      <c r="F90">
        <v>11.894356</v>
      </c>
      <c r="G90">
        <v>7.2007720000000006</v>
      </c>
    </row>
    <row r="91" spans="1:7" x14ac:dyDescent="0.25">
      <c r="A91" t="s">
        <v>506</v>
      </c>
      <c r="B91">
        <v>6</v>
      </c>
      <c r="C91">
        <v>100</v>
      </c>
      <c r="D91">
        <v>5</v>
      </c>
      <c r="E91">
        <v>1929.5</v>
      </c>
      <c r="F91">
        <v>1.9698599999999999</v>
      </c>
      <c r="G91">
        <v>-2.7237239999999998</v>
      </c>
    </row>
    <row r="92" spans="1:7" x14ac:dyDescent="0.25">
      <c r="A92" t="s">
        <v>506</v>
      </c>
      <c r="B92">
        <v>1</v>
      </c>
      <c r="C92">
        <v>150</v>
      </c>
      <c r="D92">
        <v>5</v>
      </c>
      <c r="E92">
        <v>402320.5</v>
      </c>
      <c r="F92">
        <v>34.001139999999999</v>
      </c>
      <c r="G92">
        <v>29.461915999999999</v>
      </c>
    </row>
    <row r="93" spans="1:7" x14ac:dyDescent="0.25">
      <c r="A93" t="s">
        <v>506</v>
      </c>
      <c r="B93">
        <v>2</v>
      </c>
      <c r="C93">
        <v>150</v>
      </c>
      <c r="D93">
        <v>5</v>
      </c>
      <c r="E93">
        <v>21634.6</v>
      </c>
      <c r="F93">
        <v>3.546268</v>
      </c>
      <c r="G93">
        <v>-0.99295599999999995</v>
      </c>
    </row>
    <row r="94" spans="1:7" x14ac:dyDescent="0.25">
      <c r="A94" t="s">
        <v>506</v>
      </c>
      <c r="B94">
        <v>3</v>
      </c>
      <c r="C94">
        <v>150</v>
      </c>
      <c r="D94">
        <v>5</v>
      </c>
      <c r="E94">
        <v>7321.4</v>
      </c>
      <c r="F94">
        <v>2.4012120000000001</v>
      </c>
      <c r="G94">
        <v>-2.1380119999999998</v>
      </c>
    </row>
    <row r="95" spans="1:7" x14ac:dyDescent="0.25">
      <c r="A95" t="s">
        <v>506</v>
      </c>
      <c r="B95">
        <v>4</v>
      </c>
      <c r="C95">
        <v>150</v>
      </c>
      <c r="D95">
        <v>5</v>
      </c>
      <c r="E95">
        <v>10514.9</v>
      </c>
      <c r="F95">
        <v>2.6566920000000001</v>
      </c>
      <c r="G95">
        <v>-1.8825319999999999</v>
      </c>
    </row>
    <row r="96" spans="1:7" x14ac:dyDescent="0.25">
      <c r="A96" t="s">
        <v>506</v>
      </c>
      <c r="B96">
        <v>5</v>
      </c>
      <c r="C96">
        <v>150</v>
      </c>
      <c r="D96">
        <v>5</v>
      </c>
      <c r="E96">
        <v>16561.3</v>
      </c>
      <c r="F96">
        <v>3.1404040000000002</v>
      </c>
      <c r="G96">
        <v>-1.3988199999999997</v>
      </c>
    </row>
    <row r="97" spans="1:7" x14ac:dyDescent="0.25">
      <c r="A97" t="s">
        <v>506</v>
      </c>
      <c r="B97">
        <v>6</v>
      </c>
      <c r="C97">
        <v>150</v>
      </c>
      <c r="D97">
        <v>5</v>
      </c>
      <c r="E97">
        <v>0</v>
      </c>
      <c r="F97">
        <v>1.8154999999999999</v>
      </c>
      <c r="G97">
        <v>-2.7237239999999998</v>
      </c>
    </row>
    <row r="98" spans="1:7" x14ac:dyDescent="0.25">
      <c r="A98" t="s">
        <v>507</v>
      </c>
      <c r="B98">
        <v>1</v>
      </c>
      <c r="C98">
        <v>25</v>
      </c>
      <c r="D98">
        <v>5</v>
      </c>
      <c r="E98">
        <v>7288.6</v>
      </c>
      <c r="F98">
        <v>2.3985880000000002</v>
      </c>
      <c r="G98">
        <v>-2.1406359999999998</v>
      </c>
    </row>
    <row r="99" spans="1:7" x14ac:dyDescent="0.25">
      <c r="A99" t="s">
        <v>507</v>
      </c>
      <c r="B99">
        <v>2</v>
      </c>
      <c r="C99">
        <v>25</v>
      </c>
      <c r="D99">
        <v>5</v>
      </c>
      <c r="E99">
        <v>10788.7</v>
      </c>
      <c r="F99">
        <v>2.6785959999999998</v>
      </c>
      <c r="G99">
        <v>-1.8606280000000002</v>
      </c>
    </row>
    <row r="100" spans="1:7" x14ac:dyDescent="0.25">
      <c r="A100" t="s">
        <v>507</v>
      </c>
      <c r="B100">
        <v>3</v>
      </c>
      <c r="C100">
        <v>25</v>
      </c>
      <c r="D100">
        <v>5</v>
      </c>
      <c r="E100">
        <v>8094.5</v>
      </c>
      <c r="F100">
        <v>2.46306</v>
      </c>
      <c r="G100">
        <v>-2.0761639999999999</v>
      </c>
    </row>
    <row r="101" spans="1:7" x14ac:dyDescent="0.25">
      <c r="A101" t="s">
        <v>507</v>
      </c>
      <c r="B101">
        <v>4</v>
      </c>
      <c r="C101">
        <v>25</v>
      </c>
      <c r="D101">
        <v>5</v>
      </c>
      <c r="E101">
        <v>19447.5</v>
      </c>
      <c r="F101">
        <v>3.3712999999999997</v>
      </c>
      <c r="G101">
        <v>-1.1679240000000002</v>
      </c>
    </row>
    <row r="102" spans="1:7" x14ac:dyDescent="0.25">
      <c r="A102" t="s">
        <v>507</v>
      </c>
      <c r="B102">
        <v>5</v>
      </c>
      <c r="C102">
        <v>25</v>
      </c>
      <c r="D102">
        <v>5</v>
      </c>
      <c r="E102">
        <v>4629</v>
      </c>
      <c r="F102">
        <v>2.1858200000000001</v>
      </c>
      <c r="G102">
        <v>-2.3534039999999998</v>
      </c>
    </row>
    <row r="103" spans="1:7" x14ac:dyDescent="0.25">
      <c r="A103" t="s">
        <v>507</v>
      </c>
      <c r="B103">
        <v>6</v>
      </c>
      <c r="C103">
        <v>25</v>
      </c>
      <c r="D103">
        <v>5</v>
      </c>
      <c r="E103">
        <v>0</v>
      </c>
      <c r="F103">
        <v>1.8154999999999999</v>
      </c>
      <c r="G103">
        <v>-2.7237239999999998</v>
      </c>
    </row>
    <row r="104" spans="1:7" x14ac:dyDescent="0.25">
      <c r="A104" t="s">
        <v>507</v>
      </c>
      <c r="B104">
        <v>1</v>
      </c>
      <c r="C104">
        <v>50</v>
      </c>
      <c r="D104">
        <v>5</v>
      </c>
      <c r="E104">
        <v>13864.6</v>
      </c>
      <c r="F104">
        <v>2.924668</v>
      </c>
      <c r="G104">
        <v>-1.6145559999999999</v>
      </c>
    </row>
    <row r="105" spans="1:7" x14ac:dyDescent="0.25">
      <c r="A105" t="s">
        <v>507</v>
      </c>
      <c r="B105">
        <v>2</v>
      </c>
      <c r="C105">
        <v>50</v>
      </c>
      <c r="D105">
        <v>5</v>
      </c>
      <c r="E105">
        <v>9517.6</v>
      </c>
      <c r="F105">
        <v>2.576908</v>
      </c>
      <c r="G105">
        <v>-1.9623159999999999</v>
      </c>
    </row>
    <row r="106" spans="1:7" x14ac:dyDescent="0.25">
      <c r="A106" t="s">
        <v>507</v>
      </c>
      <c r="B106">
        <v>3</v>
      </c>
      <c r="C106">
        <v>50</v>
      </c>
      <c r="D106">
        <v>5</v>
      </c>
      <c r="E106">
        <v>9652.7999999999993</v>
      </c>
      <c r="F106">
        <v>2.5877239999999997</v>
      </c>
      <c r="G106">
        <v>-1.9515000000000002</v>
      </c>
    </row>
    <row r="107" spans="1:7" x14ac:dyDescent="0.25">
      <c r="A107" t="s">
        <v>507</v>
      </c>
      <c r="B107">
        <v>4</v>
      </c>
      <c r="C107">
        <v>50</v>
      </c>
      <c r="D107">
        <v>5</v>
      </c>
      <c r="E107">
        <v>15645.1</v>
      </c>
      <c r="F107">
        <v>3.0671080000000002</v>
      </c>
      <c r="G107">
        <v>-1.4721159999999998</v>
      </c>
    </row>
    <row r="108" spans="1:7" x14ac:dyDescent="0.25">
      <c r="A108" t="s">
        <v>507</v>
      </c>
      <c r="B108">
        <v>5</v>
      </c>
      <c r="C108">
        <v>50</v>
      </c>
      <c r="D108">
        <v>5</v>
      </c>
      <c r="E108">
        <v>0</v>
      </c>
      <c r="F108">
        <v>1.8154999999999999</v>
      </c>
      <c r="G108">
        <v>-2.7237239999999998</v>
      </c>
    </row>
    <row r="109" spans="1:7" x14ac:dyDescent="0.25">
      <c r="A109" t="s">
        <v>507</v>
      </c>
      <c r="B109">
        <v>6</v>
      </c>
      <c r="C109">
        <v>50</v>
      </c>
      <c r="D109">
        <v>5</v>
      </c>
      <c r="E109">
        <v>0</v>
      </c>
      <c r="F109">
        <v>1.8154999999999999</v>
      </c>
      <c r="G109">
        <v>-2.7237239999999998</v>
      </c>
    </row>
    <row r="110" spans="1:7" x14ac:dyDescent="0.25">
      <c r="A110" t="s">
        <v>507</v>
      </c>
      <c r="B110">
        <v>1</v>
      </c>
      <c r="C110">
        <v>100</v>
      </c>
      <c r="D110">
        <v>5</v>
      </c>
      <c r="E110">
        <v>26199.9</v>
      </c>
      <c r="F110">
        <v>3.911492</v>
      </c>
      <c r="G110">
        <v>-4.8865080000000001</v>
      </c>
    </row>
    <row r="111" spans="1:7" x14ac:dyDescent="0.25">
      <c r="A111" t="s">
        <v>507</v>
      </c>
      <c r="B111">
        <v>2</v>
      </c>
      <c r="C111">
        <v>100</v>
      </c>
      <c r="D111">
        <v>5</v>
      </c>
      <c r="E111">
        <v>9648.6</v>
      </c>
      <c r="F111">
        <v>2.5873879999999998</v>
      </c>
      <c r="G111">
        <v>-6.2106120000000002</v>
      </c>
    </row>
    <row r="112" spans="1:7" x14ac:dyDescent="0.25">
      <c r="A112" t="s">
        <v>507</v>
      </c>
      <c r="B112">
        <v>3</v>
      </c>
      <c r="C112">
        <v>100</v>
      </c>
      <c r="D112">
        <v>5</v>
      </c>
      <c r="E112">
        <v>5834.2</v>
      </c>
      <c r="F112">
        <v>2.2822360000000002</v>
      </c>
      <c r="G112">
        <v>-6.5157639999999999</v>
      </c>
    </row>
    <row r="113" spans="1:7" x14ac:dyDescent="0.25">
      <c r="A113" t="s">
        <v>507</v>
      </c>
      <c r="B113">
        <v>4</v>
      </c>
      <c r="C113">
        <v>100</v>
      </c>
      <c r="D113">
        <v>5</v>
      </c>
      <c r="E113">
        <v>22151.9</v>
      </c>
      <c r="F113">
        <v>3.5876520000000003</v>
      </c>
      <c r="G113">
        <v>-5.2103479999999998</v>
      </c>
    </row>
    <row r="114" spans="1:7" x14ac:dyDescent="0.25">
      <c r="A114" t="s">
        <v>507</v>
      </c>
      <c r="B114">
        <v>6</v>
      </c>
      <c r="C114">
        <v>150</v>
      </c>
      <c r="D114">
        <v>5</v>
      </c>
      <c r="E114">
        <v>0</v>
      </c>
      <c r="F114">
        <v>1.8154999999999999</v>
      </c>
      <c r="G114">
        <v>-2.7237239999999998</v>
      </c>
    </row>
    <row r="115" spans="1:7" x14ac:dyDescent="0.25">
      <c r="A115" t="s">
        <v>507</v>
      </c>
      <c r="B115">
        <v>5</v>
      </c>
      <c r="C115">
        <v>150</v>
      </c>
      <c r="D115">
        <v>5</v>
      </c>
      <c r="E115">
        <v>12830.8</v>
      </c>
      <c r="F115">
        <v>2.8419639999999999</v>
      </c>
      <c r="G115">
        <v>-1.69726</v>
      </c>
    </row>
    <row r="116" spans="1:7" x14ac:dyDescent="0.25">
      <c r="A116" t="s">
        <v>507</v>
      </c>
      <c r="B116">
        <v>4</v>
      </c>
      <c r="C116">
        <v>150</v>
      </c>
      <c r="D116">
        <v>5</v>
      </c>
      <c r="E116">
        <v>21220.5</v>
      </c>
      <c r="F116">
        <v>3.5131399999999999</v>
      </c>
      <c r="G116">
        <v>-1.026084</v>
      </c>
    </row>
    <row r="117" spans="1:7" x14ac:dyDescent="0.25">
      <c r="A117" t="s">
        <v>507</v>
      </c>
      <c r="B117">
        <v>3</v>
      </c>
      <c r="C117">
        <v>150</v>
      </c>
      <c r="D117">
        <v>5</v>
      </c>
      <c r="E117">
        <v>13337.7</v>
      </c>
      <c r="F117">
        <v>2.8825159999999999</v>
      </c>
      <c r="G117">
        <v>-1.6567080000000001</v>
      </c>
    </row>
    <row r="118" spans="1:7" x14ac:dyDescent="0.25">
      <c r="A118" t="s">
        <v>507</v>
      </c>
      <c r="B118">
        <v>2</v>
      </c>
      <c r="C118">
        <v>150</v>
      </c>
      <c r="D118">
        <v>5</v>
      </c>
      <c r="E118">
        <v>10937.1</v>
      </c>
      <c r="F118">
        <v>2.6904680000000001</v>
      </c>
      <c r="G118">
        <v>-1.8487559999999998</v>
      </c>
    </row>
    <row r="119" spans="1:7" x14ac:dyDescent="0.25">
      <c r="A119" t="s">
        <v>507</v>
      </c>
      <c r="B119">
        <v>1</v>
      </c>
      <c r="C119">
        <v>150</v>
      </c>
      <c r="D119">
        <v>5</v>
      </c>
      <c r="E119">
        <v>1107.5999999999999</v>
      </c>
      <c r="F119">
        <v>1.9041079999999999</v>
      </c>
      <c r="G119">
        <v>-2.635116</v>
      </c>
    </row>
    <row r="120" spans="1:7" x14ac:dyDescent="0.25">
      <c r="A120" t="s">
        <v>507</v>
      </c>
      <c r="B120">
        <v>5</v>
      </c>
      <c r="C120">
        <v>100</v>
      </c>
      <c r="D120">
        <v>5</v>
      </c>
      <c r="E120">
        <v>8549.2000000000007</v>
      </c>
      <c r="F120">
        <v>2.4994360000000002</v>
      </c>
      <c r="G120">
        <v>-6.2985639999999998</v>
      </c>
    </row>
    <row r="121" spans="1:7" x14ac:dyDescent="0.25">
      <c r="A121" t="s">
        <v>507</v>
      </c>
      <c r="B121">
        <v>6</v>
      </c>
      <c r="C121">
        <v>100</v>
      </c>
      <c r="D121">
        <v>5</v>
      </c>
      <c r="E121">
        <v>53234.7</v>
      </c>
      <c r="F121">
        <v>6.0742760000000002</v>
      </c>
      <c r="G121">
        <v>-2.7237239999999998</v>
      </c>
    </row>
    <row r="122" spans="1:7" x14ac:dyDescent="0.25">
      <c r="A122" t="s">
        <v>214</v>
      </c>
      <c r="B122">
        <v>1</v>
      </c>
      <c r="C122">
        <v>25</v>
      </c>
      <c r="D122">
        <v>15</v>
      </c>
      <c r="E122">
        <v>17879.900000000001</v>
      </c>
      <c r="F122">
        <v>3.2458920000000004</v>
      </c>
      <c r="G122">
        <v>-1.751955999999999</v>
      </c>
    </row>
    <row r="123" spans="1:7" x14ac:dyDescent="0.25">
      <c r="A123" t="s">
        <v>214</v>
      </c>
      <c r="B123">
        <v>2</v>
      </c>
      <c r="C123">
        <v>25</v>
      </c>
      <c r="D123">
        <v>15</v>
      </c>
      <c r="E123">
        <v>12131.2</v>
      </c>
      <c r="F123">
        <v>2.7859959999999999</v>
      </c>
      <c r="G123">
        <v>-2.2118519999999995</v>
      </c>
    </row>
    <row r="124" spans="1:7" x14ac:dyDescent="0.25">
      <c r="A124" t="s">
        <v>214</v>
      </c>
      <c r="B124">
        <v>3</v>
      </c>
      <c r="C124">
        <v>25</v>
      </c>
      <c r="D124">
        <v>15</v>
      </c>
      <c r="E124">
        <v>3925.3</v>
      </c>
      <c r="F124">
        <v>2.129524</v>
      </c>
      <c r="G124">
        <v>-2.8683239999999994</v>
      </c>
    </row>
    <row r="125" spans="1:7" x14ac:dyDescent="0.25">
      <c r="A125" t="s">
        <v>214</v>
      </c>
      <c r="B125">
        <v>4</v>
      </c>
      <c r="C125">
        <v>25</v>
      </c>
      <c r="D125">
        <v>15</v>
      </c>
      <c r="E125">
        <v>11351.4</v>
      </c>
      <c r="F125">
        <v>2.7236120000000001</v>
      </c>
      <c r="G125">
        <v>-2.2742359999999993</v>
      </c>
    </row>
    <row r="126" spans="1:7" x14ac:dyDescent="0.25">
      <c r="A126" t="s">
        <v>214</v>
      </c>
      <c r="B126">
        <v>5</v>
      </c>
      <c r="C126">
        <v>25</v>
      </c>
      <c r="D126">
        <v>15</v>
      </c>
      <c r="E126">
        <v>7798</v>
      </c>
      <c r="F126">
        <v>2.4393400000000001</v>
      </c>
      <c r="G126">
        <v>-2.5585079999999993</v>
      </c>
    </row>
    <row r="127" spans="1:7" x14ac:dyDescent="0.25">
      <c r="A127" t="s">
        <v>214</v>
      </c>
      <c r="B127">
        <v>6</v>
      </c>
      <c r="C127">
        <v>25</v>
      </c>
      <c r="D127">
        <v>15</v>
      </c>
      <c r="E127">
        <v>9238</v>
      </c>
      <c r="F127">
        <v>2.5545399999999998</v>
      </c>
      <c r="G127">
        <v>-2.4433079999999996</v>
      </c>
    </row>
    <row r="128" spans="1:7" x14ac:dyDescent="0.25">
      <c r="A128" t="s">
        <v>214</v>
      </c>
      <c r="B128">
        <v>1</v>
      </c>
      <c r="C128">
        <v>50</v>
      </c>
      <c r="D128">
        <v>15</v>
      </c>
      <c r="E128">
        <v>19758.8</v>
      </c>
      <c r="F128">
        <v>3.396204</v>
      </c>
      <c r="G128">
        <v>-1.0471639999999995</v>
      </c>
    </row>
    <row r="129" spans="1:7" x14ac:dyDescent="0.25">
      <c r="A129" t="s">
        <v>214</v>
      </c>
      <c r="B129">
        <v>2</v>
      </c>
      <c r="C129">
        <v>50</v>
      </c>
      <c r="D129">
        <v>15</v>
      </c>
      <c r="E129">
        <v>12439</v>
      </c>
      <c r="F129">
        <v>2.8106200000000001</v>
      </c>
      <c r="G129">
        <v>-1.6327479999999994</v>
      </c>
    </row>
    <row r="130" spans="1:7" x14ac:dyDescent="0.25">
      <c r="A130" t="s">
        <v>214</v>
      </c>
      <c r="B130">
        <v>3</v>
      </c>
      <c r="C130">
        <v>50</v>
      </c>
      <c r="D130">
        <v>15</v>
      </c>
      <c r="E130">
        <v>3364.6</v>
      </c>
      <c r="F130">
        <v>2.0846679999999997</v>
      </c>
      <c r="G130">
        <v>-2.3586999999999998</v>
      </c>
    </row>
    <row r="131" spans="1:7" x14ac:dyDescent="0.25">
      <c r="A131" t="s">
        <v>214</v>
      </c>
      <c r="B131">
        <v>4</v>
      </c>
      <c r="C131">
        <v>50</v>
      </c>
      <c r="D131">
        <v>15</v>
      </c>
      <c r="E131">
        <v>12750.4</v>
      </c>
      <c r="F131">
        <v>2.8355319999999997</v>
      </c>
      <c r="G131">
        <v>-1.6078359999999998</v>
      </c>
    </row>
    <row r="132" spans="1:7" x14ac:dyDescent="0.25">
      <c r="A132" t="s">
        <v>214</v>
      </c>
      <c r="B132">
        <v>5</v>
      </c>
      <c r="C132">
        <v>50</v>
      </c>
      <c r="D132">
        <v>15</v>
      </c>
      <c r="E132">
        <v>0</v>
      </c>
      <c r="F132">
        <v>1.8154999999999999</v>
      </c>
      <c r="G132">
        <v>-2.6278679999999994</v>
      </c>
    </row>
    <row r="133" spans="1:7" x14ac:dyDescent="0.25">
      <c r="A133" t="s">
        <v>214</v>
      </c>
      <c r="B133">
        <v>6</v>
      </c>
      <c r="C133">
        <v>50</v>
      </c>
      <c r="D133">
        <v>15</v>
      </c>
      <c r="E133">
        <v>2307</v>
      </c>
      <c r="F133">
        <v>2.0000599999999999</v>
      </c>
      <c r="G133">
        <v>-2.4433079999999996</v>
      </c>
    </row>
    <row r="134" spans="1:7" x14ac:dyDescent="0.25">
      <c r="A134" t="s">
        <v>214</v>
      </c>
      <c r="B134">
        <v>2</v>
      </c>
      <c r="C134">
        <v>100</v>
      </c>
      <c r="D134">
        <v>15</v>
      </c>
      <c r="E134">
        <v>20223.400000000001</v>
      </c>
      <c r="F134">
        <v>3.4333720000000003</v>
      </c>
      <c r="G134">
        <v>-1.0047879999999996</v>
      </c>
    </row>
    <row r="135" spans="1:7" x14ac:dyDescent="0.25">
      <c r="A135" t="s">
        <v>214</v>
      </c>
      <c r="B135">
        <v>1</v>
      </c>
      <c r="C135">
        <v>100</v>
      </c>
      <c r="D135">
        <v>15</v>
      </c>
      <c r="E135">
        <v>29946.1</v>
      </c>
      <c r="F135">
        <v>4.2111879999999999</v>
      </c>
      <c r="G135">
        <v>-0.22697199999999995</v>
      </c>
    </row>
    <row r="136" spans="1:7" x14ac:dyDescent="0.25">
      <c r="A136" t="s">
        <v>214</v>
      </c>
      <c r="B136">
        <v>3</v>
      </c>
      <c r="C136">
        <v>100</v>
      </c>
      <c r="D136">
        <v>15</v>
      </c>
      <c r="E136">
        <v>3596</v>
      </c>
      <c r="F136">
        <v>2.10318</v>
      </c>
      <c r="G136">
        <v>-2.3349799999999998</v>
      </c>
    </row>
    <row r="137" spans="1:7" x14ac:dyDescent="0.25">
      <c r="A137" t="s">
        <v>214</v>
      </c>
      <c r="B137">
        <v>4</v>
      </c>
      <c r="C137">
        <v>100</v>
      </c>
      <c r="D137">
        <v>15</v>
      </c>
      <c r="E137">
        <v>14667.3</v>
      </c>
      <c r="F137">
        <v>2.9888839999999997</v>
      </c>
      <c r="G137">
        <v>-1.4492760000000002</v>
      </c>
    </row>
    <row r="138" spans="1:7" x14ac:dyDescent="0.25">
      <c r="A138" t="s">
        <v>214</v>
      </c>
      <c r="B138">
        <v>5</v>
      </c>
      <c r="C138">
        <v>100</v>
      </c>
      <c r="D138">
        <v>15</v>
      </c>
      <c r="E138">
        <v>12831.8</v>
      </c>
      <c r="F138">
        <v>2.842044</v>
      </c>
      <c r="G138">
        <v>-1.5961159999999999</v>
      </c>
    </row>
    <row r="139" spans="1:7" x14ac:dyDescent="0.25">
      <c r="A139" t="s">
        <v>214</v>
      </c>
      <c r="B139">
        <v>6</v>
      </c>
      <c r="C139">
        <v>100</v>
      </c>
      <c r="D139">
        <v>15</v>
      </c>
      <c r="E139">
        <v>2241.9</v>
      </c>
      <c r="F139">
        <v>1.9948519999999998</v>
      </c>
      <c r="G139">
        <v>-2.443308</v>
      </c>
    </row>
    <row r="140" spans="1:7" x14ac:dyDescent="0.25">
      <c r="A140" t="s">
        <v>214</v>
      </c>
      <c r="B140">
        <v>1</v>
      </c>
      <c r="C140">
        <v>150</v>
      </c>
      <c r="D140">
        <v>15</v>
      </c>
      <c r="E140">
        <v>16045.5</v>
      </c>
      <c r="F140">
        <v>3.0991400000000002</v>
      </c>
      <c r="G140">
        <v>-1.3525639999999992</v>
      </c>
    </row>
    <row r="141" spans="1:7" x14ac:dyDescent="0.25">
      <c r="A141" t="s">
        <v>214</v>
      </c>
      <c r="B141">
        <v>2</v>
      </c>
      <c r="C141">
        <v>150</v>
      </c>
      <c r="D141">
        <v>15</v>
      </c>
      <c r="E141">
        <v>10235.700000000001</v>
      </c>
      <c r="F141">
        <v>2.6343559999999999</v>
      </c>
      <c r="G141">
        <v>-1.8173479999999995</v>
      </c>
    </row>
    <row r="142" spans="1:7" x14ac:dyDescent="0.25">
      <c r="A142" t="s">
        <v>214</v>
      </c>
      <c r="B142">
        <v>3</v>
      </c>
      <c r="C142">
        <v>150</v>
      </c>
      <c r="D142">
        <v>15</v>
      </c>
      <c r="E142">
        <v>6253.8</v>
      </c>
      <c r="F142">
        <v>2.315804</v>
      </c>
      <c r="G142">
        <v>-2.1358999999999995</v>
      </c>
    </row>
    <row r="143" spans="1:7" x14ac:dyDescent="0.25">
      <c r="A143" t="s">
        <v>214</v>
      </c>
      <c r="B143">
        <v>4</v>
      </c>
      <c r="C143">
        <v>150</v>
      </c>
      <c r="D143">
        <v>15</v>
      </c>
      <c r="E143">
        <v>49035.8</v>
      </c>
      <c r="F143">
        <v>5.7383640000000007</v>
      </c>
      <c r="G143">
        <v>1.2866600000000012</v>
      </c>
    </row>
    <row r="144" spans="1:7" x14ac:dyDescent="0.25">
      <c r="A144" t="s">
        <v>214</v>
      </c>
      <c r="B144">
        <v>5</v>
      </c>
      <c r="C144">
        <v>150</v>
      </c>
      <c r="D144">
        <v>15</v>
      </c>
      <c r="E144">
        <v>12711.6</v>
      </c>
      <c r="F144">
        <v>2.8324280000000002</v>
      </c>
      <c r="G144">
        <v>-1.6192759999999993</v>
      </c>
    </row>
    <row r="145" spans="1:7" x14ac:dyDescent="0.25">
      <c r="A145" t="s">
        <v>214</v>
      </c>
      <c r="B145">
        <v>6</v>
      </c>
      <c r="C145">
        <v>150</v>
      </c>
      <c r="D145">
        <v>15</v>
      </c>
      <c r="E145">
        <v>2411.1999999999998</v>
      </c>
      <c r="F145">
        <v>2.0083959999999998</v>
      </c>
      <c r="G145">
        <v>-2.4433079999999996</v>
      </c>
    </row>
    <row r="146" spans="1:7" x14ac:dyDescent="0.25">
      <c r="A146" t="s">
        <v>507</v>
      </c>
      <c r="B146">
        <v>7</v>
      </c>
      <c r="C146">
        <v>25</v>
      </c>
      <c r="D146">
        <v>15</v>
      </c>
      <c r="E146">
        <v>8703.9</v>
      </c>
      <c r="F146">
        <v>2.5118119999999999</v>
      </c>
      <c r="G146">
        <v>-1.8746679999999998</v>
      </c>
    </row>
    <row r="147" spans="1:7" x14ac:dyDescent="0.25">
      <c r="A147" t="s">
        <v>506</v>
      </c>
      <c r="B147">
        <v>7</v>
      </c>
      <c r="C147">
        <v>25</v>
      </c>
      <c r="D147">
        <v>15</v>
      </c>
      <c r="E147">
        <v>3279695.6</v>
      </c>
      <c r="F147">
        <v>264.191148</v>
      </c>
      <c r="G147">
        <v>259.66158000000001</v>
      </c>
    </row>
    <row r="148" spans="1:7" x14ac:dyDescent="0.25">
      <c r="A148" t="s">
        <v>506</v>
      </c>
      <c r="B148">
        <v>8</v>
      </c>
      <c r="C148">
        <v>25</v>
      </c>
      <c r="D148">
        <v>15</v>
      </c>
      <c r="E148">
        <v>613370.69999999995</v>
      </c>
      <c r="F148">
        <v>50.885156000000002</v>
      </c>
      <c r="G148">
        <v>46.355588000000004</v>
      </c>
    </row>
    <row r="149" spans="1:7" x14ac:dyDescent="0.25">
      <c r="A149" t="s">
        <v>506</v>
      </c>
      <c r="B149">
        <v>9</v>
      </c>
      <c r="C149">
        <v>25</v>
      </c>
      <c r="D149">
        <v>15</v>
      </c>
      <c r="E149">
        <v>47277.9</v>
      </c>
      <c r="F149">
        <v>5.5977320000000006</v>
      </c>
      <c r="G149">
        <v>1.0681640000000012</v>
      </c>
    </row>
    <row r="150" spans="1:7" x14ac:dyDescent="0.25">
      <c r="A150" t="s">
        <v>506</v>
      </c>
      <c r="B150">
        <v>10</v>
      </c>
      <c r="C150">
        <v>25</v>
      </c>
      <c r="D150">
        <v>15</v>
      </c>
      <c r="E150">
        <v>304288.2</v>
      </c>
      <c r="F150">
        <v>26.158556000000004</v>
      </c>
      <c r="G150">
        <v>21.628988000000007</v>
      </c>
    </row>
    <row r="151" spans="1:7" x14ac:dyDescent="0.25">
      <c r="A151" t="s">
        <v>506</v>
      </c>
      <c r="B151">
        <v>11</v>
      </c>
      <c r="C151">
        <v>25</v>
      </c>
      <c r="D151">
        <v>15</v>
      </c>
      <c r="E151">
        <v>86154.4</v>
      </c>
      <c r="F151">
        <v>8.707851999999999</v>
      </c>
      <c r="G151">
        <v>4.1782839999999997</v>
      </c>
    </row>
    <row r="152" spans="1:7" x14ac:dyDescent="0.25">
      <c r="A152" t="s">
        <v>506</v>
      </c>
      <c r="B152">
        <v>12</v>
      </c>
      <c r="C152">
        <v>25</v>
      </c>
      <c r="D152">
        <v>15</v>
      </c>
      <c r="E152">
        <v>3384.5</v>
      </c>
      <c r="F152">
        <v>2.0862599999999998</v>
      </c>
      <c r="G152">
        <v>-2.4433079999999996</v>
      </c>
    </row>
    <row r="153" spans="1:7" x14ac:dyDescent="0.25">
      <c r="A153" t="s">
        <v>506</v>
      </c>
      <c r="B153">
        <v>7</v>
      </c>
      <c r="C153">
        <v>50</v>
      </c>
      <c r="D153">
        <v>15</v>
      </c>
      <c r="E153">
        <v>21568780.800000001</v>
      </c>
      <c r="F153">
        <v>1727.3179640000001</v>
      </c>
      <c r="G153">
        <v>1722.6594600000001</v>
      </c>
    </row>
    <row r="154" spans="1:7" x14ac:dyDescent="0.25">
      <c r="A154" t="s">
        <v>506</v>
      </c>
      <c r="B154">
        <v>8</v>
      </c>
      <c r="C154">
        <v>50</v>
      </c>
      <c r="D154">
        <v>15</v>
      </c>
      <c r="E154">
        <v>277491.40000000002</v>
      </c>
      <c r="F154">
        <v>24.014812000000003</v>
      </c>
      <c r="G154">
        <v>19.356308000000002</v>
      </c>
    </row>
    <row r="155" spans="1:7" x14ac:dyDescent="0.25">
      <c r="A155" t="s">
        <v>506</v>
      </c>
      <c r="B155">
        <v>9</v>
      </c>
      <c r="C155">
        <v>50</v>
      </c>
      <c r="D155">
        <v>15</v>
      </c>
      <c r="E155">
        <v>21229.5</v>
      </c>
      <c r="F155">
        <v>3.5138600000000002</v>
      </c>
      <c r="G155">
        <v>-1.1446439999999996</v>
      </c>
    </row>
    <row r="156" spans="1:7" x14ac:dyDescent="0.25">
      <c r="A156" t="s">
        <v>506</v>
      </c>
      <c r="B156">
        <v>10</v>
      </c>
      <c r="C156">
        <v>50</v>
      </c>
      <c r="D156">
        <v>15</v>
      </c>
      <c r="E156">
        <v>9457.7999999999993</v>
      </c>
      <c r="F156">
        <v>2.5721239999999996</v>
      </c>
      <c r="G156">
        <v>-2.0863800000000001</v>
      </c>
    </row>
    <row r="157" spans="1:7" x14ac:dyDescent="0.25">
      <c r="A157" t="s">
        <v>506</v>
      </c>
      <c r="B157">
        <v>11</v>
      </c>
      <c r="C157">
        <v>50</v>
      </c>
      <c r="D157">
        <v>15</v>
      </c>
      <c r="E157">
        <v>91391.4</v>
      </c>
      <c r="F157">
        <v>9.1268119999999993</v>
      </c>
      <c r="G157">
        <v>4.4683079999999995</v>
      </c>
    </row>
    <row r="158" spans="1:7" x14ac:dyDescent="0.25">
      <c r="A158" t="s">
        <v>506</v>
      </c>
      <c r="B158">
        <v>12</v>
      </c>
      <c r="C158">
        <v>50</v>
      </c>
      <c r="D158">
        <v>15</v>
      </c>
      <c r="E158">
        <v>4996.2</v>
      </c>
      <c r="F158">
        <v>2.2151959999999997</v>
      </c>
      <c r="G158">
        <v>-2.443308</v>
      </c>
    </row>
    <row r="159" spans="1:7" x14ac:dyDescent="0.25">
      <c r="A159" t="s">
        <v>506</v>
      </c>
      <c r="B159">
        <v>7</v>
      </c>
      <c r="C159">
        <v>100</v>
      </c>
      <c r="D159">
        <v>15</v>
      </c>
      <c r="E159">
        <v>7187.5</v>
      </c>
      <c r="F159">
        <v>2.3904999999999998</v>
      </c>
      <c r="G159">
        <v>-2.1561479999999995</v>
      </c>
    </row>
    <row r="160" spans="1:7" x14ac:dyDescent="0.25">
      <c r="A160" t="s">
        <v>506</v>
      </c>
      <c r="B160">
        <v>8</v>
      </c>
      <c r="C160">
        <v>100</v>
      </c>
      <c r="D160">
        <v>15</v>
      </c>
      <c r="E160">
        <v>302681.8</v>
      </c>
      <c r="F160">
        <v>26.030044</v>
      </c>
      <c r="G160">
        <v>21.483395999999999</v>
      </c>
    </row>
    <row r="161" spans="1:7" x14ac:dyDescent="0.25">
      <c r="A161" t="s">
        <v>506</v>
      </c>
      <c r="B161">
        <v>9</v>
      </c>
      <c r="C161">
        <v>100</v>
      </c>
      <c r="D161">
        <v>15</v>
      </c>
      <c r="E161">
        <v>21494.799999999999</v>
      </c>
      <c r="F161">
        <v>3.5350839999999999</v>
      </c>
      <c r="G161">
        <v>-1.0115639999999995</v>
      </c>
    </row>
    <row r="162" spans="1:7" x14ac:dyDescent="0.25">
      <c r="A162" t="s">
        <v>506</v>
      </c>
      <c r="B162">
        <v>10</v>
      </c>
      <c r="C162">
        <v>100</v>
      </c>
      <c r="D162">
        <v>15</v>
      </c>
      <c r="E162">
        <v>6386.2</v>
      </c>
      <c r="F162">
        <v>2.3263959999999999</v>
      </c>
      <c r="G162">
        <v>-2.2202519999999994</v>
      </c>
    </row>
    <row r="163" spans="1:7" x14ac:dyDescent="0.25">
      <c r="A163" t="s">
        <v>506</v>
      </c>
      <c r="B163">
        <v>11</v>
      </c>
      <c r="C163">
        <v>100</v>
      </c>
      <c r="D163">
        <v>15</v>
      </c>
      <c r="E163">
        <v>31028.1</v>
      </c>
      <c r="F163">
        <v>4.2977480000000003</v>
      </c>
      <c r="G163">
        <v>-0.24889999999999901</v>
      </c>
    </row>
    <row r="164" spans="1:7" x14ac:dyDescent="0.25">
      <c r="A164" t="s">
        <v>506</v>
      </c>
      <c r="B164">
        <v>12</v>
      </c>
      <c r="C164">
        <v>100</v>
      </c>
      <c r="D164">
        <v>15</v>
      </c>
      <c r="E164">
        <v>3598</v>
      </c>
      <c r="F164">
        <v>2.1033399999999998</v>
      </c>
      <c r="G164">
        <v>-2.4433079999999996</v>
      </c>
    </row>
    <row r="165" spans="1:7" x14ac:dyDescent="0.25">
      <c r="A165" t="s">
        <v>506</v>
      </c>
      <c r="B165">
        <v>7</v>
      </c>
      <c r="C165">
        <v>150</v>
      </c>
      <c r="D165">
        <v>15</v>
      </c>
      <c r="E165">
        <v>430476.2</v>
      </c>
      <c r="F165">
        <v>36.253596000000002</v>
      </c>
      <c r="G165">
        <v>31.813676000000001</v>
      </c>
    </row>
    <row r="166" spans="1:7" x14ac:dyDescent="0.25">
      <c r="A166" t="s">
        <v>506</v>
      </c>
      <c r="B166">
        <v>8</v>
      </c>
      <c r="C166">
        <v>150</v>
      </c>
      <c r="D166">
        <v>15</v>
      </c>
      <c r="E166">
        <v>50871.3</v>
      </c>
      <c r="F166">
        <v>5.8852040000000008</v>
      </c>
      <c r="G166">
        <v>1.4452840000000009</v>
      </c>
    </row>
    <row r="167" spans="1:7" x14ac:dyDescent="0.25">
      <c r="A167" t="s">
        <v>506</v>
      </c>
      <c r="B167">
        <v>9</v>
      </c>
      <c r="C167">
        <v>150</v>
      </c>
      <c r="D167">
        <v>15</v>
      </c>
      <c r="E167">
        <v>8694.1</v>
      </c>
      <c r="F167">
        <v>2.511028</v>
      </c>
      <c r="G167">
        <v>-1.9288919999999998</v>
      </c>
    </row>
    <row r="168" spans="1:7" x14ac:dyDescent="0.25">
      <c r="A168" t="s">
        <v>506</v>
      </c>
      <c r="B168">
        <v>10</v>
      </c>
      <c r="C168">
        <v>150</v>
      </c>
      <c r="D168">
        <v>15</v>
      </c>
      <c r="E168">
        <v>7362.9</v>
      </c>
      <c r="F168">
        <v>2.4045319999999997</v>
      </c>
      <c r="G168">
        <v>-2.0353880000000002</v>
      </c>
    </row>
    <row r="169" spans="1:7" x14ac:dyDescent="0.25">
      <c r="A169" t="s">
        <v>506</v>
      </c>
      <c r="B169">
        <v>11</v>
      </c>
      <c r="C169">
        <v>150</v>
      </c>
      <c r="D169">
        <v>15</v>
      </c>
      <c r="E169">
        <v>151942.39999999999</v>
      </c>
      <c r="F169">
        <v>13.970892000000001</v>
      </c>
      <c r="G169">
        <v>9.530972000000002</v>
      </c>
    </row>
    <row r="170" spans="1:7" x14ac:dyDescent="0.25">
      <c r="A170" t="s">
        <v>506</v>
      </c>
      <c r="B170">
        <v>12</v>
      </c>
      <c r="C170">
        <v>150</v>
      </c>
      <c r="D170">
        <v>15</v>
      </c>
      <c r="E170">
        <v>2263.9</v>
      </c>
      <c r="F170">
        <v>1.9966119999999998</v>
      </c>
      <c r="G170">
        <v>-2.443308</v>
      </c>
    </row>
    <row r="171" spans="1:7" x14ac:dyDescent="0.25">
      <c r="A171" t="s">
        <v>507</v>
      </c>
      <c r="B171">
        <v>8</v>
      </c>
      <c r="C171">
        <v>25</v>
      </c>
      <c r="D171">
        <v>15</v>
      </c>
      <c r="E171">
        <v>358240</v>
      </c>
      <c r="F171">
        <v>30.474700000000002</v>
      </c>
      <c r="G171">
        <v>26.088220000000003</v>
      </c>
    </row>
    <row r="172" spans="1:7" x14ac:dyDescent="0.25">
      <c r="A172" t="s">
        <v>507</v>
      </c>
      <c r="B172">
        <v>9</v>
      </c>
      <c r="C172">
        <v>25</v>
      </c>
      <c r="D172">
        <v>15</v>
      </c>
      <c r="E172">
        <v>13631.1</v>
      </c>
      <c r="F172">
        <v>2.9059879999999998</v>
      </c>
      <c r="G172">
        <v>-1.4804919999999999</v>
      </c>
    </row>
    <row r="173" spans="1:7" x14ac:dyDescent="0.25">
      <c r="A173" t="s">
        <v>507</v>
      </c>
      <c r="B173">
        <v>10</v>
      </c>
      <c r="C173">
        <v>25</v>
      </c>
      <c r="D173">
        <v>15</v>
      </c>
      <c r="E173">
        <v>288720.90000000002</v>
      </c>
      <c r="F173">
        <v>24.913172000000003</v>
      </c>
      <c r="G173">
        <v>20.526692000000004</v>
      </c>
    </row>
    <row r="174" spans="1:7" x14ac:dyDescent="0.25">
      <c r="A174" t="s">
        <v>507</v>
      </c>
      <c r="B174">
        <v>11</v>
      </c>
      <c r="C174">
        <v>25</v>
      </c>
      <c r="D174">
        <v>15</v>
      </c>
      <c r="E174">
        <v>16547.8</v>
      </c>
      <c r="F174">
        <v>3.1393240000000002</v>
      </c>
      <c r="G174">
        <v>-1.2471559999999995</v>
      </c>
    </row>
    <row r="175" spans="1:7" x14ac:dyDescent="0.25">
      <c r="A175" t="s">
        <v>507</v>
      </c>
      <c r="B175">
        <v>12</v>
      </c>
      <c r="C175">
        <v>25</v>
      </c>
      <c r="D175">
        <v>15</v>
      </c>
      <c r="E175">
        <v>1595.9</v>
      </c>
      <c r="F175">
        <v>1.9431719999999999</v>
      </c>
      <c r="G175">
        <v>-2.443308</v>
      </c>
    </row>
    <row r="176" spans="1:7" x14ac:dyDescent="0.25">
      <c r="A176" t="s">
        <v>507</v>
      </c>
      <c r="B176">
        <v>7</v>
      </c>
      <c r="C176">
        <v>50</v>
      </c>
      <c r="D176">
        <v>15</v>
      </c>
      <c r="E176">
        <v>15890.7</v>
      </c>
      <c r="F176">
        <v>3.0867560000000003</v>
      </c>
      <c r="G176">
        <v>-1.2712839999999996</v>
      </c>
    </row>
    <row r="177" spans="1:7" x14ac:dyDescent="0.25">
      <c r="A177" t="s">
        <v>507</v>
      </c>
      <c r="B177">
        <v>8</v>
      </c>
      <c r="C177">
        <v>50</v>
      </c>
      <c r="D177">
        <v>15</v>
      </c>
      <c r="E177">
        <v>361838.8</v>
      </c>
      <c r="F177">
        <v>30.762604000000003</v>
      </c>
      <c r="G177">
        <v>26.404564000000004</v>
      </c>
    </row>
    <row r="178" spans="1:7" x14ac:dyDescent="0.25">
      <c r="A178" t="s">
        <v>507</v>
      </c>
      <c r="B178">
        <v>9</v>
      </c>
      <c r="C178">
        <v>50</v>
      </c>
      <c r="D178">
        <v>15</v>
      </c>
      <c r="E178">
        <v>123909.9</v>
      </c>
      <c r="F178">
        <v>11.728292</v>
      </c>
      <c r="G178">
        <v>7.3702519999999998</v>
      </c>
    </row>
    <row r="179" spans="1:7" x14ac:dyDescent="0.25">
      <c r="A179" t="s">
        <v>507</v>
      </c>
      <c r="B179">
        <v>10</v>
      </c>
      <c r="C179">
        <v>50</v>
      </c>
      <c r="D179">
        <v>15</v>
      </c>
      <c r="E179">
        <v>21236.6</v>
      </c>
      <c r="F179">
        <v>3.5144279999999997</v>
      </c>
      <c r="G179">
        <v>-0.84361200000000025</v>
      </c>
    </row>
    <row r="180" spans="1:7" x14ac:dyDescent="0.25">
      <c r="A180" t="s">
        <v>507</v>
      </c>
      <c r="B180">
        <v>11</v>
      </c>
      <c r="C180">
        <v>50</v>
      </c>
      <c r="D180">
        <v>15</v>
      </c>
      <c r="E180">
        <v>54073.7</v>
      </c>
      <c r="F180">
        <v>6.1413960000000003</v>
      </c>
      <c r="G180">
        <v>1.7833560000000004</v>
      </c>
    </row>
    <row r="181" spans="1:7" x14ac:dyDescent="0.25">
      <c r="A181" t="s">
        <v>507</v>
      </c>
      <c r="B181">
        <v>12</v>
      </c>
      <c r="C181">
        <v>50</v>
      </c>
      <c r="D181">
        <v>15</v>
      </c>
      <c r="E181">
        <v>1240.4000000000001</v>
      </c>
      <c r="F181">
        <v>1.9147319999999999</v>
      </c>
      <c r="G181">
        <v>-2.443308</v>
      </c>
    </row>
    <row r="182" spans="1:7" x14ac:dyDescent="0.25">
      <c r="A182" t="s">
        <v>507</v>
      </c>
      <c r="B182">
        <v>7</v>
      </c>
      <c r="C182">
        <v>100</v>
      </c>
      <c r="D182">
        <v>15</v>
      </c>
      <c r="E182">
        <v>3151.5</v>
      </c>
      <c r="F182">
        <v>2.0676199999999998</v>
      </c>
      <c r="G182">
        <v>-2.3400999999999996</v>
      </c>
    </row>
    <row r="183" spans="1:7" x14ac:dyDescent="0.25">
      <c r="A183" t="s">
        <v>507</v>
      </c>
      <c r="B183">
        <v>8</v>
      </c>
      <c r="C183">
        <v>100</v>
      </c>
      <c r="D183">
        <v>15</v>
      </c>
      <c r="E183">
        <v>111689.7</v>
      </c>
      <c r="F183">
        <v>10.750676</v>
      </c>
      <c r="G183">
        <v>6.3429560000000009</v>
      </c>
    </row>
    <row r="184" spans="1:7" x14ac:dyDescent="0.25">
      <c r="A184" t="s">
        <v>507</v>
      </c>
      <c r="B184">
        <v>9</v>
      </c>
      <c r="C184">
        <v>100</v>
      </c>
      <c r="D184">
        <v>15</v>
      </c>
      <c r="E184">
        <v>6641.6</v>
      </c>
      <c r="F184">
        <v>2.3468279999999999</v>
      </c>
      <c r="G184">
        <v>-2.0608919999999995</v>
      </c>
    </row>
    <row r="185" spans="1:7" x14ac:dyDescent="0.25">
      <c r="A185" t="s">
        <v>507</v>
      </c>
      <c r="B185">
        <v>10</v>
      </c>
      <c r="C185">
        <v>100</v>
      </c>
      <c r="D185">
        <v>15</v>
      </c>
      <c r="E185">
        <v>406553.59999999998</v>
      </c>
      <c r="F185">
        <v>34.339787999999999</v>
      </c>
      <c r="G185">
        <v>29.932068000000001</v>
      </c>
    </row>
    <row r="186" spans="1:7" x14ac:dyDescent="0.25">
      <c r="A186" t="s">
        <v>507</v>
      </c>
      <c r="B186">
        <v>11</v>
      </c>
      <c r="C186">
        <v>100</v>
      </c>
      <c r="D186">
        <v>15</v>
      </c>
      <c r="E186">
        <v>93891</v>
      </c>
      <c r="F186">
        <v>9.3267799999999994</v>
      </c>
      <c r="G186">
        <v>4.91906</v>
      </c>
    </row>
    <row r="187" spans="1:7" x14ac:dyDescent="0.25">
      <c r="A187" t="s">
        <v>507</v>
      </c>
      <c r="B187">
        <v>12</v>
      </c>
      <c r="C187">
        <v>100</v>
      </c>
      <c r="D187">
        <v>15</v>
      </c>
      <c r="E187">
        <v>1861.4</v>
      </c>
      <c r="F187">
        <v>1.9644119999999998</v>
      </c>
      <c r="G187">
        <v>-2.4433079999999996</v>
      </c>
    </row>
    <row r="188" spans="1:7" x14ac:dyDescent="0.25">
      <c r="A188" t="s">
        <v>507</v>
      </c>
      <c r="B188">
        <v>7</v>
      </c>
      <c r="C188">
        <v>150</v>
      </c>
      <c r="D188">
        <v>15</v>
      </c>
      <c r="E188">
        <v>12095</v>
      </c>
      <c r="F188">
        <v>2.7831000000000001</v>
      </c>
      <c r="G188">
        <v>-1.9775479999999996</v>
      </c>
    </row>
    <row r="189" spans="1:7" x14ac:dyDescent="0.25">
      <c r="A189" t="s">
        <v>507</v>
      </c>
      <c r="B189">
        <v>8</v>
      </c>
      <c r="C189">
        <v>150</v>
      </c>
      <c r="D189">
        <v>15</v>
      </c>
      <c r="E189">
        <v>27182.3</v>
      </c>
      <c r="F189">
        <v>3.9900840000000004</v>
      </c>
      <c r="G189">
        <v>-0.77056399999999936</v>
      </c>
    </row>
    <row r="190" spans="1:7" x14ac:dyDescent="0.25">
      <c r="A190" t="s">
        <v>507</v>
      </c>
      <c r="B190">
        <v>9</v>
      </c>
      <c r="C190">
        <v>150</v>
      </c>
      <c r="D190">
        <v>15</v>
      </c>
      <c r="E190">
        <v>11794.7</v>
      </c>
      <c r="F190">
        <v>2.7590759999999999</v>
      </c>
      <c r="G190">
        <v>-2.0015719999999999</v>
      </c>
    </row>
    <row r="191" spans="1:7" x14ac:dyDescent="0.25">
      <c r="A191" t="s">
        <v>507</v>
      </c>
      <c r="B191">
        <v>10</v>
      </c>
      <c r="C191">
        <v>150</v>
      </c>
      <c r="D191">
        <v>15</v>
      </c>
      <c r="E191">
        <v>139561</v>
      </c>
      <c r="F191">
        <v>12.98038</v>
      </c>
      <c r="G191">
        <v>8.2197320000000005</v>
      </c>
    </row>
    <row r="192" spans="1:7" x14ac:dyDescent="0.25">
      <c r="A192" t="s">
        <v>507</v>
      </c>
      <c r="B192">
        <v>11</v>
      </c>
      <c r="C192">
        <v>150</v>
      </c>
      <c r="D192">
        <v>15</v>
      </c>
      <c r="E192">
        <v>18533.8</v>
      </c>
      <c r="F192">
        <v>3.2982040000000001</v>
      </c>
      <c r="G192">
        <v>-1.4624439999999996</v>
      </c>
    </row>
    <row r="193" spans="1:7" x14ac:dyDescent="0.25">
      <c r="A193" t="s">
        <v>507</v>
      </c>
      <c r="B193">
        <v>12</v>
      </c>
      <c r="C193">
        <v>150</v>
      </c>
      <c r="D193">
        <v>15</v>
      </c>
      <c r="E193">
        <v>6273</v>
      </c>
      <c r="F193">
        <v>2.3173399999999997</v>
      </c>
      <c r="G193">
        <v>-2.443308</v>
      </c>
    </row>
    <row r="194" spans="1:7" x14ac:dyDescent="0.25">
      <c r="A194" t="s">
        <v>504</v>
      </c>
      <c r="B194">
        <v>7</v>
      </c>
      <c r="C194">
        <v>25</v>
      </c>
      <c r="D194">
        <v>15</v>
      </c>
      <c r="E194">
        <v>17219</v>
      </c>
      <c r="F194">
        <v>2.1036999999999999</v>
      </c>
      <c r="G194">
        <v>-1.0857080000000003</v>
      </c>
    </row>
    <row r="195" spans="1:7" x14ac:dyDescent="0.25">
      <c r="A195" t="s">
        <v>504</v>
      </c>
      <c r="B195">
        <v>8</v>
      </c>
      <c r="C195">
        <v>25</v>
      </c>
      <c r="D195">
        <v>15</v>
      </c>
      <c r="E195">
        <v>11577.4</v>
      </c>
      <c r="F195">
        <v>1.5395399999999999</v>
      </c>
      <c r="G195">
        <v>-1.6498680000000003</v>
      </c>
    </row>
    <row r="196" spans="1:7" x14ac:dyDescent="0.25">
      <c r="A196" t="s">
        <v>504</v>
      </c>
      <c r="B196">
        <v>9</v>
      </c>
      <c r="C196">
        <v>25</v>
      </c>
      <c r="D196">
        <v>15</v>
      </c>
      <c r="E196">
        <v>14325.3</v>
      </c>
      <c r="F196">
        <v>1.81433</v>
      </c>
      <c r="G196">
        <v>-1.3750780000000002</v>
      </c>
    </row>
    <row r="197" spans="1:7" x14ac:dyDescent="0.25">
      <c r="A197" t="s">
        <v>504</v>
      </c>
      <c r="B197">
        <v>10</v>
      </c>
      <c r="C197">
        <v>25</v>
      </c>
      <c r="D197">
        <v>15</v>
      </c>
      <c r="E197">
        <v>24618.3</v>
      </c>
      <c r="F197">
        <v>2.8436300000000001</v>
      </c>
      <c r="G197">
        <v>-0.34577800000000014</v>
      </c>
    </row>
    <row r="198" spans="1:7" x14ac:dyDescent="0.25">
      <c r="A198" t="s">
        <v>504</v>
      </c>
      <c r="B198">
        <v>11</v>
      </c>
      <c r="C198">
        <v>25</v>
      </c>
      <c r="D198">
        <v>15</v>
      </c>
      <c r="E198">
        <v>1253.3</v>
      </c>
      <c r="F198">
        <v>0.50712999999999997</v>
      </c>
      <c r="G198">
        <v>-2.6822780000000002</v>
      </c>
    </row>
    <row r="199" spans="1:7" x14ac:dyDescent="0.25">
      <c r="A199" t="s">
        <v>504</v>
      </c>
      <c r="B199">
        <v>12</v>
      </c>
      <c r="C199">
        <v>25</v>
      </c>
      <c r="D199">
        <v>15</v>
      </c>
      <c r="E199">
        <v>3643</v>
      </c>
      <c r="F199">
        <v>0.74609999999999999</v>
      </c>
      <c r="G199">
        <v>-2.443308</v>
      </c>
    </row>
    <row r="200" spans="1:7" x14ac:dyDescent="0.25">
      <c r="A200" t="s">
        <v>504</v>
      </c>
      <c r="B200">
        <v>7</v>
      </c>
      <c r="C200">
        <v>50</v>
      </c>
      <c r="D200">
        <v>15</v>
      </c>
      <c r="E200">
        <v>32129.5</v>
      </c>
      <c r="F200">
        <v>3.5947500000000003</v>
      </c>
      <c r="G200">
        <v>0.76964200000000016</v>
      </c>
    </row>
    <row r="201" spans="1:7" x14ac:dyDescent="0.25">
      <c r="A201" t="s">
        <v>504</v>
      </c>
      <c r="B201">
        <v>8</v>
      </c>
      <c r="C201">
        <v>50</v>
      </c>
      <c r="D201">
        <v>15</v>
      </c>
      <c r="E201">
        <v>17242.400000000001</v>
      </c>
      <c r="F201">
        <v>2.1060400000000001</v>
      </c>
      <c r="G201">
        <v>-0.71906800000000004</v>
      </c>
    </row>
    <row r="202" spans="1:7" x14ac:dyDescent="0.25">
      <c r="A202" t="s">
        <v>504</v>
      </c>
      <c r="B202">
        <v>9</v>
      </c>
      <c r="C202">
        <v>50</v>
      </c>
      <c r="D202">
        <v>15</v>
      </c>
      <c r="E202">
        <v>54479.5</v>
      </c>
      <c r="F202">
        <v>5.8297500000000007</v>
      </c>
      <c r="G202">
        <v>3.0046420000000005</v>
      </c>
    </row>
    <row r="203" spans="1:7" x14ac:dyDescent="0.25">
      <c r="A203" t="s">
        <v>504</v>
      </c>
      <c r="B203">
        <v>10</v>
      </c>
      <c r="C203">
        <v>50</v>
      </c>
      <c r="D203">
        <v>15</v>
      </c>
      <c r="E203">
        <v>33059.4</v>
      </c>
      <c r="F203">
        <v>3.6877400000000002</v>
      </c>
      <c r="G203">
        <v>0.86263200000000007</v>
      </c>
    </row>
    <row r="204" spans="1:7" x14ac:dyDescent="0.25">
      <c r="A204" t="s">
        <v>504</v>
      </c>
      <c r="B204">
        <v>11</v>
      </c>
      <c r="C204">
        <v>50</v>
      </c>
      <c r="D204">
        <v>15</v>
      </c>
      <c r="E204">
        <v>11022</v>
      </c>
      <c r="F204">
        <v>1.484</v>
      </c>
      <c r="G204">
        <v>-1.3411080000000002</v>
      </c>
    </row>
    <row r="205" spans="1:7" x14ac:dyDescent="0.25">
      <c r="A205" t="s">
        <v>504</v>
      </c>
      <c r="B205">
        <v>12</v>
      </c>
      <c r="C205">
        <v>50</v>
      </c>
      <c r="D205">
        <v>15</v>
      </c>
      <c r="E205">
        <v>0</v>
      </c>
      <c r="F205">
        <v>0.38179999999999997</v>
      </c>
      <c r="G205">
        <v>-2.443308</v>
      </c>
    </row>
    <row r="206" spans="1:7" x14ac:dyDescent="0.25">
      <c r="A206" t="s">
        <v>504</v>
      </c>
      <c r="B206">
        <v>7</v>
      </c>
      <c r="C206">
        <v>100</v>
      </c>
      <c r="D206">
        <v>15</v>
      </c>
      <c r="E206">
        <v>20659.900000000001</v>
      </c>
      <c r="F206">
        <v>2.4477900000000004</v>
      </c>
      <c r="G206">
        <v>-0.37731799999999982</v>
      </c>
    </row>
    <row r="207" spans="1:7" x14ac:dyDescent="0.25">
      <c r="A207" t="s">
        <v>504</v>
      </c>
      <c r="B207">
        <v>8</v>
      </c>
      <c r="C207">
        <v>100</v>
      </c>
      <c r="D207">
        <v>15</v>
      </c>
      <c r="E207">
        <v>13828.8</v>
      </c>
      <c r="F207">
        <v>1.7646799999999998</v>
      </c>
      <c r="G207">
        <v>-1.0604280000000004</v>
      </c>
    </row>
    <row r="208" spans="1:7" x14ac:dyDescent="0.25">
      <c r="A208" t="s">
        <v>504</v>
      </c>
      <c r="B208">
        <v>9</v>
      </c>
      <c r="C208">
        <v>100</v>
      </c>
      <c r="D208">
        <v>15</v>
      </c>
      <c r="E208">
        <v>10749.4</v>
      </c>
      <c r="F208">
        <v>1.4567399999999999</v>
      </c>
      <c r="G208">
        <v>-1.3683680000000003</v>
      </c>
    </row>
    <row r="209" spans="1:7" x14ac:dyDescent="0.25">
      <c r="A209" t="s">
        <v>504</v>
      </c>
      <c r="B209">
        <v>10</v>
      </c>
      <c r="C209">
        <v>100</v>
      </c>
      <c r="D209">
        <v>15</v>
      </c>
      <c r="E209">
        <v>19550.5</v>
      </c>
      <c r="F209">
        <v>2.3368500000000001</v>
      </c>
      <c r="G209">
        <v>-0.48825800000000008</v>
      </c>
    </row>
    <row r="210" spans="1:7" x14ac:dyDescent="0.25">
      <c r="A210" t="s">
        <v>504</v>
      </c>
      <c r="B210">
        <v>11</v>
      </c>
      <c r="C210">
        <v>100</v>
      </c>
      <c r="D210">
        <v>15</v>
      </c>
      <c r="E210">
        <v>8116.4</v>
      </c>
      <c r="F210">
        <v>1.1934400000000001</v>
      </c>
      <c r="G210">
        <v>-1.6316680000000001</v>
      </c>
    </row>
    <row r="211" spans="1:7" x14ac:dyDescent="0.25">
      <c r="A211" t="s">
        <v>504</v>
      </c>
      <c r="B211">
        <v>12</v>
      </c>
      <c r="C211">
        <v>100</v>
      </c>
      <c r="D211">
        <v>15</v>
      </c>
      <c r="E211">
        <v>0</v>
      </c>
      <c r="F211">
        <v>0.38179999999999997</v>
      </c>
      <c r="G211">
        <v>-2.443308</v>
      </c>
    </row>
    <row r="212" spans="1:7" x14ac:dyDescent="0.25">
      <c r="A212" t="s">
        <v>504</v>
      </c>
      <c r="B212">
        <v>7</v>
      </c>
      <c r="C212">
        <v>150</v>
      </c>
      <c r="D212">
        <v>15</v>
      </c>
      <c r="E212">
        <v>204306.5</v>
      </c>
      <c r="F212">
        <v>20.812449999999998</v>
      </c>
      <c r="G212">
        <v>17.865492</v>
      </c>
    </row>
    <row r="213" spans="1:7" x14ac:dyDescent="0.25">
      <c r="A213" t="s">
        <v>504</v>
      </c>
      <c r="B213">
        <v>8</v>
      </c>
      <c r="C213">
        <v>150</v>
      </c>
      <c r="D213">
        <v>15</v>
      </c>
      <c r="E213">
        <v>8282.1</v>
      </c>
      <c r="F213">
        <v>1.21001</v>
      </c>
      <c r="G213">
        <v>-1.7369479999999999</v>
      </c>
    </row>
    <row r="214" spans="1:7" x14ac:dyDescent="0.25">
      <c r="A214" t="s">
        <v>504</v>
      </c>
      <c r="B214">
        <v>9</v>
      </c>
      <c r="C214">
        <v>150</v>
      </c>
      <c r="D214">
        <v>15</v>
      </c>
      <c r="E214">
        <v>17209.599999999999</v>
      </c>
      <c r="F214">
        <v>2.10276</v>
      </c>
      <c r="G214">
        <v>-0.844198</v>
      </c>
    </row>
    <row r="215" spans="1:7" x14ac:dyDescent="0.25">
      <c r="A215" t="s">
        <v>504</v>
      </c>
      <c r="B215">
        <v>10</v>
      </c>
      <c r="C215">
        <v>150</v>
      </c>
      <c r="D215">
        <v>15</v>
      </c>
      <c r="E215">
        <v>14971</v>
      </c>
      <c r="F215">
        <v>1.8789</v>
      </c>
      <c r="G215">
        <v>-1.068058</v>
      </c>
    </row>
    <row r="216" spans="1:7" x14ac:dyDescent="0.25">
      <c r="A216" t="s">
        <v>504</v>
      </c>
      <c r="B216">
        <v>11</v>
      </c>
      <c r="C216">
        <v>150</v>
      </c>
      <c r="D216">
        <v>15</v>
      </c>
      <c r="E216">
        <v>37254.6</v>
      </c>
      <c r="F216">
        <v>4.1072600000000001</v>
      </c>
      <c r="G216">
        <v>1.1603020000000002</v>
      </c>
    </row>
    <row r="217" spans="1:7" x14ac:dyDescent="0.25">
      <c r="A217" t="s">
        <v>504</v>
      </c>
      <c r="B217">
        <v>12</v>
      </c>
      <c r="C217">
        <v>150</v>
      </c>
      <c r="D217">
        <v>15</v>
      </c>
      <c r="E217">
        <v>1218.5</v>
      </c>
      <c r="F217">
        <v>0.50364999999999993</v>
      </c>
      <c r="G217">
        <v>-2.443308</v>
      </c>
    </row>
    <row r="218" spans="1:7" x14ac:dyDescent="0.25">
      <c r="A218" t="s">
        <v>505</v>
      </c>
      <c r="B218">
        <v>7</v>
      </c>
      <c r="C218">
        <v>25</v>
      </c>
      <c r="D218">
        <v>15</v>
      </c>
      <c r="E218">
        <v>0</v>
      </c>
      <c r="F218">
        <v>0.38179999999999997</v>
      </c>
      <c r="G218">
        <v>-2.443308</v>
      </c>
    </row>
    <row r="219" spans="1:7" x14ac:dyDescent="0.25">
      <c r="A219" t="s">
        <v>505</v>
      </c>
      <c r="B219">
        <v>8</v>
      </c>
      <c r="C219">
        <v>25</v>
      </c>
      <c r="D219">
        <v>15</v>
      </c>
      <c r="E219">
        <v>50980.6</v>
      </c>
      <c r="F219">
        <v>5.4798600000000004</v>
      </c>
      <c r="G219">
        <v>2.6547520000000002</v>
      </c>
    </row>
    <row r="220" spans="1:7" x14ac:dyDescent="0.25">
      <c r="A220" t="s">
        <v>505</v>
      </c>
      <c r="B220">
        <v>9</v>
      </c>
      <c r="C220">
        <v>25</v>
      </c>
      <c r="D220">
        <v>15</v>
      </c>
      <c r="E220">
        <v>15536.9</v>
      </c>
      <c r="F220">
        <v>1.9354899999999999</v>
      </c>
      <c r="G220">
        <v>-0.88961800000000024</v>
      </c>
    </row>
    <row r="221" spans="1:7" x14ac:dyDescent="0.25">
      <c r="A221" t="s">
        <v>505</v>
      </c>
      <c r="B221">
        <v>10</v>
      </c>
      <c r="C221">
        <v>25</v>
      </c>
      <c r="D221">
        <v>15</v>
      </c>
      <c r="E221">
        <v>94654.7</v>
      </c>
      <c r="F221">
        <v>9.84727</v>
      </c>
      <c r="G221">
        <v>7.0221619999999998</v>
      </c>
    </row>
    <row r="222" spans="1:7" x14ac:dyDescent="0.25">
      <c r="A222" t="s">
        <v>505</v>
      </c>
      <c r="B222">
        <v>11</v>
      </c>
      <c r="C222">
        <v>25</v>
      </c>
      <c r="D222">
        <v>15</v>
      </c>
      <c r="E222">
        <v>13124.1</v>
      </c>
      <c r="F222">
        <v>1.69421</v>
      </c>
      <c r="G222">
        <v>-1.1308980000000002</v>
      </c>
    </row>
    <row r="223" spans="1:7" x14ac:dyDescent="0.25">
      <c r="A223" t="s">
        <v>505</v>
      </c>
      <c r="B223">
        <v>12</v>
      </c>
      <c r="C223">
        <v>25</v>
      </c>
      <c r="D223">
        <v>15</v>
      </c>
      <c r="E223">
        <v>0</v>
      </c>
      <c r="F223">
        <v>0.38179999999999997</v>
      </c>
      <c r="G223">
        <v>-2.443308</v>
      </c>
    </row>
    <row r="224" spans="1:7" x14ac:dyDescent="0.25">
      <c r="A224" t="s">
        <v>505</v>
      </c>
      <c r="B224">
        <v>7</v>
      </c>
      <c r="C224">
        <v>50</v>
      </c>
      <c r="D224">
        <v>15</v>
      </c>
      <c r="E224">
        <v>58447.6</v>
      </c>
      <c r="F224">
        <v>6.2265600000000001</v>
      </c>
      <c r="G224">
        <v>3.4014519999999999</v>
      </c>
    </row>
    <row r="225" spans="1:7" x14ac:dyDescent="0.25">
      <c r="A225" t="s">
        <v>505</v>
      </c>
      <c r="B225">
        <v>8</v>
      </c>
      <c r="C225">
        <v>50</v>
      </c>
      <c r="D225">
        <v>15</v>
      </c>
      <c r="E225">
        <v>139084.1</v>
      </c>
      <c r="F225">
        <v>14.290210000000002</v>
      </c>
      <c r="G225">
        <v>11.465102000000002</v>
      </c>
    </row>
    <row r="226" spans="1:7" x14ac:dyDescent="0.25">
      <c r="A226" t="s">
        <v>505</v>
      </c>
      <c r="B226">
        <v>9</v>
      </c>
      <c r="C226">
        <v>50</v>
      </c>
      <c r="D226">
        <v>15</v>
      </c>
      <c r="E226">
        <v>174966.1</v>
      </c>
      <c r="F226">
        <v>17.878409999999999</v>
      </c>
      <c r="G226">
        <v>15.053301999999999</v>
      </c>
    </row>
    <row r="227" spans="1:7" x14ac:dyDescent="0.25">
      <c r="A227" t="s">
        <v>505</v>
      </c>
      <c r="B227">
        <v>10</v>
      </c>
      <c r="C227">
        <v>50</v>
      </c>
      <c r="D227">
        <v>15</v>
      </c>
      <c r="E227">
        <v>21106.3</v>
      </c>
      <c r="F227">
        <v>2.4924300000000001</v>
      </c>
      <c r="G227">
        <v>-0.33267800000000003</v>
      </c>
    </row>
    <row r="228" spans="1:7" x14ac:dyDescent="0.25">
      <c r="A228" t="s">
        <v>505</v>
      </c>
      <c r="B228">
        <v>11</v>
      </c>
      <c r="C228">
        <v>50</v>
      </c>
      <c r="D228">
        <v>15</v>
      </c>
      <c r="E228">
        <v>30910.3</v>
      </c>
      <c r="F228">
        <v>3.4728300000000001</v>
      </c>
      <c r="G228">
        <v>0.64772199999999991</v>
      </c>
    </row>
    <row r="229" spans="1:7" x14ac:dyDescent="0.25">
      <c r="A229" t="s">
        <v>505</v>
      </c>
      <c r="B229">
        <v>12</v>
      </c>
      <c r="C229">
        <v>50</v>
      </c>
      <c r="D229">
        <v>15</v>
      </c>
      <c r="E229">
        <v>0</v>
      </c>
      <c r="F229">
        <v>0.38179999999999997</v>
      </c>
      <c r="G229">
        <v>-2.443308</v>
      </c>
    </row>
    <row r="230" spans="1:7" x14ac:dyDescent="0.25">
      <c r="A230" t="s">
        <v>505</v>
      </c>
      <c r="B230">
        <v>7</v>
      </c>
      <c r="C230">
        <v>100</v>
      </c>
      <c r="D230">
        <v>15</v>
      </c>
      <c r="E230">
        <v>2514.3000000000002</v>
      </c>
      <c r="F230">
        <v>0.63322999999999996</v>
      </c>
      <c r="G230">
        <v>-2.191878</v>
      </c>
    </row>
    <row r="231" spans="1:7" x14ac:dyDescent="0.25">
      <c r="A231" t="s">
        <v>505</v>
      </c>
      <c r="B231">
        <v>8</v>
      </c>
      <c r="C231">
        <v>100</v>
      </c>
      <c r="D231">
        <v>15</v>
      </c>
      <c r="E231">
        <v>17981.599999999999</v>
      </c>
      <c r="F231">
        <v>2.1799599999999999</v>
      </c>
      <c r="G231">
        <v>-0.64514800000000028</v>
      </c>
    </row>
    <row r="232" spans="1:7" x14ac:dyDescent="0.25">
      <c r="A232" t="s">
        <v>505</v>
      </c>
      <c r="B232">
        <v>9</v>
      </c>
      <c r="C232">
        <v>100</v>
      </c>
      <c r="D232">
        <v>15</v>
      </c>
      <c r="E232">
        <v>8057.1</v>
      </c>
      <c r="F232">
        <v>1.1875100000000001</v>
      </c>
      <c r="G232">
        <v>-1.6375980000000001</v>
      </c>
    </row>
    <row r="233" spans="1:7" x14ac:dyDescent="0.25">
      <c r="A233" t="s">
        <v>505</v>
      </c>
      <c r="B233">
        <v>10</v>
      </c>
      <c r="C233">
        <v>100</v>
      </c>
      <c r="D233">
        <v>15</v>
      </c>
      <c r="E233">
        <v>61449.3</v>
      </c>
      <c r="F233">
        <v>6.5267300000000006</v>
      </c>
      <c r="G233">
        <v>3.7016220000000004</v>
      </c>
    </row>
    <row r="234" spans="1:7" x14ac:dyDescent="0.25">
      <c r="A234" t="s">
        <v>505</v>
      </c>
      <c r="B234">
        <v>11</v>
      </c>
      <c r="C234">
        <v>100</v>
      </c>
      <c r="D234">
        <v>15</v>
      </c>
      <c r="E234">
        <v>35615.9</v>
      </c>
      <c r="F234">
        <v>3.9433900000000004</v>
      </c>
      <c r="G234">
        <v>1.1182820000000002</v>
      </c>
    </row>
    <row r="235" spans="1:7" x14ac:dyDescent="0.25">
      <c r="A235" t="s">
        <v>505</v>
      </c>
      <c r="B235">
        <v>12</v>
      </c>
      <c r="C235">
        <v>100</v>
      </c>
      <c r="D235">
        <v>15</v>
      </c>
      <c r="E235">
        <v>0</v>
      </c>
      <c r="F235">
        <v>0.38179999999999997</v>
      </c>
      <c r="G235">
        <v>-2.443308</v>
      </c>
    </row>
    <row r="236" spans="1:7" x14ac:dyDescent="0.25">
      <c r="A236" t="s">
        <v>505</v>
      </c>
      <c r="B236">
        <v>7</v>
      </c>
      <c r="C236">
        <v>150</v>
      </c>
      <c r="D236">
        <v>15</v>
      </c>
      <c r="E236">
        <v>15352.3</v>
      </c>
      <c r="F236">
        <v>1.91703</v>
      </c>
      <c r="G236">
        <v>-1.0169980000000001</v>
      </c>
    </row>
    <row r="237" spans="1:7" x14ac:dyDescent="0.25">
      <c r="A237" t="s">
        <v>505</v>
      </c>
      <c r="B237">
        <v>8</v>
      </c>
      <c r="C237">
        <v>150</v>
      </c>
      <c r="D237">
        <v>15</v>
      </c>
      <c r="E237">
        <v>9100</v>
      </c>
      <c r="F237">
        <v>1.2918000000000001</v>
      </c>
      <c r="G237">
        <v>-1.642228</v>
      </c>
    </row>
    <row r="238" spans="1:7" x14ac:dyDescent="0.25">
      <c r="A238" t="s">
        <v>505</v>
      </c>
      <c r="B238">
        <v>9</v>
      </c>
      <c r="C238">
        <v>150</v>
      </c>
      <c r="D238">
        <v>15</v>
      </c>
      <c r="E238">
        <v>8677.2000000000007</v>
      </c>
      <c r="F238">
        <v>1.2495200000000002</v>
      </c>
      <c r="G238">
        <v>-1.6845079999999999</v>
      </c>
    </row>
    <row r="239" spans="1:7" x14ac:dyDescent="0.25">
      <c r="A239" t="s">
        <v>505</v>
      </c>
      <c r="B239">
        <v>10</v>
      </c>
      <c r="C239">
        <v>150</v>
      </c>
      <c r="D239">
        <v>15</v>
      </c>
      <c r="E239">
        <v>6911</v>
      </c>
      <c r="F239">
        <v>1.0729</v>
      </c>
      <c r="G239">
        <v>-1.8611280000000001</v>
      </c>
    </row>
    <row r="240" spans="1:7" x14ac:dyDescent="0.25">
      <c r="A240" t="s">
        <v>505</v>
      </c>
      <c r="B240">
        <v>11</v>
      </c>
      <c r="C240">
        <v>150</v>
      </c>
      <c r="D240">
        <v>15</v>
      </c>
      <c r="E240">
        <v>14220.1</v>
      </c>
      <c r="F240">
        <v>1.8038099999999999</v>
      </c>
      <c r="G240">
        <v>-1.1302180000000002</v>
      </c>
    </row>
    <row r="241" spans="1:7" x14ac:dyDescent="0.25">
      <c r="A241" t="s">
        <v>505</v>
      </c>
      <c r="B241">
        <v>12</v>
      </c>
      <c r="C241">
        <v>150</v>
      </c>
      <c r="D241">
        <v>15</v>
      </c>
      <c r="E241">
        <v>1089.2</v>
      </c>
      <c r="F241">
        <v>0.49071999999999999</v>
      </c>
      <c r="G241">
        <v>-2.443308</v>
      </c>
    </row>
    <row r="242" spans="1:7" x14ac:dyDescent="0.25">
      <c r="A242" t="s">
        <v>507</v>
      </c>
      <c r="B242">
        <v>13</v>
      </c>
      <c r="C242">
        <v>25</v>
      </c>
      <c r="D242">
        <v>25</v>
      </c>
      <c r="E242">
        <v>569046.1</v>
      </c>
      <c r="F242">
        <v>47.339188</v>
      </c>
      <c r="G242">
        <v>40.179084000000003</v>
      </c>
    </row>
    <row r="243" spans="1:7" x14ac:dyDescent="0.25">
      <c r="A243" t="s">
        <v>507</v>
      </c>
      <c r="B243">
        <v>14</v>
      </c>
      <c r="C243">
        <v>25</v>
      </c>
      <c r="D243">
        <v>25</v>
      </c>
      <c r="E243">
        <v>25269.599999999999</v>
      </c>
      <c r="F243">
        <v>3.8370680000000004</v>
      </c>
      <c r="G243">
        <v>-3.3230359999999992</v>
      </c>
    </row>
    <row r="244" spans="1:7" x14ac:dyDescent="0.25">
      <c r="A244" t="s">
        <v>507</v>
      </c>
      <c r="B244">
        <v>15</v>
      </c>
      <c r="C244">
        <v>25</v>
      </c>
      <c r="D244">
        <v>25</v>
      </c>
      <c r="E244">
        <v>108534.3</v>
      </c>
      <c r="F244">
        <v>10.498244000000001</v>
      </c>
      <c r="G244">
        <v>3.3381400000000019</v>
      </c>
    </row>
    <row r="245" spans="1:7" x14ac:dyDescent="0.25">
      <c r="A245" t="s">
        <v>507</v>
      </c>
      <c r="B245">
        <v>16</v>
      </c>
      <c r="C245">
        <v>25</v>
      </c>
      <c r="D245">
        <v>25</v>
      </c>
      <c r="E245">
        <v>10754.5</v>
      </c>
      <c r="F245">
        <v>2.6758600000000001</v>
      </c>
      <c r="G245">
        <v>-4.4842439999999995</v>
      </c>
    </row>
    <row r="246" spans="1:7" x14ac:dyDescent="0.25">
      <c r="A246" t="s">
        <v>507</v>
      </c>
      <c r="B246">
        <v>17</v>
      </c>
      <c r="C246">
        <v>25</v>
      </c>
      <c r="D246">
        <v>25</v>
      </c>
      <c r="E246">
        <v>5881.4</v>
      </c>
      <c r="F246">
        <v>2.2860119999999999</v>
      </c>
      <c r="G246">
        <v>-4.8740919999999992</v>
      </c>
    </row>
    <row r="247" spans="1:7" x14ac:dyDescent="0.25">
      <c r="A247" t="s">
        <v>507</v>
      </c>
      <c r="B247">
        <v>18</v>
      </c>
      <c r="C247">
        <v>25</v>
      </c>
      <c r="D247">
        <v>25</v>
      </c>
      <c r="E247">
        <v>36266.199999999997</v>
      </c>
      <c r="F247">
        <v>4.7167959999999995</v>
      </c>
      <c r="G247">
        <v>-2.443308</v>
      </c>
    </row>
    <row r="248" spans="1:7" x14ac:dyDescent="0.25">
      <c r="A248" t="s">
        <v>507</v>
      </c>
      <c r="B248">
        <v>13</v>
      </c>
      <c r="C248">
        <v>50</v>
      </c>
      <c r="D248">
        <v>25</v>
      </c>
      <c r="E248">
        <v>25876</v>
      </c>
      <c r="F248">
        <v>2.9694000000000003</v>
      </c>
      <c r="G248">
        <v>-7.392799999999955E-2</v>
      </c>
    </row>
    <row r="249" spans="1:7" x14ac:dyDescent="0.25">
      <c r="A249" t="s">
        <v>507</v>
      </c>
      <c r="B249">
        <v>14</v>
      </c>
      <c r="C249">
        <v>50</v>
      </c>
      <c r="D249">
        <v>25</v>
      </c>
      <c r="E249">
        <v>19526.7</v>
      </c>
      <c r="F249">
        <v>2.33447</v>
      </c>
      <c r="G249">
        <v>-0.70885799999999977</v>
      </c>
    </row>
    <row r="250" spans="1:7" x14ac:dyDescent="0.25">
      <c r="A250" t="s">
        <v>507</v>
      </c>
      <c r="B250">
        <v>15</v>
      </c>
      <c r="C250">
        <v>50</v>
      </c>
      <c r="D250">
        <v>25</v>
      </c>
      <c r="E250">
        <v>14263.2</v>
      </c>
      <c r="F250">
        <v>1.8081199999999999</v>
      </c>
      <c r="G250">
        <v>-1.2352079999999999</v>
      </c>
    </row>
    <row r="251" spans="1:7" x14ac:dyDescent="0.25">
      <c r="A251" t="s">
        <v>507</v>
      </c>
      <c r="B251">
        <v>16</v>
      </c>
      <c r="C251">
        <v>50</v>
      </c>
      <c r="D251">
        <v>25</v>
      </c>
      <c r="E251">
        <v>64431.7</v>
      </c>
      <c r="F251">
        <v>6.8249700000000004</v>
      </c>
      <c r="G251">
        <v>3.7816420000000006</v>
      </c>
    </row>
    <row r="252" spans="1:7" x14ac:dyDescent="0.25">
      <c r="A252" t="s">
        <v>507</v>
      </c>
      <c r="B252">
        <v>17</v>
      </c>
      <c r="C252">
        <v>50</v>
      </c>
      <c r="D252">
        <v>25</v>
      </c>
      <c r="E252">
        <v>24124.799999999999</v>
      </c>
      <c r="F252">
        <v>2.7942800000000001</v>
      </c>
      <c r="G252">
        <v>-0.24904799999999971</v>
      </c>
    </row>
    <row r="253" spans="1:7" x14ac:dyDescent="0.25">
      <c r="A253" t="s">
        <v>507</v>
      </c>
      <c r="B253">
        <v>18</v>
      </c>
      <c r="C253">
        <v>50</v>
      </c>
      <c r="D253">
        <v>25</v>
      </c>
      <c r="E253">
        <v>2182.1999999999998</v>
      </c>
      <c r="F253">
        <v>0.60002</v>
      </c>
      <c r="G253">
        <v>-2.443308</v>
      </c>
    </row>
    <row r="254" spans="1:7" x14ac:dyDescent="0.25">
      <c r="A254" t="s">
        <v>507</v>
      </c>
      <c r="B254">
        <v>13</v>
      </c>
      <c r="C254">
        <v>100</v>
      </c>
      <c r="D254">
        <v>25</v>
      </c>
      <c r="E254">
        <v>16830.7</v>
      </c>
      <c r="F254">
        <v>2.06487</v>
      </c>
      <c r="G254">
        <v>-0.91376800000000014</v>
      </c>
    </row>
    <row r="255" spans="1:7" x14ac:dyDescent="0.25">
      <c r="A255" t="s">
        <v>507</v>
      </c>
      <c r="B255">
        <v>14</v>
      </c>
      <c r="C255">
        <v>100</v>
      </c>
      <c r="D255">
        <v>25</v>
      </c>
      <c r="E255">
        <v>13570.6</v>
      </c>
      <c r="F255">
        <v>1.7388600000000001</v>
      </c>
      <c r="G255">
        <v>-1.239778</v>
      </c>
    </row>
    <row r="256" spans="1:7" x14ac:dyDescent="0.25">
      <c r="A256" t="s">
        <v>507</v>
      </c>
      <c r="B256">
        <v>15</v>
      </c>
      <c r="C256">
        <v>100</v>
      </c>
      <c r="D256">
        <v>25</v>
      </c>
      <c r="E256">
        <v>13395.1</v>
      </c>
      <c r="F256">
        <v>1.7213100000000001</v>
      </c>
      <c r="G256">
        <v>-1.257328</v>
      </c>
    </row>
    <row r="257" spans="1:7" x14ac:dyDescent="0.25">
      <c r="A257" t="s">
        <v>507</v>
      </c>
      <c r="B257">
        <v>16</v>
      </c>
      <c r="C257">
        <v>100</v>
      </c>
      <c r="D257">
        <v>25</v>
      </c>
      <c r="E257">
        <v>392541.2</v>
      </c>
      <c r="F257">
        <v>39.635919999999999</v>
      </c>
      <c r="G257">
        <v>36.657281999999995</v>
      </c>
    </row>
    <row r="258" spans="1:7" x14ac:dyDescent="0.25">
      <c r="A258" t="s">
        <v>507</v>
      </c>
      <c r="B258">
        <v>17</v>
      </c>
      <c r="C258">
        <v>100</v>
      </c>
      <c r="D258">
        <v>25</v>
      </c>
      <c r="E258">
        <v>20829.400000000001</v>
      </c>
      <c r="F258">
        <v>2.4647400000000004</v>
      </c>
      <c r="G258">
        <v>-0.51389799999999974</v>
      </c>
    </row>
    <row r="259" spans="1:7" x14ac:dyDescent="0.25">
      <c r="A259" t="s">
        <v>507</v>
      </c>
      <c r="B259">
        <v>18</v>
      </c>
      <c r="C259">
        <v>100</v>
      </c>
      <c r="D259">
        <v>25</v>
      </c>
      <c r="E259">
        <v>1535.3</v>
      </c>
      <c r="F259">
        <v>0.53532999999999997</v>
      </c>
      <c r="G259">
        <v>-2.443308</v>
      </c>
    </row>
    <row r="260" spans="1:7" x14ac:dyDescent="0.25">
      <c r="A260" t="s">
        <v>507</v>
      </c>
      <c r="B260">
        <v>13</v>
      </c>
      <c r="C260">
        <v>150</v>
      </c>
      <c r="D260">
        <v>25</v>
      </c>
      <c r="E260">
        <v>23348.3</v>
      </c>
      <c r="F260">
        <v>2.7166300000000003</v>
      </c>
      <c r="G260">
        <v>-8.7055980000000002</v>
      </c>
    </row>
    <row r="261" spans="1:7" x14ac:dyDescent="0.25">
      <c r="A261" t="s">
        <v>507</v>
      </c>
      <c r="B261">
        <v>14</v>
      </c>
      <c r="C261">
        <v>150</v>
      </c>
      <c r="D261">
        <v>25</v>
      </c>
      <c r="E261">
        <v>19737.400000000001</v>
      </c>
      <c r="F261">
        <v>2.3555400000000004</v>
      </c>
      <c r="G261">
        <v>-9.0666879999999992</v>
      </c>
    </row>
    <row r="262" spans="1:7" x14ac:dyDescent="0.25">
      <c r="A262" t="s">
        <v>507</v>
      </c>
      <c r="B262">
        <v>15</v>
      </c>
      <c r="C262">
        <v>150</v>
      </c>
      <c r="D262">
        <v>25</v>
      </c>
      <c r="E262">
        <v>29323.8</v>
      </c>
      <c r="F262">
        <v>3.3141800000000003</v>
      </c>
      <c r="G262">
        <v>-8.1080480000000001</v>
      </c>
    </row>
    <row r="263" spans="1:7" x14ac:dyDescent="0.25">
      <c r="A263" t="s">
        <v>507</v>
      </c>
      <c r="B263">
        <v>16</v>
      </c>
      <c r="C263">
        <v>150</v>
      </c>
      <c r="D263">
        <v>25</v>
      </c>
      <c r="E263">
        <v>60996.7</v>
      </c>
      <c r="F263">
        <v>6.4814699999999998</v>
      </c>
      <c r="G263">
        <v>-4.9407580000000006</v>
      </c>
    </row>
    <row r="264" spans="1:7" x14ac:dyDescent="0.25">
      <c r="A264" t="s">
        <v>507</v>
      </c>
      <c r="B264">
        <v>17</v>
      </c>
      <c r="C264">
        <v>150</v>
      </c>
      <c r="D264">
        <v>25</v>
      </c>
      <c r="E264">
        <v>906847.1</v>
      </c>
      <c r="F264">
        <v>91.066509999999994</v>
      </c>
      <c r="G264">
        <v>79.64428199999999</v>
      </c>
    </row>
    <row r="265" spans="1:7" x14ac:dyDescent="0.25">
      <c r="A265" t="s">
        <v>507</v>
      </c>
      <c r="B265">
        <v>18</v>
      </c>
      <c r="C265">
        <v>150</v>
      </c>
      <c r="D265">
        <v>25</v>
      </c>
      <c r="E265">
        <v>85971.199999999997</v>
      </c>
      <c r="F265">
        <v>8.9789200000000005</v>
      </c>
      <c r="G265">
        <v>-2.443308</v>
      </c>
    </row>
    <row r="266" spans="1:7" x14ac:dyDescent="0.25">
      <c r="A266" t="s">
        <v>505</v>
      </c>
      <c r="B266">
        <v>13</v>
      </c>
      <c r="C266">
        <v>25</v>
      </c>
      <c r="D266">
        <v>25</v>
      </c>
      <c r="E266">
        <v>4198.3999999999996</v>
      </c>
      <c r="F266">
        <v>0.80163999999999991</v>
      </c>
      <c r="G266">
        <v>-2.5510980000000001</v>
      </c>
    </row>
    <row r="267" spans="1:7" x14ac:dyDescent="0.25">
      <c r="A267" t="s">
        <v>505</v>
      </c>
      <c r="B267">
        <v>14</v>
      </c>
      <c r="C267">
        <v>25</v>
      </c>
      <c r="D267">
        <v>25</v>
      </c>
      <c r="E267">
        <v>30614</v>
      </c>
      <c r="F267">
        <v>3.4432000000000005</v>
      </c>
      <c r="G267">
        <v>9.0462000000000486E-2</v>
      </c>
    </row>
    <row r="268" spans="1:7" x14ac:dyDescent="0.25">
      <c r="A268" t="s">
        <v>505</v>
      </c>
      <c r="B268">
        <v>15</v>
      </c>
      <c r="C268">
        <v>25</v>
      </c>
      <c r="D268">
        <v>25</v>
      </c>
      <c r="E268">
        <v>71949.8</v>
      </c>
      <c r="F268">
        <v>7.5767800000000012</v>
      </c>
      <c r="G268">
        <v>4.2240420000000007</v>
      </c>
    </row>
    <row r="269" spans="1:7" x14ac:dyDescent="0.25">
      <c r="A269" t="s">
        <v>505</v>
      </c>
      <c r="B269">
        <v>16</v>
      </c>
      <c r="C269">
        <v>25</v>
      </c>
      <c r="D269">
        <v>25</v>
      </c>
      <c r="E269">
        <v>267845.3</v>
      </c>
      <c r="F269">
        <v>27.166329999999999</v>
      </c>
      <c r="G269">
        <v>23.813592</v>
      </c>
    </row>
    <row r="270" spans="1:7" x14ac:dyDescent="0.25">
      <c r="A270" t="s">
        <v>505</v>
      </c>
      <c r="B270">
        <v>17</v>
      </c>
      <c r="C270">
        <v>25</v>
      </c>
      <c r="D270">
        <v>25</v>
      </c>
      <c r="E270">
        <v>65078.7</v>
      </c>
      <c r="F270">
        <v>6.8896699999999997</v>
      </c>
      <c r="G270">
        <v>3.5369319999999997</v>
      </c>
    </row>
    <row r="271" spans="1:7" x14ac:dyDescent="0.25">
      <c r="A271" t="s">
        <v>505</v>
      </c>
      <c r="B271">
        <v>18</v>
      </c>
      <c r="C271">
        <v>25</v>
      </c>
      <c r="D271">
        <v>25</v>
      </c>
      <c r="E271">
        <v>5276.3</v>
      </c>
      <c r="F271">
        <v>0.90942999999999996</v>
      </c>
      <c r="G271">
        <v>-2.443308</v>
      </c>
    </row>
    <row r="272" spans="1:7" x14ac:dyDescent="0.25">
      <c r="A272" t="s">
        <v>505</v>
      </c>
      <c r="B272">
        <v>13</v>
      </c>
      <c r="C272">
        <v>50</v>
      </c>
      <c r="D272">
        <v>25</v>
      </c>
      <c r="E272">
        <v>17892</v>
      </c>
      <c r="F272">
        <v>2.1710000000000003</v>
      </c>
      <c r="G272">
        <v>-1.0230980000000001</v>
      </c>
    </row>
    <row r="273" spans="1:7" x14ac:dyDescent="0.25">
      <c r="A273" t="s">
        <v>505</v>
      </c>
      <c r="B273">
        <v>14</v>
      </c>
      <c r="C273">
        <v>50</v>
      </c>
      <c r="D273">
        <v>25</v>
      </c>
      <c r="E273">
        <v>5387.1</v>
      </c>
      <c r="F273">
        <v>0.92050999999999994</v>
      </c>
      <c r="G273">
        <v>-2.2735880000000002</v>
      </c>
    </row>
    <row r="274" spans="1:7" x14ac:dyDescent="0.25">
      <c r="A274" t="s">
        <v>505</v>
      </c>
      <c r="B274">
        <v>15</v>
      </c>
      <c r="C274">
        <v>50</v>
      </c>
      <c r="D274">
        <v>25</v>
      </c>
      <c r="E274">
        <v>70680.899999999994</v>
      </c>
      <c r="F274">
        <v>7.4498899999999999</v>
      </c>
      <c r="G274">
        <v>4.2557919999999996</v>
      </c>
    </row>
    <row r="275" spans="1:7" x14ac:dyDescent="0.25">
      <c r="A275" t="s">
        <v>505</v>
      </c>
      <c r="B275">
        <v>16</v>
      </c>
      <c r="C275">
        <v>50</v>
      </c>
      <c r="D275">
        <v>25</v>
      </c>
      <c r="E275">
        <v>119813.7</v>
      </c>
      <c r="F275">
        <v>12.36317</v>
      </c>
      <c r="G275">
        <v>9.1690719999999999</v>
      </c>
    </row>
    <row r="276" spans="1:7" x14ac:dyDescent="0.25">
      <c r="A276" t="s">
        <v>505</v>
      </c>
      <c r="B276">
        <v>17</v>
      </c>
      <c r="C276">
        <v>50</v>
      </c>
      <c r="D276">
        <v>25</v>
      </c>
      <c r="E276">
        <v>41375.300000000003</v>
      </c>
      <c r="F276">
        <v>4.519330000000001</v>
      </c>
      <c r="G276">
        <v>1.3252320000000006</v>
      </c>
    </row>
    <row r="277" spans="1:7" x14ac:dyDescent="0.25">
      <c r="A277" t="s">
        <v>505</v>
      </c>
      <c r="B277">
        <v>18</v>
      </c>
      <c r="C277">
        <v>50</v>
      </c>
      <c r="D277">
        <v>25</v>
      </c>
      <c r="E277">
        <v>3689.9</v>
      </c>
      <c r="F277">
        <v>0.75079000000000007</v>
      </c>
      <c r="G277">
        <v>-2.443308</v>
      </c>
    </row>
    <row r="278" spans="1:7" x14ac:dyDescent="0.25">
      <c r="A278" t="s">
        <v>505</v>
      </c>
      <c r="B278">
        <v>15</v>
      </c>
      <c r="C278">
        <v>150</v>
      </c>
      <c r="D278">
        <v>25</v>
      </c>
      <c r="E278">
        <v>175535.4</v>
      </c>
      <c r="F278">
        <v>17.93534</v>
      </c>
      <c r="G278">
        <v>14.698032</v>
      </c>
    </row>
    <row r="279" spans="1:7" x14ac:dyDescent="0.25">
      <c r="A279" t="s">
        <v>505</v>
      </c>
      <c r="B279">
        <v>14</v>
      </c>
      <c r="C279">
        <v>150</v>
      </c>
      <c r="D279">
        <v>25</v>
      </c>
      <c r="E279">
        <v>20503.599999999999</v>
      </c>
      <c r="F279">
        <v>2.4321600000000001</v>
      </c>
      <c r="G279">
        <v>-0.80514799999999997</v>
      </c>
    </row>
    <row r="280" spans="1:7" x14ac:dyDescent="0.25">
      <c r="A280" t="s">
        <v>505</v>
      </c>
      <c r="B280">
        <v>13</v>
      </c>
      <c r="C280">
        <v>150</v>
      </c>
      <c r="D280">
        <v>25</v>
      </c>
      <c r="E280">
        <v>90690.9</v>
      </c>
      <c r="F280">
        <v>9.4508899999999993</v>
      </c>
      <c r="G280">
        <v>6.2135819999999988</v>
      </c>
    </row>
    <row r="281" spans="1:7" x14ac:dyDescent="0.25">
      <c r="A281" t="s">
        <v>505</v>
      </c>
      <c r="B281">
        <v>13</v>
      </c>
      <c r="C281">
        <v>100</v>
      </c>
      <c r="D281">
        <v>25</v>
      </c>
      <c r="E281">
        <v>1458.3</v>
      </c>
      <c r="F281">
        <v>0.52763000000000004</v>
      </c>
      <c r="G281">
        <v>-2.7096780000000003</v>
      </c>
    </row>
    <row r="282" spans="1:7" x14ac:dyDescent="0.25">
      <c r="A282" t="s">
        <v>505</v>
      </c>
      <c r="B282">
        <v>14</v>
      </c>
      <c r="C282">
        <v>100</v>
      </c>
      <c r="D282">
        <v>25</v>
      </c>
      <c r="E282">
        <v>173989.5</v>
      </c>
      <c r="F282">
        <v>17.780749999999998</v>
      </c>
      <c r="G282">
        <v>14.543441999999997</v>
      </c>
    </row>
    <row r="283" spans="1:7" x14ac:dyDescent="0.25">
      <c r="A283" t="s">
        <v>505</v>
      </c>
      <c r="B283">
        <v>15</v>
      </c>
      <c r="C283">
        <v>100</v>
      </c>
      <c r="D283">
        <v>25</v>
      </c>
      <c r="E283">
        <v>236228.2</v>
      </c>
      <c r="F283">
        <v>24.004619999999999</v>
      </c>
      <c r="G283">
        <v>20.767312</v>
      </c>
    </row>
    <row r="284" spans="1:7" x14ac:dyDescent="0.25">
      <c r="A284" t="s">
        <v>505</v>
      </c>
      <c r="B284">
        <v>16</v>
      </c>
      <c r="C284">
        <v>100</v>
      </c>
      <c r="D284">
        <v>25</v>
      </c>
      <c r="E284">
        <v>210290</v>
      </c>
      <c r="F284">
        <v>21.410799999999998</v>
      </c>
      <c r="G284">
        <v>18.173492</v>
      </c>
    </row>
    <row r="285" spans="1:7" x14ac:dyDescent="0.25">
      <c r="A285" t="s">
        <v>505</v>
      </c>
      <c r="B285">
        <v>17</v>
      </c>
      <c r="C285">
        <v>100</v>
      </c>
      <c r="D285">
        <v>25</v>
      </c>
      <c r="E285">
        <v>210706.6</v>
      </c>
      <c r="F285">
        <v>21.452459999999999</v>
      </c>
      <c r="G285">
        <v>18.215152</v>
      </c>
    </row>
    <row r="286" spans="1:7" x14ac:dyDescent="0.25">
      <c r="A286" t="s">
        <v>505</v>
      </c>
      <c r="B286">
        <v>15</v>
      </c>
      <c r="C286">
        <v>150</v>
      </c>
      <c r="D286">
        <v>25</v>
      </c>
      <c r="E286">
        <v>44051.7</v>
      </c>
      <c r="F286">
        <v>4.7869700000000002</v>
      </c>
      <c r="G286">
        <v>1.5496620000000001</v>
      </c>
    </row>
    <row r="287" spans="1:7" x14ac:dyDescent="0.25">
      <c r="A287" t="s">
        <v>505</v>
      </c>
      <c r="B287">
        <v>16</v>
      </c>
      <c r="C287">
        <v>150</v>
      </c>
      <c r="D287">
        <v>25</v>
      </c>
      <c r="E287">
        <v>8238.2000000000007</v>
      </c>
      <c r="F287">
        <v>1.2056200000000001</v>
      </c>
      <c r="G287">
        <v>-2.0316879999999999</v>
      </c>
    </row>
    <row r="288" spans="1:7" x14ac:dyDescent="0.25">
      <c r="A288" t="s">
        <v>505</v>
      </c>
      <c r="B288">
        <v>17</v>
      </c>
      <c r="C288">
        <v>150</v>
      </c>
      <c r="D288">
        <v>25</v>
      </c>
      <c r="E288">
        <v>224501.7</v>
      </c>
      <c r="F288">
        <v>22.831970000000002</v>
      </c>
      <c r="G288">
        <v>19.594662000000003</v>
      </c>
    </row>
    <row r="289" spans="1:7" x14ac:dyDescent="0.25">
      <c r="A289" t="s">
        <v>505</v>
      </c>
      <c r="B289">
        <v>18</v>
      </c>
      <c r="C289">
        <v>150</v>
      </c>
      <c r="D289">
        <v>25</v>
      </c>
      <c r="E289">
        <v>4122</v>
      </c>
      <c r="F289">
        <v>0.79400000000000004</v>
      </c>
      <c r="G289">
        <v>-2.443308</v>
      </c>
    </row>
    <row r="290" spans="1:7" x14ac:dyDescent="0.25">
      <c r="A290" t="s">
        <v>504</v>
      </c>
      <c r="B290">
        <v>13</v>
      </c>
      <c r="C290">
        <v>25</v>
      </c>
      <c r="D290">
        <v>25</v>
      </c>
      <c r="E290">
        <v>34906.199999999997</v>
      </c>
      <c r="F290">
        <v>3.87242</v>
      </c>
      <c r="G290">
        <v>0.75678199999999984</v>
      </c>
    </row>
    <row r="291" spans="1:7" x14ac:dyDescent="0.25">
      <c r="A291" t="s">
        <v>504</v>
      </c>
      <c r="B291">
        <v>14</v>
      </c>
      <c r="C291">
        <v>25</v>
      </c>
      <c r="D291">
        <v>25</v>
      </c>
      <c r="E291">
        <v>15657.4</v>
      </c>
      <c r="F291">
        <v>1.94754</v>
      </c>
      <c r="G291">
        <v>-1.1680980000000001</v>
      </c>
    </row>
    <row r="292" spans="1:7" x14ac:dyDescent="0.25">
      <c r="A292" t="s">
        <v>504</v>
      </c>
      <c r="B292">
        <v>15</v>
      </c>
      <c r="C292">
        <v>25</v>
      </c>
      <c r="D292">
        <v>25</v>
      </c>
      <c r="E292">
        <v>19675.3</v>
      </c>
      <c r="F292">
        <v>2.3493300000000001</v>
      </c>
      <c r="G292">
        <v>-0.76630799999999999</v>
      </c>
    </row>
    <row r="293" spans="1:7" x14ac:dyDescent="0.25">
      <c r="A293" t="s">
        <v>504</v>
      </c>
      <c r="B293">
        <v>16</v>
      </c>
      <c r="C293">
        <v>25</v>
      </c>
      <c r="D293">
        <v>25</v>
      </c>
      <c r="E293">
        <v>7553.8</v>
      </c>
      <c r="F293">
        <v>1.1371800000000001</v>
      </c>
      <c r="G293">
        <v>-1.978458</v>
      </c>
    </row>
    <row r="294" spans="1:7" x14ac:dyDescent="0.25">
      <c r="A294" t="s">
        <v>504</v>
      </c>
      <c r="B294">
        <v>17</v>
      </c>
      <c r="C294">
        <v>25</v>
      </c>
      <c r="D294">
        <v>25</v>
      </c>
      <c r="E294">
        <v>79383.8</v>
      </c>
      <c r="F294">
        <v>8.3201800000000006</v>
      </c>
      <c r="G294">
        <v>5.204542</v>
      </c>
    </row>
    <row r="295" spans="1:7" x14ac:dyDescent="0.25">
      <c r="A295" t="s">
        <v>504</v>
      </c>
      <c r="B295">
        <v>18</v>
      </c>
      <c r="C295">
        <v>25</v>
      </c>
      <c r="D295">
        <v>25</v>
      </c>
      <c r="E295">
        <v>2905.3</v>
      </c>
      <c r="F295">
        <v>0.67232999999999998</v>
      </c>
      <c r="G295">
        <v>-2.443308</v>
      </c>
    </row>
    <row r="296" spans="1:7" x14ac:dyDescent="0.25">
      <c r="A296" t="s">
        <v>504</v>
      </c>
      <c r="B296">
        <v>13</v>
      </c>
      <c r="C296">
        <v>50</v>
      </c>
      <c r="D296">
        <v>25</v>
      </c>
      <c r="E296">
        <v>212422.9</v>
      </c>
      <c r="F296">
        <v>21.624089999999999</v>
      </c>
      <c r="G296">
        <v>17.136471999999998</v>
      </c>
    </row>
    <row r="297" spans="1:7" x14ac:dyDescent="0.25">
      <c r="A297" t="s">
        <v>504</v>
      </c>
      <c r="B297">
        <v>14</v>
      </c>
      <c r="C297">
        <v>50</v>
      </c>
      <c r="D297">
        <v>25</v>
      </c>
      <c r="E297">
        <v>29112.6</v>
      </c>
      <c r="F297">
        <v>3.2930600000000001</v>
      </c>
      <c r="G297">
        <v>-1.1945579999999993</v>
      </c>
    </row>
    <row r="298" spans="1:7" x14ac:dyDescent="0.25">
      <c r="A298" t="s">
        <v>504</v>
      </c>
      <c r="B298">
        <v>15</v>
      </c>
      <c r="C298">
        <v>50</v>
      </c>
      <c r="D298">
        <v>25</v>
      </c>
      <c r="E298">
        <v>17482.400000000001</v>
      </c>
      <c r="F298">
        <v>2.1300400000000002</v>
      </c>
      <c r="G298">
        <v>-2.3575779999999993</v>
      </c>
    </row>
    <row r="299" spans="1:7" x14ac:dyDescent="0.25">
      <c r="A299" t="s">
        <v>504</v>
      </c>
      <c r="B299">
        <v>16</v>
      </c>
      <c r="C299">
        <v>50</v>
      </c>
      <c r="D299">
        <v>25</v>
      </c>
      <c r="E299">
        <v>23221.1</v>
      </c>
      <c r="F299">
        <v>2.70391</v>
      </c>
      <c r="G299">
        <v>-1.7837079999999994</v>
      </c>
    </row>
    <row r="300" spans="1:7" x14ac:dyDescent="0.25">
      <c r="A300" t="s">
        <v>504</v>
      </c>
      <c r="B300">
        <v>17</v>
      </c>
      <c r="C300">
        <v>50</v>
      </c>
      <c r="D300">
        <v>25</v>
      </c>
      <c r="E300">
        <v>2958.7</v>
      </c>
      <c r="F300">
        <v>0.67766999999999999</v>
      </c>
      <c r="G300">
        <v>-3.8099479999999994</v>
      </c>
    </row>
    <row r="301" spans="1:7" x14ac:dyDescent="0.25">
      <c r="A301" t="s">
        <v>504</v>
      </c>
      <c r="B301">
        <v>18</v>
      </c>
      <c r="C301">
        <v>50</v>
      </c>
      <c r="D301">
        <v>25</v>
      </c>
      <c r="E301">
        <v>16625.099999999999</v>
      </c>
      <c r="F301">
        <v>2.0443099999999998</v>
      </c>
      <c r="G301">
        <v>-2.4433079999999996</v>
      </c>
    </row>
    <row r="302" spans="1:7" x14ac:dyDescent="0.25">
      <c r="A302" t="s">
        <v>504</v>
      </c>
      <c r="B302">
        <v>13</v>
      </c>
      <c r="C302">
        <v>100</v>
      </c>
      <c r="D302">
        <v>25</v>
      </c>
      <c r="E302">
        <v>28565.599999999999</v>
      </c>
      <c r="F302">
        <v>3.2383600000000001</v>
      </c>
      <c r="G302">
        <v>-0.97699800000000003</v>
      </c>
    </row>
    <row r="303" spans="1:7" x14ac:dyDescent="0.25">
      <c r="A303" t="s">
        <v>504</v>
      </c>
      <c r="B303">
        <v>14</v>
      </c>
      <c r="C303">
        <v>100</v>
      </c>
      <c r="D303">
        <v>25</v>
      </c>
      <c r="E303">
        <v>21038.799999999999</v>
      </c>
      <c r="F303">
        <v>2.4856800000000003</v>
      </c>
      <c r="G303">
        <v>-1.7296779999999998</v>
      </c>
    </row>
    <row r="304" spans="1:7" x14ac:dyDescent="0.25">
      <c r="A304" t="s">
        <v>504</v>
      </c>
      <c r="B304">
        <v>15</v>
      </c>
      <c r="C304">
        <v>100</v>
      </c>
      <c r="D304">
        <v>25</v>
      </c>
      <c r="E304">
        <v>19058.2</v>
      </c>
      <c r="F304">
        <v>2.28762</v>
      </c>
      <c r="G304">
        <v>-1.9277380000000002</v>
      </c>
    </row>
    <row r="305" spans="1:7" x14ac:dyDescent="0.25">
      <c r="A305" t="s">
        <v>504</v>
      </c>
      <c r="B305">
        <v>16</v>
      </c>
      <c r="C305">
        <v>100</v>
      </c>
      <c r="D305">
        <v>25</v>
      </c>
      <c r="E305">
        <v>3586.8</v>
      </c>
      <c r="F305">
        <v>10.013530000000001</v>
      </c>
      <c r="G305">
        <v>5.798172000000001</v>
      </c>
    </row>
    <row r="306" spans="1:7" x14ac:dyDescent="0.25">
      <c r="A306" t="s">
        <v>504</v>
      </c>
      <c r="B306">
        <v>17</v>
      </c>
      <c r="C306">
        <v>100</v>
      </c>
      <c r="D306">
        <v>25</v>
      </c>
      <c r="E306">
        <v>96317.3</v>
      </c>
      <c r="F306">
        <v>0.50442999999999993</v>
      </c>
      <c r="G306">
        <v>-3.710928</v>
      </c>
    </row>
    <row r="307" spans="1:7" x14ac:dyDescent="0.25">
      <c r="A307" t="s">
        <v>504</v>
      </c>
      <c r="B307">
        <v>18</v>
      </c>
      <c r="C307">
        <v>100</v>
      </c>
      <c r="D307">
        <v>25</v>
      </c>
      <c r="E307">
        <v>1226.3</v>
      </c>
      <c r="F307">
        <v>1.7720499999999999</v>
      </c>
      <c r="G307">
        <v>-2.443308</v>
      </c>
    </row>
    <row r="308" spans="1:7" x14ac:dyDescent="0.25">
      <c r="A308" t="s">
        <v>504</v>
      </c>
      <c r="B308">
        <v>13</v>
      </c>
      <c r="C308">
        <v>150</v>
      </c>
      <c r="D308">
        <v>25</v>
      </c>
      <c r="E308">
        <v>13902.5</v>
      </c>
      <c r="F308">
        <v>0.74048000000000003</v>
      </c>
      <c r="G308">
        <v>-2.5697479999999997</v>
      </c>
    </row>
    <row r="309" spans="1:7" x14ac:dyDescent="0.25">
      <c r="A309" t="s">
        <v>504</v>
      </c>
      <c r="B309">
        <v>14</v>
      </c>
      <c r="C309">
        <v>150</v>
      </c>
      <c r="D309">
        <v>25</v>
      </c>
      <c r="E309">
        <v>3586.8</v>
      </c>
      <c r="F309">
        <v>2.4880800000000001</v>
      </c>
      <c r="G309">
        <v>-0.82214799999999988</v>
      </c>
    </row>
    <row r="310" spans="1:7" x14ac:dyDescent="0.25">
      <c r="A310" t="s">
        <v>504</v>
      </c>
      <c r="B310">
        <v>15</v>
      </c>
      <c r="C310">
        <v>150</v>
      </c>
      <c r="D310">
        <v>25</v>
      </c>
      <c r="E310">
        <v>21062.799999999999</v>
      </c>
      <c r="F310">
        <v>1.8043499999999999</v>
      </c>
      <c r="G310">
        <v>-1.505878</v>
      </c>
    </row>
    <row r="311" spans="1:7" x14ac:dyDescent="0.25">
      <c r="A311" t="s">
        <v>504</v>
      </c>
      <c r="B311">
        <v>16</v>
      </c>
      <c r="C311">
        <v>150</v>
      </c>
      <c r="D311">
        <v>25</v>
      </c>
      <c r="E311">
        <v>14225.5</v>
      </c>
      <c r="F311">
        <v>1.8043499999999999</v>
      </c>
      <c r="G311">
        <v>-1.505878</v>
      </c>
    </row>
    <row r="312" spans="1:7" x14ac:dyDescent="0.25">
      <c r="A312" t="s">
        <v>504</v>
      </c>
      <c r="B312">
        <v>17</v>
      </c>
      <c r="C312">
        <v>150</v>
      </c>
      <c r="D312">
        <v>25</v>
      </c>
      <c r="E312">
        <v>29564.799999999999</v>
      </c>
      <c r="F312">
        <v>3.3382800000000001</v>
      </c>
      <c r="G312">
        <v>2.8052000000000188E-2</v>
      </c>
    </row>
    <row r="313" spans="1:7" x14ac:dyDescent="0.25">
      <c r="A313" t="s">
        <v>504</v>
      </c>
      <c r="B313">
        <v>18</v>
      </c>
      <c r="C313">
        <v>150</v>
      </c>
      <c r="D313">
        <v>25</v>
      </c>
      <c r="E313">
        <v>4851.2</v>
      </c>
      <c r="F313">
        <v>0.86691999999999991</v>
      </c>
      <c r="G313">
        <v>-2.443308</v>
      </c>
    </row>
    <row r="314" spans="1:7" x14ac:dyDescent="0.25">
      <c r="A314" t="s">
        <v>506</v>
      </c>
      <c r="B314">
        <v>13</v>
      </c>
      <c r="C314">
        <v>25</v>
      </c>
      <c r="D314">
        <v>25</v>
      </c>
      <c r="E314">
        <v>2779407</v>
      </c>
      <c r="F314">
        <v>223.69576000000001</v>
      </c>
      <c r="G314">
        <v>219.48058</v>
      </c>
    </row>
    <row r="315" spans="1:7" x14ac:dyDescent="0.25">
      <c r="A315" t="s">
        <v>506</v>
      </c>
      <c r="B315">
        <v>14</v>
      </c>
      <c r="C315">
        <v>25</v>
      </c>
      <c r="D315">
        <v>25</v>
      </c>
      <c r="E315">
        <v>21414573.899999999</v>
      </c>
      <c r="F315">
        <v>1714.509112</v>
      </c>
      <c r="G315">
        <v>1710.293932</v>
      </c>
    </row>
    <row r="316" spans="1:7" x14ac:dyDescent="0.25">
      <c r="A316" t="s">
        <v>506</v>
      </c>
      <c r="B316">
        <v>15</v>
      </c>
      <c r="C316">
        <v>25</v>
      </c>
      <c r="D316">
        <v>25</v>
      </c>
      <c r="E316">
        <v>232377.3</v>
      </c>
      <c r="F316">
        <v>19.933384</v>
      </c>
      <c r="G316">
        <v>15.718204</v>
      </c>
    </row>
    <row r="317" spans="1:7" x14ac:dyDescent="0.25">
      <c r="A317" t="s">
        <v>506</v>
      </c>
      <c r="B317">
        <v>16</v>
      </c>
      <c r="C317">
        <v>25</v>
      </c>
      <c r="D317">
        <v>25</v>
      </c>
      <c r="E317">
        <v>46690.5</v>
      </c>
      <c r="F317">
        <v>5.0784400000000005</v>
      </c>
      <c r="G317">
        <v>0.86326000000000036</v>
      </c>
    </row>
    <row r="318" spans="1:7" x14ac:dyDescent="0.25">
      <c r="A318" t="s">
        <v>506</v>
      </c>
      <c r="B318">
        <v>17</v>
      </c>
      <c r="C318">
        <v>25</v>
      </c>
      <c r="D318">
        <v>25</v>
      </c>
      <c r="E318">
        <v>9327.5</v>
      </c>
      <c r="F318">
        <v>2.0893999999999999</v>
      </c>
      <c r="G318">
        <v>-2.1257800000000002</v>
      </c>
    </row>
    <row r="319" spans="1:7" x14ac:dyDescent="0.25">
      <c r="A319" t="s">
        <v>506</v>
      </c>
      <c r="B319">
        <v>18</v>
      </c>
      <c r="C319">
        <v>25</v>
      </c>
      <c r="D319">
        <v>25</v>
      </c>
      <c r="E319">
        <v>5358.4</v>
      </c>
      <c r="F319">
        <v>1.7718719999999999</v>
      </c>
      <c r="G319">
        <v>-2.443308</v>
      </c>
    </row>
    <row r="320" spans="1:7" x14ac:dyDescent="0.25">
      <c r="A320" t="s">
        <v>506</v>
      </c>
      <c r="B320">
        <v>13</v>
      </c>
      <c r="C320">
        <v>50</v>
      </c>
      <c r="D320">
        <v>25</v>
      </c>
      <c r="E320">
        <v>210454.3</v>
      </c>
      <c r="F320">
        <v>18.179544</v>
      </c>
      <c r="G320">
        <v>14.162556</v>
      </c>
    </row>
    <row r="321" spans="1:7" x14ac:dyDescent="0.25">
      <c r="A321" t="s">
        <v>506</v>
      </c>
      <c r="B321">
        <v>14</v>
      </c>
      <c r="C321">
        <v>50</v>
      </c>
      <c r="D321">
        <v>25</v>
      </c>
      <c r="E321">
        <v>17963</v>
      </c>
      <c r="F321">
        <v>2.78024</v>
      </c>
      <c r="G321">
        <v>-1.2367479999999995</v>
      </c>
    </row>
    <row r="322" spans="1:7" x14ac:dyDescent="0.25">
      <c r="A322" t="s">
        <v>506</v>
      </c>
      <c r="B322">
        <v>15</v>
      </c>
      <c r="C322">
        <v>50</v>
      </c>
      <c r="D322">
        <v>25</v>
      </c>
      <c r="E322">
        <v>10010.9</v>
      </c>
      <c r="F322">
        <v>2.144072</v>
      </c>
      <c r="G322">
        <v>-1.8729159999999996</v>
      </c>
    </row>
    <row r="323" spans="1:7" x14ac:dyDescent="0.25">
      <c r="A323" t="s">
        <v>506</v>
      </c>
      <c r="B323">
        <v>16</v>
      </c>
      <c r="C323">
        <v>50</v>
      </c>
      <c r="D323">
        <v>25</v>
      </c>
      <c r="E323">
        <v>49981.1</v>
      </c>
      <c r="F323">
        <v>5.3416879999999995</v>
      </c>
      <c r="G323">
        <v>1.3247</v>
      </c>
    </row>
    <row r="324" spans="1:7" x14ac:dyDescent="0.25">
      <c r="A324" t="s">
        <v>506</v>
      </c>
      <c r="B324">
        <v>17</v>
      </c>
      <c r="C324">
        <v>50</v>
      </c>
      <c r="D324">
        <v>25</v>
      </c>
      <c r="E324">
        <v>9412.4</v>
      </c>
      <c r="F324">
        <v>2.0961919999999998</v>
      </c>
      <c r="G324">
        <v>-1.9207959999999997</v>
      </c>
    </row>
    <row r="325" spans="1:7" x14ac:dyDescent="0.25">
      <c r="A325" t="s">
        <v>506</v>
      </c>
      <c r="B325">
        <v>18</v>
      </c>
      <c r="C325">
        <v>50</v>
      </c>
      <c r="D325">
        <v>25</v>
      </c>
      <c r="E325">
        <v>2881</v>
      </c>
      <c r="F325">
        <v>1.57368</v>
      </c>
      <c r="G325">
        <v>-2.4433079999999996</v>
      </c>
    </row>
    <row r="326" spans="1:7" x14ac:dyDescent="0.25">
      <c r="A326" t="s">
        <v>506</v>
      </c>
      <c r="B326">
        <v>13</v>
      </c>
      <c r="C326">
        <v>100</v>
      </c>
      <c r="D326">
        <v>25</v>
      </c>
      <c r="E326">
        <v>25554.2</v>
      </c>
      <c r="F326">
        <v>3.3875360000000003</v>
      </c>
      <c r="G326">
        <v>-0.76121199999999911</v>
      </c>
    </row>
    <row r="327" spans="1:7" x14ac:dyDescent="0.25">
      <c r="A327" t="s">
        <v>506</v>
      </c>
      <c r="B327">
        <v>14</v>
      </c>
      <c r="C327">
        <v>100</v>
      </c>
      <c r="D327">
        <v>25</v>
      </c>
      <c r="E327">
        <v>9834.6</v>
      </c>
      <c r="F327">
        <v>2.1299679999999999</v>
      </c>
      <c r="G327">
        <v>-2.0187799999999996</v>
      </c>
    </row>
    <row r="328" spans="1:7" x14ac:dyDescent="0.25">
      <c r="A328" t="s">
        <v>506</v>
      </c>
      <c r="B328">
        <v>15</v>
      </c>
      <c r="C328">
        <v>150</v>
      </c>
      <c r="D328">
        <v>25</v>
      </c>
      <c r="E328">
        <v>1634813.2</v>
      </c>
      <c r="F328">
        <v>132.12825599999999</v>
      </c>
      <c r="G328">
        <v>127.68513999999999</v>
      </c>
    </row>
    <row r="329" spans="1:7" x14ac:dyDescent="0.25">
      <c r="A329" t="s">
        <v>506</v>
      </c>
      <c r="B329">
        <v>16</v>
      </c>
      <c r="C329">
        <v>150</v>
      </c>
      <c r="D329">
        <v>25</v>
      </c>
      <c r="E329">
        <v>42696</v>
      </c>
      <c r="F329">
        <v>4.7588800000000004</v>
      </c>
      <c r="G329">
        <v>0.3157640000000006</v>
      </c>
    </row>
    <row r="330" spans="1:7" x14ac:dyDescent="0.25">
      <c r="A330" t="s">
        <v>506</v>
      </c>
      <c r="B330">
        <v>17</v>
      </c>
      <c r="C330">
        <v>150</v>
      </c>
      <c r="D330">
        <v>25</v>
      </c>
      <c r="E330">
        <v>117141.9</v>
      </c>
      <c r="F330">
        <v>10.714551999999999</v>
      </c>
      <c r="G330">
        <v>6.2714359999999996</v>
      </c>
    </row>
    <row r="331" spans="1:7" x14ac:dyDescent="0.25">
      <c r="A331" t="s">
        <v>506</v>
      </c>
      <c r="B331">
        <v>18</v>
      </c>
      <c r="C331">
        <v>150</v>
      </c>
      <c r="D331">
        <v>25</v>
      </c>
      <c r="E331">
        <v>8207.6</v>
      </c>
      <c r="F331">
        <v>1.999808</v>
      </c>
      <c r="G331">
        <v>-2.443308</v>
      </c>
    </row>
    <row r="332" spans="1:7" x14ac:dyDescent="0.25">
      <c r="A332" t="s">
        <v>506</v>
      </c>
      <c r="B332">
        <v>15</v>
      </c>
      <c r="C332">
        <v>150</v>
      </c>
      <c r="D332">
        <v>25</v>
      </c>
      <c r="E332">
        <v>315165.8</v>
      </c>
      <c r="F332">
        <v>26.556464000000002</v>
      </c>
      <c r="G332">
        <v>22.113348000000002</v>
      </c>
    </row>
    <row r="333" spans="1:7" x14ac:dyDescent="0.25">
      <c r="A333" t="s">
        <v>506</v>
      </c>
      <c r="B333">
        <v>14</v>
      </c>
      <c r="C333">
        <v>150</v>
      </c>
      <c r="D333">
        <v>25</v>
      </c>
      <c r="E333">
        <v>21788.6</v>
      </c>
      <c r="F333">
        <v>3.0862879999999997</v>
      </c>
      <c r="G333">
        <v>-1.3568280000000001</v>
      </c>
    </row>
    <row r="334" spans="1:7" x14ac:dyDescent="0.25">
      <c r="A334" t="s">
        <v>506</v>
      </c>
      <c r="B334">
        <v>15</v>
      </c>
      <c r="C334">
        <v>100</v>
      </c>
      <c r="D334">
        <v>25</v>
      </c>
      <c r="E334">
        <v>219407.7</v>
      </c>
      <c r="F334">
        <v>18.895816000000003</v>
      </c>
      <c r="G334">
        <v>14.747068000000004</v>
      </c>
    </row>
    <row r="335" spans="1:7" x14ac:dyDescent="0.25">
      <c r="A335" t="s">
        <v>506</v>
      </c>
      <c r="B335">
        <v>16</v>
      </c>
      <c r="C335">
        <v>100</v>
      </c>
      <c r="D335">
        <v>25</v>
      </c>
      <c r="E335">
        <v>56506.6</v>
      </c>
      <c r="F335">
        <v>5.8637280000000001</v>
      </c>
      <c r="G335">
        <v>1.7149800000000006</v>
      </c>
    </row>
    <row r="336" spans="1:7" x14ac:dyDescent="0.25">
      <c r="A336" t="s">
        <v>506</v>
      </c>
      <c r="B336">
        <v>17</v>
      </c>
      <c r="C336">
        <v>100</v>
      </c>
      <c r="D336">
        <v>25</v>
      </c>
      <c r="E336">
        <v>5685.3</v>
      </c>
      <c r="F336">
        <v>1.7980240000000001</v>
      </c>
      <c r="G336">
        <v>-2.3507239999999996</v>
      </c>
    </row>
    <row r="337" spans="1:7" x14ac:dyDescent="0.25">
      <c r="A337" t="s">
        <v>506</v>
      </c>
      <c r="B337">
        <v>18</v>
      </c>
      <c r="C337">
        <v>100</v>
      </c>
      <c r="D337">
        <v>25</v>
      </c>
      <c r="E337">
        <v>4528</v>
      </c>
      <c r="F337">
        <v>1.7054399999999998</v>
      </c>
      <c r="G337">
        <v>-2.4433079999999996</v>
      </c>
    </row>
    <row r="338" spans="1:7" x14ac:dyDescent="0.25">
      <c r="A338" t="s">
        <v>214</v>
      </c>
      <c r="B338">
        <v>13</v>
      </c>
      <c r="C338">
        <v>25</v>
      </c>
      <c r="D338">
        <v>25</v>
      </c>
      <c r="E338">
        <v>79685.399999999994</v>
      </c>
      <c r="F338">
        <v>7.7180320000000009</v>
      </c>
      <c r="G338">
        <v>3.7338120000000008</v>
      </c>
    </row>
    <row r="339" spans="1:7" x14ac:dyDescent="0.25">
      <c r="A339" t="s">
        <v>214</v>
      </c>
      <c r="B339">
        <v>14</v>
      </c>
      <c r="C339">
        <v>25</v>
      </c>
      <c r="D339">
        <v>25</v>
      </c>
      <c r="E339">
        <v>3206.6</v>
      </c>
      <c r="F339">
        <v>1.599728</v>
      </c>
      <c r="G339">
        <v>-2.3844919999999998</v>
      </c>
    </row>
    <row r="340" spans="1:7" x14ac:dyDescent="0.25">
      <c r="A340" t="s">
        <v>214</v>
      </c>
      <c r="B340">
        <v>15</v>
      </c>
      <c r="C340">
        <v>25</v>
      </c>
      <c r="D340">
        <v>25</v>
      </c>
      <c r="E340">
        <v>34841.199999999997</v>
      </c>
      <c r="F340">
        <v>4.1304959999999999</v>
      </c>
      <c r="G340">
        <v>0.14627599999999985</v>
      </c>
    </row>
    <row r="341" spans="1:7" x14ac:dyDescent="0.25">
      <c r="A341" t="s">
        <v>214</v>
      </c>
      <c r="B341">
        <v>16</v>
      </c>
      <c r="C341">
        <v>25</v>
      </c>
      <c r="D341">
        <v>25</v>
      </c>
      <c r="E341">
        <v>11167.5</v>
      </c>
      <c r="F341">
        <v>2.2366000000000001</v>
      </c>
      <c r="G341">
        <v>-1.74762</v>
      </c>
    </row>
    <row r="342" spans="1:7" x14ac:dyDescent="0.25">
      <c r="A342" t="s">
        <v>214</v>
      </c>
      <c r="B342">
        <v>17</v>
      </c>
      <c r="C342">
        <v>25</v>
      </c>
      <c r="D342">
        <v>25</v>
      </c>
      <c r="E342">
        <v>14580.5</v>
      </c>
      <c r="F342">
        <v>2.5096400000000001</v>
      </c>
      <c r="G342">
        <v>-1.47458</v>
      </c>
    </row>
    <row r="343" spans="1:7" x14ac:dyDescent="0.25">
      <c r="A343" t="s">
        <v>214</v>
      </c>
      <c r="B343">
        <v>18</v>
      </c>
      <c r="C343">
        <v>25</v>
      </c>
      <c r="D343">
        <v>25</v>
      </c>
      <c r="E343">
        <v>2471.4</v>
      </c>
      <c r="F343">
        <v>1.5409120000000001</v>
      </c>
      <c r="G343">
        <v>-2.443308</v>
      </c>
    </row>
    <row r="344" spans="1:7" x14ac:dyDescent="0.25">
      <c r="A344" t="s">
        <v>214</v>
      </c>
      <c r="B344">
        <v>13</v>
      </c>
      <c r="C344">
        <v>50</v>
      </c>
      <c r="D344">
        <v>25</v>
      </c>
      <c r="E344">
        <v>32384.1</v>
      </c>
      <c r="F344">
        <v>3.9339279999999999</v>
      </c>
      <c r="G344">
        <v>-0.25186799999999998</v>
      </c>
    </row>
    <row r="345" spans="1:7" x14ac:dyDescent="0.25">
      <c r="A345" t="s">
        <v>214</v>
      </c>
      <c r="B345">
        <v>14</v>
      </c>
      <c r="C345">
        <v>50</v>
      </c>
      <c r="D345">
        <v>25</v>
      </c>
      <c r="E345">
        <v>17291</v>
      </c>
      <c r="F345">
        <v>2.72648</v>
      </c>
      <c r="G345">
        <v>-1.4593159999999998</v>
      </c>
    </row>
    <row r="346" spans="1:7" x14ac:dyDescent="0.25">
      <c r="A346" t="s">
        <v>214</v>
      </c>
      <c r="B346">
        <v>15</v>
      </c>
      <c r="C346">
        <v>50</v>
      </c>
      <c r="D346">
        <v>25</v>
      </c>
      <c r="E346">
        <v>23597.200000000001</v>
      </c>
      <c r="F346">
        <v>3.2309760000000001</v>
      </c>
      <c r="G346">
        <v>-0.95481999999999978</v>
      </c>
    </row>
    <row r="347" spans="1:7" x14ac:dyDescent="0.25">
      <c r="A347" t="s">
        <v>214</v>
      </c>
      <c r="B347">
        <v>16</v>
      </c>
      <c r="C347">
        <v>50</v>
      </c>
      <c r="D347">
        <v>25</v>
      </c>
      <c r="E347">
        <v>6247.6</v>
      </c>
      <c r="F347">
        <v>1.843008</v>
      </c>
      <c r="G347">
        <v>-2.3427879999999996</v>
      </c>
    </row>
    <row r="348" spans="1:7" x14ac:dyDescent="0.25">
      <c r="A348" t="s">
        <v>214</v>
      </c>
      <c r="B348">
        <v>17</v>
      </c>
      <c r="C348">
        <v>50</v>
      </c>
      <c r="D348">
        <v>25</v>
      </c>
      <c r="E348">
        <v>24988</v>
      </c>
      <c r="F348">
        <v>3.3422400000000003</v>
      </c>
      <c r="G348">
        <v>-0.84355599999999953</v>
      </c>
    </row>
    <row r="349" spans="1:7" x14ac:dyDescent="0.25">
      <c r="A349" t="s">
        <v>214</v>
      </c>
      <c r="B349">
        <v>18</v>
      </c>
      <c r="C349">
        <v>50</v>
      </c>
      <c r="D349">
        <v>25</v>
      </c>
      <c r="E349">
        <v>4991.1000000000004</v>
      </c>
      <c r="F349">
        <v>1.742488</v>
      </c>
      <c r="G349">
        <v>-2.443308</v>
      </c>
    </row>
    <row r="350" spans="1:7" x14ac:dyDescent="0.25">
      <c r="A350" t="s">
        <v>214</v>
      </c>
      <c r="B350">
        <v>13</v>
      </c>
      <c r="C350">
        <v>100</v>
      </c>
      <c r="D350">
        <v>25</v>
      </c>
      <c r="E350">
        <v>31170.7</v>
      </c>
      <c r="F350">
        <v>3.836856</v>
      </c>
      <c r="G350">
        <v>-0.24126799999999982</v>
      </c>
    </row>
    <row r="351" spans="1:7" x14ac:dyDescent="0.25">
      <c r="A351" t="s">
        <v>214</v>
      </c>
      <c r="B351">
        <v>14</v>
      </c>
      <c r="C351">
        <v>100</v>
      </c>
      <c r="D351">
        <v>25</v>
      </c>
      <c r="E351">
        <v>5947.9</v>
      </c>
      <c r="F351">
        <v>1.819032</v>
      </c>
      <c r="G351">
        <v>-2.2590919999999999</v>
      </c>
    </row>
    <row r="352" spans="1:7" x14ac:dyDescent="0.25">
      <c r="A352" t="s">
        <v>214</v>
      </c>
      <c r="B352">
        <v>15</v>
      </c>
      <c r="C352">
        <v>100</v>
      </c>
      <c r="D352">
        <v>25</v>
      </c>
      <c r="E352">
        <v>3909.5</v>
      </c>
      <c r="F352">
        <v>1.6559599999999999</v>
      </c>
      <c r="G352">
        <v>-2.422164</v>
      </c>
    </row>
    <row r="353" spans="1:7" x14ac:dyDescent="0.25">
      <c r="A353" t="s">
        <v>214</v>
      </c>
      <c r="B353">
        <v>16</v>
      </c>
      <c r="C353">
        <v>100</v>
      </c>
      <c r="D353">
        <v>25</v>
      </c>
      <c r="E353">
        <v>48930.8</v>
      </c>
      <c r="F353">
        <v>5.2576640000000001</v>
      </c>
      <c r="G353">
        <v>1.1795400000000003</v>
      </c>
    </row>
    <row r="354" spans="1:7" x14ac:dyDescent="0.25">
      <c r="A354" t="s">
        <v>214</v>
      </c>
      <c r="B354">
        <v>17</v>
      </c>
      <c r="C354">
        <v>100</v>
      </c>
      <c r="D354">
        <v>25</v>
      </c>
      <c r="E354">
        <v>17998.900000000001</v>
      </c>
      <c r="F354">
        <v>2.783112</v>
      </c>
      <c r="G354">
        <v>-1.2950119999999998</v>
      </c>
    </row>
    <row r="355" spans="1:7" x14ac:dyDescent="0.25">
      <c r="A355" t="s">
        <v>214</v>
      </c>
      <c r="B355">
        <v>18</v>
      </c>
      <c r="C355">
        <v>100</v>
      </c>
      <c r="D355">
        <v>25</v>
      </c>
      <c r="E355">
        <v>3645.2</v>
      </c>
      <c r="F355">
        <v>1.6348159999999998</v>
      </c>
      <c r="G355">
        <v>-2.443308</v>
      </c>
    </row>
    <row r="356" spans="1:7" x14ac:dyDescent="0.25">
      <c r="A356" t="s">
        <v>214</v>
      </c>
      <c r="B356">
        <v>13</v>
      </c>
      <c r="C356">
        <v>150</v>
      </c>
      <c r="D356">
        <v>25</v>
      </c>
      <c r="E356">
        <v>13341.4</v>
      </c>
      <c r="F356">
        <v>2.4105119999999998</v>
      </c>
      <c r="G356">
        <v>-3.4304360000000003</v>
      </c>
    </row>
    <row r="357" spans="1:7" x14ac:dyDescent="0.25">
      <c r="A357" t="s">
        <v>214</v>
      </c>
      <c r="B357">
        <v>14</v>
      </c>
      <c r="C357">
        <v>150</v>
      </c>
      <c r="D357">
        <v>25</v>
      </c>
      <c r="E357">
        <v>38183.9</v>
      </c>
      <c r="F357">
        <v>4.3979119999999998</v>
      </c>
      <c r="G357">
        <v>-1.4430360000000002</v>
      </c>
    </row>
    <row r="358" spans="1:7" x14ac:dyDescent="0.25">
      <c r="A358" t="s">
        <v>214</v>
      </c>
      <c r="B358">
        <v>15</v>
      </c>
      <c r="C358">
        <v>150</v>
      </c>
      <c r="D358">
        <v>25</v>
      </c>
      <c r="E358">
        <v>19691.5</v>
      </c>
      <c r="F358">
        <v>2.91852</v>
      </c>
      <c r="G358">
        <v>-2.922428</v>
      </c>
    </row>
    <row r="359" spans="1:7" x14ac:dyDescent="0.25">
      <c r="A359" t="s">
        <v>214</v>
      </c>
      <c r="B359">
        <v>16</v>
      </c>
      <c r="C359">
        <v>150</v>
      </c>
      <c r="D359">
        <v>25</v>
      </c>
      <c r="E359">
        <v>11692.2</v>
      </c>
      <c r="F359">
        <v>2.2785760000000002</v>
      </c>
      <c r="G359">
        <v>-3.5623719999999999</v>
      </c>
    </row>
    <row r="360" spans="1:7" x14ac:dyDescent="0.25">
      <c r="A360" t="s">
        <v>214</v>
      </c>
      <c r="B360">
        <v>17</v>
      </c>
      <c r="C360">
        <v>150</v>
      </c>
      <c r="D360">
        <v>25</v>
      </c>
      <c r="E360">
        <v>34171.9</v>
      </c>
      <c r="F360">
        <v>4.0769520000000004</v>
      </c>
      <c r="G360">
        <v>-1.7639959999999997</v>
      </c>
    </row>
    <row r="361" spans="1:7" x14ac:dyDescent="0.25">
      <c r="A361" t="s">
        <v>214</v>
      </c>
      <c r="B361">
        <v>18</v>
      </c>
      <c r="C361">
        <v>150</v>
      </c>
      <c r="D361">
        <v>25</v>
      </c>
      <c r="E361">
        <v>25680.5</v>
      </c>
      <c r="F361">
        <v>3.39764</v>
      </c>
      <c r="G361">
        <v>-2.443308</v>
      </c>
    </row>
    <row r="362" spans="1:7" x14ac:dyDescent="0.25">
      <c r="A362" t="s">
        <v>507</v>
      </c>
      <c r="B362">
        <v>19</v>
      </c>
      <c r="C362">
        <v>25</v>
      </c>
      <c r="D362">
        <v>35</v>
      </c>
      <c r="E362">
        <v>24222.1</v>
      </c>
      <c r="F362">
        <v>2.8040099999999999</v>
      </c>
      <c r="G362">
        <v>-0.44434800000000019</v>
      </c>
    </row>
    <row r="363" spans="1:7" x14ac:dyDescent="0.25">
      <c r="A363" t="s">
        <v>507</v>
      </c>
      <c r="B363">
        <v>20</v>
      </c>
      <c r="C363">
        <v>25</v>
      </c>
      <c r="D363">
        <v>35</v>
      </c>
      <c r="E363">
        <v>352792.6</v>
      </c>
      <c r="F363">
        <v>35.661059999999999</v>
      </c>
      <c r="G363">
        <v>32.412701999999996</v>
      </c>
    </row>
    <row r="364" spans="1:7" x14ac:dyDescent="0.25">
      <c r="A364" t="s">
        <v>507</v>
      </c>
      <c r="B364">
        <v>21</v>
      </c>
      <c r="C364">
        <v>25</v>
      </c>
      <c r="D364">
        <v>35</v>
      </c>
      <c r="E364">
        <v>37936</v>
      </c>
      <c r="F364">
        <v>4.1753999999999998</v>
      </c>
      <c r="G364">
        <v>0.9270419999999997</v>
      </c>
    </row>
    <row r="365" spans="1:7" x14ac:dyDescent="0.25">
      <c r="A365" t="s">
        <v>507</v>
      </c>
      <c r="B365">
        <v>22</v>
      </c>
      <c r="C365">
        <v>25</v>
      </c>
      <c r="D365">
        <v>35</v>
      </c>
      <c r="E365">
        <v>31111.8</v>
      </c>
      <c r="F365">
        <v>3.4929800000000002</v>
      </c>
      <c r="G365">
        <v>0.24462200000000012</v>
      </c>
    </row>
    <row r="366" spans="1:7" x14ac:dyDescent="0.25">
      <c r="A366" t="s">
        <v>507</v>
      </c>
      <c r="B366">
        <v>23</v>
      </c>
      <c r="C366">
        <v>25</v>
      </c>
      <c r="D366">
        <v>35</v>
      </c>
      <c r="E366">
        <v>11017.5</v>
      </c>
      <c r="F366">
        <v>1.4835499999999999</v>
      </c>
      <c r="G366">
        <v>-1.7648080000000002</v>
      </c>
    </row>
    <row r="367" spans="1:7" x14ac:dyDescent="0.25">
      <c r="A367" t="s">
        <v>507</v>
      </c>
      <c r="B367">
        <v>24</v>
      </c>
      <c r="C367">
        <v>25</v>
      </c>
      <c r="D367">
        <v>35</v>
      </c>
      <c r="E367">
        <v>4232.5</v>
      </c>
      <c r="F367">
        <v>0.80505000000000004</v>
      </c>
      <c r="G367">
        <v>-2.443308</v>
      </c>
    </row>
    <row r="368" spans="1:7" x14ac:dyDescent="0.25">
      <c r="A368" t="s">
        <v>507</v>
      </c>
      <c r="B368">
        <v>19</v>
      </c>
      <c r="C368">
        <v>50</v>
      </c>
      <c r="D368">
        <v>35</v>
      </c>
      <c r="E368">
        <v>0</v>
      </c>
      <c r="F368">
        <v>0.38179999999999997</v>
      </c>
      <c r="G368">
        <v>-2.7778779999999998</v>
      </c>
    </row>
    <row r="369" spans="1:7" x14ac:dyDescent="0.25">
      <c r="A369" t="s">
        <v>507</v>
      </c>
      <c r="B369">
        <v>20</v>
      </c>
      <c r="C369">
        <v>50</v>
      </c>
      <c r="D369">
        <v>35</v>
      </c>
      <c r="E369">
        <v>25647.5</v>
      </c>
      <c r="F369">
        <v>2.9465500000000002</v>
      </c>
      <c r="G369">
        <v>-0.21312799999999976</v>
      </c>
    </row>
    <row r="370" spans="1:7" x14ac:dyDescent="0.25">
      <c r="A370" t="s">
        <v>507</v>
      </c>
      <c r="B370">
        <v>21</v>
      </c>
      <c r="C370">
        <v>50</v>
      </c>
      <c r="D370">
        <v>35</v>
      </c>
      <c r="E370">
        <v>15008.2</v>
      </c>
      <c r="F370">
        <v>1.88262</v>
      </c>
      <c r="G370">
        <v>-1.277058</v>
      </c>
    </row>
    <row r="371" spans="1:7" x14ac:dyDescent="0.25">
      <c r="A371" t="s">
        <v>507</v>
      </c>
      <c r="B371">
        <v>22</v>
      </c>
      <c r="C371">
        <v>50</v>
      </c>
      <c r="D371">
        <v>35</v>
      </c>
      <c r="E371">
        <v>157364</v>
      </c>
      <c r="F371">
        <v>16.118200000000002</v>
      </c>
      <c r="G371">
        <v>12.958522000000002</v>
      </c>
    </row>
    <row r="372" spans="1:7" x14ac:dyDescent="0.25">
      <c r="A372" t="s">
        <v>507</v>
      </c>
      <c r="B372">
        <v>23</v>
      </c>
      <c r="C372">
        <v>50</v>
      </c>
      <c r="D372">
        <v>35</v>
      </c>
      <c r="E372">
        <v>7057.4</v>
      </c>
      <c r="F372">
        <v>1.08754</v>
      </c>
      <c r="G372">
        <v>-2.0721379999999998</v>
      </c>
    </row>
    <row r="373" spans="1:7" x14ac:dyDescent="0.25">
      <c r="A373" t="s">
        <v>507</v>
      </c>
      <c r="B373">
        <v>24</v>
      </c>
      <c r="C373">
        <v>50</v>
      </c>
      <c r="D373">
        <v>35</v>
      </c>
      <c r="E373">
        <v>3345.7</v>
      </c>
      <c r="F373">
        <v>0.71636999999999995</v>
      </c>
      <c r="G373">
        <v>-2.443308</v>
      </c>
    </row>
    <row r="374" spans="1:7" x14ac:dyDescent="0.25">
      <c r="A374" t="s">
        <v>507</v>
      </c>
      <c r="B374">
        <v>19</v>
      </c>
      <c r="C374">
        <v>100</v>
      </c>
      <c r="D374">
        <v>35</v>
      </c>
      <c r="E374">
        <v>14649.8</v>
      </c>
      <c r="F374">
        <v>1.8467799999999999</v>
      </c>
      <c r="G374">
        <v>-1.8957980000000001</v>
      </c>
    </row>
    <row r="375" spans="1:7" x14ac:dyDescent="0.25">
      <c r="A375" t="s">
        <v>507</v>
      </c>
      <c r="B375">
        <v>20</v>
      </c>
      <c r="C375">
        <v>100</v>
      </c>
      <c r="D375">
        <v>35</v>
      </c>
      <c r="E375">
        <v>19373.5</v>
      </c>
      <c r="F375">
        <v>2.31915</v>
      </c>
      <c r="G375">
        <v>-1.4234279999999999</v>
      </c>
    </row>
    <row r="376" spans="1:7" x14ac:dyDescent="0.25">
      <c r="A376" t="s">
        <v>507</v>
      </c>
      <c r="B376">
        <v>21</v>
      </c>
      <c r="C376">
        <v>100</v>
      </c>
      <c r="D376">
        <v>35</v>
      </c>
      <c r="E376">
        <v>80548</v>
      </c>
      <c r="F376">
        <v>8.4366000000000003</v>
      </c>
      <c r="G376">
        <v>4.6940220000000004</v>
      </c>
    </row>
    <row r="377" spans="1:7" x14ac:dyDescent="0.25">
      <c r="A377" t="s">
        <v>507</v>
      </c>
      <c r="B377">
        <v>22</v>
      </c>
      <c r="C377">
        <v>100</v>
      </c>
      <c r="D377">
        <v>35</v>
      </c>
      <c r="E377">
        <v>17714.8</v>
      </c>
      <c r="F377">
        <v>2.1532800000000001</v>
      </c>
      <c r="G377">
        <v>-1.5892979999999999</v>
      </c>
    </row>
    <row r="378" spans="1:7" x14ac:dyDescent="0.25">
      <c r="A378" t="s">
        <v>507</v>
      </c>
      <c r="B378">
        <v>23</v>
      </c>
      <c r="C378">
        <v>100</v>
      </c>
      <c r="D378">
        <v>35</v>
      </c>
      <c r="E378">
        <v>32421.200000000001</v>
      </c>
      <c r="F378">
        <v>3.6239200000000005</v>
      </c>
      <c r="G378">
        <v>-0.11865799999999949</v>
      </c>
    </row>
    <row r="379" spans="1:7" x14ac:dyDescent="0.25">
      <c r="A379" t="s">
        <v>507</v>
      </c>
      <c r="B379">
        <v>24</v>
      </c>
      <c r="C379">
        <v>100</v>
      </c>
      <c r="D379">
        <v>35</v>
      </c>
      <c r="E379">
        <v>9174.7000000000007</v>
      </c>
      <c r="F379">
        <v>1.2992700000000001</v>
      </c>
      <c r="G379">
        <v>-2.443308</v>
      </c>
    </row>
    <row r="380" spans="1:7" x14ac:dyDescent="0.25">
      <c r="A380" t="s">
        <v>507</v>
      </c>
      <c r="B380">
        <v>19</v>
      </c>
      <c r="C380">
        <v>150</v>
      </c>
      <c r="D380">
        <v>35</v>
      </c>
      <c r="E380">
        <v>32448.799999999999</v>
      </c>
      <c r="F380">
        <v>3.6266800000000003</v>
      </c>
      <c r="G380">
        <v>-0.55886799999999948</v>
      </c>
    </row>
    <row r="381" spans="1:7" x14ac:dyDescent="0.25">
      <c r="A381" t="s">
        <v>507</v>
      </c>
      <c r="B381">
        <v>20</v>
      </c>
      <c r="C381">
        <v>150</v>
      </c>
      <c r="D381">
        <v>35</v>
      </c>
      <c r="E381">
        <v>33813.1</v>
      </c>
      <c r="F381">
        <v>3.7631100000000002</v>
      </c>
      <c r="G381">
        <v>-0.42243799999999965</v>
      </c>
    </row>
    <row r="382" spans="1:7" x14ac:dyDescent="0.25">
      <c r="A382" t="s">
        <v>507</v>
      </c>
      <c r="B382">
        <v>21</v>
      </c>
      <c r="C382">
        <v>150</v>
      </c>
      <c r="D382">
        <v>35</v>
      </c>
      <c r="E382">
        <v>93845.6</v>
      </c>
      <c r="F382">
        <v>9.7663600000000006</v>
      </c>
      <c r="G382">
        <v>5.5808120000000008</v>
      </c>
    </row>
    <row r="383" spans="1:7" x14ac:dyDescent="0.25">
      <c r="A383" t="s">
        <v>507</v>
      </c>
      <c r="B383">
        <v>22</v>
      </c>
      <c r="C383">
        <v>150</v>
      </c>
      <c r="D383">
        <v>35</v>
      </c>
      <c r="E383">
        <v>20508.400000000001</v>
      </c>
      <c r="F383">
        <v>2.4326400000000006</v>
      </c>
      <c r="G383">
        <v>-1.7529079999999992</v>
      </c>
    </row>
    <row r="384" spans="1:7" x14ac:dyDescent="0.25">
      <c r="A384" t="s">
        <v>507</v>
      </c>
      <c r="B384">
        <v>23</v>
      </c>
      <c r="C384">
        <v>150</v>
      </c>
      <c r="D384">
        <v>35</v>
      </c>
      <c r="E384">
        <v>74901.100000000006</v>
      </c>
      <c r="F384">
        <v>7.8719100000000015</v>
      </c>
      <c r="G384">
        <v>3.6863620000000017</v>
      </c>
    </row>
    <row r="385" spans="1:7" x14ac:dyDescent="0.25">
      <c r="A385" t="s">
        <v>507</v>
      </c>
      <c r="B385">
        <v>24</v>
      </c>
      <c r="C385">
        <v>150</v>
      </c>
      <c r="D385">
        <v>35</v>
      </c>
      <c r="E385">
        <v>13604.4</v>
      </c>
      <c r="F385">
        <v>1.74224</v>
      </c>
      <c r="G385">
        <v>-2.443308</v>
      </c>
    </row>
    <row r="386" spans="1:7" x14ac:dyDescent="0.25">
      <c r="A386" t="s">
        <v>505</v>
      </c>
      <c r="B386">
        <v>19</v>
      </c>
      <c r="C386">
        <v>25</v>
      </c>
      <c r="D386">
        <v>35</v>
      </c>
      <c r="E386">
        <v>38033.4</v>
      </c>
      <c r="F386">
        <v>4.1851400000000005</v>
      </c>
      <c r="G386">
        <v>0.94068200000000068</v>
      </c>
    </row>
    <row r="387" spans="1:7" x14ac:dyDescent="0.25">
      <c r="A387" t="s">
        <v>505</v>
      </c>
      <c r="B387">
        <v>20</v>
      </c>
      <c r="C387">
        <v>25</v>
      </c>
      <c r="D387">
        <v>35</v>
      </c>
      <c r="E387">
        <v>7076.5</v>
      </c>
      <c r="F387">
        <v>1.08945</v>
      </c>
      <c r="G387">
        <v>-2.1550079999999996</v>
      </c>
    </row>
    <row r="388" spans="1:7" x14ac:dyDescent="0.25">
      <c r="A388" t="s">
        <v>505</v>
      </c>
      <c r="B388">
        <v>21</v>
      </c>
      <c r="C388">
        <v>25</v>
      </c>
      <c r="D388">
        <v>35</v>
      </c>
      <c r="E388">
        <v>130932.8</v>
      </c>
      <c r="F388">
        <v>13.475080000000002</v>
      </c>
      <c r="G388">
        <v>10.230622000000002</v>
      </c>
    </row>
    <row r="389" spans="1:7" x14ac:dyDescent="0.25">
      <c r="A389" t="s">
        <v>505</v>
      </c>
      <c r="B389">
        <v>22</v>
      </c>
      <c r="C389">
        <v>25</v>
      </c>
      <c r="D389">
        <v>35</v>
      </c>
      <c r="E389">
        <v>451841.9</v>
      </c>
      <c r="F389">
        <v>45.565989999999999</v>
      </c>
      <c r="G389">
        <v>42.321531999999998</v>
      </c>
    </row>
    <row r="390" spans="1:7" x14ac:dyDescent="0.25">
      <c r="A390" t="s">
        <v>505</v>
      </c>
      <c r="B390">
        <v>23</v>
      </c>
      <c r="C390">
        <v>25</v>
      </c>
      <c r="D390">
        <v>35</v>
      </c>
      <c r="E390">
        <v>14911.6</v>
      </c>
      <c r="F390">
        <v>1.87296</v>
      </c>
      <c r="G390">
        <v>-1.3714979999999999</v>
      </c>
    </row>
    <row r="391" spans="1:7" x14ac:dyDescent="0.25">
      <c r="A391" t="s">
        <v>505</v>
      </c>
      <c r="B391">
        <v>24</v>
      </c>
      <c r="C391">
        <v>25</v>
      </c>
      <c r="D391">
        <v>35</v>
      </c>
      <c r="E391">
        <v>4193.5</v>
      </c>
      <c r="F391">
        <v>0.80115000000000003</v>
      </c>
      <c r="G391">
        <v>-2.443308</v>
      </c>
    </row>
    <row r="392" spans="1:7" x14ac:dyDescent="0.25">
      <c r="A392" t="s">
        <v>505</v>
      </c>
      <c r="B392">
        <v>19</v>
      </c>
      <c r="C392">
        <v>50</v>
      </c>
      <c r="D392">
        <v>35</v>
      </c>
      <c r="E392">
        <v>740068.2</v>
      </c>
      <c r="F392">
        <v>74.388620000000003</v>
      </c>
      <c r="G392">
        <v>70.580572000000004</v>
      </c>
    </row>
    <row r="393" spans="1:7" x14ac:dyDescent="0.25">
      <c r="A393" t="s">
        <v>505</v>
      </c>
      <c r="B393">
        <v>20</v>
      </c>
      <c r="C393">
        <v>50</v>
      </c>
      <c r="D393">
        <v>35</v>
      </c>
      <c r="E393">
        <v>159783.79999999999</v>
      </c>
      <c r="F393">
        <v>16.36018</v>
      </c>
      <c r="G393">
        <v>12.552132</v>
      </c>
    </row>
    <row r="394" spans="1:7" x14ac:dyDescent="0.25">
      <c r="A394" t="s">
        <v>505</v>
      </c>
      <c r="B394">
        <v>21</v>
      </c>
      <c r="C394">
        <v>50</v>
      </c>
      <c r="D394">
        <v>35</v>
      </c>
      <c r="E394">
        <v>11494.2</v>
      </c>
      <c r="F394">
        <v>1.53122</v>
      </c>
      <c r="G394">
        <v>-2.2768280000000001</v>
      </c>
    </row>
    <row r="395" spans="1:7" x14ac:dyDescent="0.25">
      <c r="A395" t="s">
        <v>505</v>
      </c>
      <c r="B395">
        <v>22</v>
      </c>
      <c r="C395">
        <v>50</v>
      </c>
      <c r="D395">
        <v>35</v>
      </c>
      <c r="E395">
        <v>195686.5</v>
      </c>
      <c r="F395">
        <v>19.95045</v>
      </c>
      <c r="G395">
        <v>16.142402000000001</v>
      </c>
    </row>
    <row r="396" spans="1:7" x14ac:dyDescent="0.25">
      <c r="A396" t="s">
        <v>505</v>
      </c>
      <c r="B396">
        <v>23</v>
      </c>
      <c r="C396">
        <v>50</v>
      </c>
      <c r="D396">
        <v>35</v>
      </c>
      <c r="E396">
        <v>488207.1</v>
      </c>
      <c r="F396">
        <v>49.202509999999997</v>
      </c>
      <c r="G396">
        <v>45.394461999999997</v>
      </c>
    </row>
    <row r="397" spans="1:7" x14ac:dyDescent="0.25">
      <c r="A397" t="s">
        <v>505</v>
      </c>
      <c r="B397">
        <v>24</v>
      </c>
      <c r="C397">
        <v>50</v>
      </c>
      <c r="D397">
        <v>35</v>
      </c>
      <c r="E397">
        <v>9829.4</v>
      </c>
      <c r="F397">
        <v>1.3647400000000001</v>
      </c>
      <c r="G397">
        <v>-2.443308</v>
      </c>
    </row>
    <row r="398" spans="1:7" x14ac:dyDescent="0.25">
      <c r="A398" t="s">
        <v>505</v>
      </c>
      <c r="B398">
        <v>19</v>
      </c>
      <c r="C398">
        <v>100</v>
      </c>
      <c r="D398">
        <v>35</v>
      </c>
      <c r="E398">
        <v>19857.400000000001</v>
      </c>
      <c r="F398">
        <v>2.3675400000000004</v>
      </c>
      <c r="G398">
        <v>-1.0413879999999995</v>
      </c>
    </row>
    <row r="399" spans="1:7" x14ac:dyDescent="0.25">
      <c r="A399" t="s">
        <v>505</v>
      </c>
      <c r="B399">
        <v>20</v>
      </c>
      <c r="C399">
        <v>100</v>
      </c>
      <c r="D399">
        <v>35</v>
      </c>
      <c r="E399">
        <v>88846.3</v>
      </c>
      <c r="F399">
        <v>9.2664300000000015</v>
      </c>
      <c r="G399">
        <v>5.857502000000002</v>
      </c>
    </row>
    <row r="400" spans="1:7" x14ac:dyDescent="0.25">
      <c r="A400" t="s">
        <v>505</v>
      </c>
      <c r="B400">
        <v>21</v>
      </c>
      <c r="C400">
        <v>100</v>
      </c>
      <c r="D400">
        <v>35</v>
      </c>
      <c r="E400">
        <v>99534.6</v>
      </c>
      <c r="F400">
        <v>10.335260000000002</v>
      </c>
      <c r="G400">
        <v>6.9263320000000022</v>
      </c>
    </row>
    <row r="401" spans="1:7" x14ac:dyDescent="0.25">
      <c r="A401" t="s">
        <v>505</v>
      </c>
      <c r="B401">
        <v>22</v>
      </c>
      <c r="C401">
        <v>100</v>
      </c>
      <c r="D401">
        <v>35</v>
      </c>
      <c r="E401">
        <v>293343.7</v>
      </c>
      <c r="F401">
        <v>29.716170000000002</v>
      </c>
      <c r="G401">
        <v>26.307242000000002</v>
      </c>
    </row>
    <row r="402" spans="1:7" x14ac:dyDescent="0.25">
      <c r="A402" t="s">
        <v>505</v>
      </c>
      <c r="B402">
        <v>23</v>
      </c>
      <c r="C402">
        <v>100</v>
      </c>
      <c r="D402">
        <v>35</v>
      </c>
      <c r="E402">
        <v>38834</v>
      </c>
      <c r="F402">
        <v>4.2652000000000001</v>
      </c>
      <c r="G402">
        <v>0.85627200000000014</v>
      </c>
    </row>
    <row r="403" spans="1:7" x14ac:dyDescent="0.25">
      <c r="A403" t="s">
        <v>505</v>
      </c>
      <c r="B403">
        <v>24</v>
      </c>
      <c r="C403">
        <v>100</v>
      </c>
      <c r="D403">
        <v>35</v>
      </c>
      <c r="E403">
        <v>5838.2</v>
      </c>
      <c r="F403">
        <v>0.96561999999999992</v>
      </c>
      <c r="G403">
        <v>-2.443308</v>
      </c>
    </row>
    <row r="404" spans="1:7" x14ac:dyDescent="0.25">
      <c r="A404" t="s">
        <v>505</v>
      </c>
      <c r="B404">
        <v>19</v>
      </c>
      <c r="C404">
        <v>150</v>
      </c>
      <c r="D404">
        <v>35</v>
      </c>
      <c r="E404">
        <v>15783.6</v>
      </c>
      <c r="F404">
        <v>1.9601600000000001</v>
      </c>
      <c r="G404">
        <v>-5.5830679999999999</v>
      </c>
    </row>
    <row r="405" spans="1:7" x14ac:dyDescent="0.25">
      <c r="A405" t="s">
        <v>505</v>
      </c>
      <c r="B405">
        <v>20</v>
      </c>
      <c r="C405">
        <v>150</v>
      </c>
      <c r="D405">
        <v>35</v>
      </c>
      <c r="E405">
        <v>109863.2</v>
      </c>
      <c r="F405">
        <v>11.368120000000001</v>
      </c>
      <c r="G405">
        <v>3.8248920000000011</v>
      </c>
    </row>
    <row r="406" spans="1:7" x14ac:dyDescent="0.25">
      <c r="A406" t="s">
        <v>505</v>
      </c>
      <c r="B406">
        <v>21</v>
      </c>
      <c r="C406">
        <v>150</v>
      </c>
      <c r="D406">
        <v>35</v>
      </c>
      <c r="E406">
        <v>43733.2</v>
      </c>
      <c r="F406">
        <v>4.7551199999999998</v>
      </c>
      <c r="G406">
        <v>-2.7881080000000003</v>
      </c>
    </row>
    <row r="407" spans="1:7" x14ac:dyDescent="0.25">
      <c r="A407" t="s">
        <v>505</v>
      </c>
      <c r="B407">
        <v>22</v>
      </c>
      <c r="C407">
        <v>150</v>
      </c>
      <c r="D407">
        <v>35</v>
      </c>
      <c r="E407">
        <v>238956.6</v>
      </c>
      <c r="F407">
        <v>24.277460000000001</v>
      </c>
      <c r="G407">
        <v>16.734232000000002</v>
      </c>
    </row>
    <row r="408" spans="1:7" x14ac:dyDescent="0.25">
      <c r="A408" t="s">
        <v>505</v>
      </c>
      <c r="B408">
        <v>23</v>
      </c>
      <c r="C408">
        <v>150</v>
      </c>
      <c r="D408">
        <v>35</v>
      </c>
      <c r="E408">
        <v>388488.8</v>
      </c>
      <c r="F408">
        <v>39.23068</v>
      </c>
      <c r="G408">
        <v>31.687452</v>
      </c>
    </row>
    <row r="409" spans="1:7" x14ac:dyDescent="0.25">
      <c r="A409" t="s">
        <v>505</v>
      </c>
      <c r="B409">
        <v>24</v>
      </c>
      <c r="C409">
        <v>150</v>
      </c>
      <c r="D409">
        <v>35</v>
      </c>
      <c r="E409">
        <v>47181.2</v>
      </c>
      <c r="F409">
        <v>5.09992</v>
      </c>
      <c r="G409">
        <v>-2.443308</v>
      </c>
    </row>
    <row r="410" spans="1:7" x14ac:dyDescent="0.25">
      <c r="A410" t="s">
        <v>504</v>
      </c>
      <c r="B410">
        <v>19</v>
      </c>
      <c r="C410">
        <v>25</v>
      </c>
      <c r="D410">
        <v>35</v>
      </c>
      <c r="E410">
        <v>18354.3</v>
      </c>
      <c r="F410">
        <v>2.2172300000000003</v>
      </c>
      <c r="G410">
        <v>-1.2911280000000001</v>
      </c>
    </row>
    <row r="411" spans="1:7" x14ac:dyDescent="0.25">
      <c r="A411" t="s">
        <v>504</v>
      </c>
      <c r="B411">
        <v>20</v>
      </c>
      <c r="C411">
        <v>25</v>
      </c>
      <c r="D411">
        <v>35</v>
      </c>
      <c r="E411">
        <v>20946.7</v>
      </c>
      <c r="F411">
        <v>2.4764700000000004</v>
      </c>
      <c r="G411">
        <v>-1.0318879999999999</v>
      </c>
    </row>
    <row r="412" spans="1:7" x14ac:dyDescent="0.25">
      <c r="A412" t="s">
        <v>504</v>
      </c>
      <c r="B412">
        <v>21</v>
      </c>
      <c r="C412">
        <v>25</v>
      </c>
      <c r="D412">
        <v>35</v>
      </c>
      <c r="E412">
        <v>2380.5</v>
      </c>
      <c r="F412">
        <v>0.61985000000000001</v>
      </c>
      <c r="G412">
        <v>-2.8885080000000003</v>
      </c>
    </row>
    <row r="413" spans="1:7" x14ac:dyDescent="0.25">
      <c r="A413" t="s">
        <v>504</v>
      </c>
      <c r="B413">
        <v>22</v>
      </c>
      <c r="C413">
        <v>25</v>
      </c>
      <c r="D413">
        <v>35</v>
      </c>
      <c r="E413">
        <v>9477.1</v>
      </c>
      <c r="F413">
        <v>1.32951</v>
      </c>
      <c r="G413">
        <v>-2.1788480000000003</v>
      </c>
    </row>
    <row r="414" spans="1:7" x14ac:dyDescent="0.25">
      <c r="A414" t="s">
        <v>504</v>
      </c>
      <c r="B414">
        <v>23</v>
      </c>
      <c r="C414">
        <v>25</v>
      </c>
      <c r="D414">
        <v>35</v>
      </c>
      <c r="E414">
        <v>40367.599999999999</v>
      </c>
      <c r="F414">
        <v>4.4185600000000003</v>
      </c>
      <c r="G414">
        <v>0.91020199999999996</v>
      </c>
    </row>
    <row r="415" spans="1:7" x14ac:dyDescent="0.25">
      <c r="A415" t="s">
        <v>504</v>
      </c>
      <c r="B415">
        <v>24</v>
      </c>
      <c r="C415">
        <v>25</v>
      </c>
      <c r="D415">
        <v>35</v>
      </c>
      <c r="E415">
        <v>6832.5</v>
      </c>
      <c r="F415">
        <v>1.0650500000000001</v>
      </c>
      <c r="G415">
        <v>-2.443308</v>
      </c>
    </row>
    <row r="416" spans="1:7" x14ac:dyDescent="0.25">
      <c r="A416" t="s">
        <v>504</v>
      </c>
      <c r="B416">
        <v>19</v>
      </c>
      <c r="C416">
        <v>50</v>
      </c>
      <c r="D416">
        <v>35</v>
      </c>
      <c r="E416">
        <v>24007.5</v>
      </c>
      <c r="F416">
        <v>2.7825500000000001</v>
      </c>
      <c r="G416">
        <v>-1.571126</v>
      </c>
    </row>
    <row r="417" spans="1:7" x14ac:dyDescent="0.25">
      <c r="A417" t="s">
        <v>504</v>
      </c>
      <c r="B417">
        <v>20</v>
      </c>
      <c r="C417">
        <v>50</v>
      </c>
      <c r="D417">
        <v>35</v>
      </c>
      <c r="E417">
        <v>19702.5</v>
      </c>
      <c r="F417">
        <v>2.3520500000000002</v>
      </c>
      <c r="G417">
        <v>-2.0016259999999999</v>
      </c>
    </row>
    <row r="418" spans="1:7" x14ac:dyDescent="0.25">
      <c r="A418" t="s">
        <v>504</v>
      </c>
      <c r="B418">
        <v>21</v>
      </c>
      <c r="C418">
        <v>50</v>
      </c>
      <c r="D418">
        <v>35</v>
      </c>
      <c r="E418">
        <v>32470.400000000001</v>
      </c>
      <c r="F418">
        <v>3.6288400000000003</v>
      </c>
      <c r="G418">
        <v>-0.72483599999999981</v>
      </c>
    </row>
    <row r="419" spans="1:7" x14ac:dyDescent="0.25">
      <c r="A419" t="s">
        <v>504</v>
      </c>
      <c r="B419">
        <v>22</v>
      </c>
      <c r="C419">
        <v>50</v>
      </c>
      <c r="D419">
        <v>35</v>
      </c>
      <c r="E419">
        <v>29870.1</v>
      </c>
      <c r="F419">
        <v>3.3688100000000003</v>
      </c>
      <c r="G419">
        <v>-0.9848659999999998</v>
      </c>
    </row>
    <row r="420" spans="1:7" x14ac:dyDescent="0.25">
      <c r="A420" t="s">
        <v>504</v>
      </c>
      <c r="B420">
        <v>23</v>
      </c>
      <c r="C420">
        <v>50</v>
      </c>
      <c r="D420">
        <v>35</v>
      </c>
      <c r="E420">
        <v>16246.5</v>
      </c>
      <c r="F420">
        <v>2.0064500000000001</v>
      </c>
      <c r="G420">
        <v>-2.347226</v>
      </c>
    </row>
    <row r="421" spans="1:7" x14ac:dyDescent="0.25">
      <c r="A421" t="s">
        <v>504</v>
      </c>
      <c r="B421">
        <v>24</v>
      </c>
      <c r="C421">
        <v>50</v>
      </c>
      <c r="D421">
        <v>35</v>
      </c>
      <c r="E421">
        <v>7089.6</v>
      </c>
      <c r="F421">
        <v>1.9103680000000001</v>
      </c>
      <c r="G421">
        <v>-2.443308</v>
      </c>
    </row>
    <row r="422" spans="1:7" x14ac:dyDescent="0.25">
      <c r="A422" t="s">
        <v>504</v>
      </c>
      <c r="B422">
        <v>19</v>
      </c>
      <c r="C422">
        <v>100</v>
      </c>
      <c r="D422">
        <v>35</v>
      </c>
      <c r="E422">
        <v>15208</v>
      </c>
      <c r="F422">
        <v>2.5598400000000003</v>
      </c>
      <c r="G422">
        <v>-1.3372839999999995</v>
      </c>
    </row>
    <row r="423" spans="1:7" x14ac:dyDescent="0.25">
      <c r="A423" t="s">
        <v>504</v>
      </c>
      <c r="B423">
        <v>20</v>
      </c>
      <c r="C423">
        <v>100</v>
      </c>
      <c r="D423">
        <v>35</v>
      </c>
      <c r="E423">
        <v>34946.5</v>
      </c>
      <c r="F423">
        <v>4.1389200000000006</v>
      </c>
      <c r="G423">
        <v>0.24179600000000079</v>
      </c>
    </row>
    <row r="424" spans="1:7" x14ac:dyDescent="0.25">
      <c r="A424" t="s">
        <v>504</v>
      </c>
      <c r="B424">
        <v>21</v>
      </c>
      <c r="C424">
        <v>100</v>
      </c>
      <c r="D424">
        <v>35</v>
      </c>
      <c r="E424">
        <v>9254.6</v>
      </c>
      <c r="F424">
        <v>2.0835680000000001</v>
      </c>
      <c r="G424">
        <v>-1.8135559999999997</v>
      </c>
    </row>
    <row r="425" spans="1:7" x14ac:dyDescent="0.25">
      <c r="A425" t="s">
        <v>504</v>
      </c>
      <c r="B425">
        <v>22</v>
      </c>
      <c r="C425">
        <v>100</v>
      </c>
      <c r="D425">
        <v>35</v>
      </c>
      <c r="E425">
        <v>32296.3</v>
      </c>
      <c r="F425">
        <v>3.926904</v>
      </c>
      <c r="G425">
        <v>2.978000000000014E-2</v>
      </c>
    </row>
    <row r="426" spans="1:7" x14ac:dyDescent="0.25">
      <c r="A426" t="s">
        <v>504</v>
      </c>
      <c r="B426">
        <v>23</v>
      </c>
      <c r="C426">
        <v>100</v>
      </c>
      <c r="D426">
        <v>35</v>
      </c>
      <c r="E426">
        <v>10562.9</v>
      </c>
      <c r="F426">
        <v>2.1882320000000002</v>
      </c>
      <c r="G426">
        <v>-1.7088919999999996</v>
      </c>
    </row>
    <row r="427" spans="1:7" x14ac:dyDescent="0.25">
      <c r="A427" t="s">
        <v>504</v>
      </c>
      <c r="B427">
        <v>24</v>
      </c>
      <c r="C427">
        <v>100</v>
      </c>
      <c r="D427">
        <v>35</v>
      </c>
      <c r="E427">
        <v>1382.7</v>
      </c>
      <c r="F427">
        <v>1.453816</v>
      </c>
      <c r="G427">
        <v>-2.443308</v>
      </c>
    </row>
    <row r="428" spans="1:7" x14ac:dyDescent="0.25">
      <c r="A428" t="s">
        <v>504</v>
      </c>
      <c r="B428">
        <v>19</v>
      </c>
      <c r="C428">
        <v>150</v>
      </c>
      <c r="D428">
        <v>35</v>
      </c>
      <c r="E428">
        <v>2086.5</v>
      </c>
      <c r="F428">
        <v>1.5101199999999999</v>
      </c>
      <c r="G428">
        <v>-2.3600599999999998</v>
      </c>
    </row>
    <row r="429" spans="1:7" x14ac:dyDescent="0.25">
      <c r="A429" t="s">
        <v>504</v>
      </c>
      <c r="B429">
        <v>20</v>
      </c>
      <c r="C429">
        <v>150</v>
      </c>
      <c r="D429">
        <v>35</v>
      </c>
      <c r="E429">
        <v>26853.200000000001</v>
      </c>
      <c r="F429">
        <v>3.4914560000000003</v>
      </c>
      <c r="G429">
        <v>-0.37872399999999962</v>
      </c>
    </row>
    <row r="430" spans="1:7" x14ac:dyDescent="0.25">
      <c r="A430" t="s">
        <v>504</v>
      </c>
      <c r="B430">
        <v>21</v>
      </c>
      <c r="C430">
        <v>150</v>
      </c>
      <c r="D430">
        <v>35</v>
      </c>
      <c r="E430">
        <v>7971.4</v>
      </c>
      <c r="F430">
        <v>1.980912</v>
      </c>
      <c r="G430">
        <v>-1.8892679999999999</v>
      </c>
    </row>
    <row r="431" spans="1:7" x14ac:dyDescent="0.25">
      <c r="A431" t="s">
        <v>504</v>
      </c>
      <c r="B431">
        <v>22</v>
      </c>
      <c r="C431">
        <v>150</v>
      </c>
      <c r="D431">
        <v>35</v>
      </c>
      <c r="E431">
        <v>21977.9</v>
      </c>
      <c r="F431">
        <v>3.101432</v>
      </c>
      <c r="G431">
        <v>-0.76874799999999999</v>
      </c>
    </row>
    <row r="432" spans="1:7" x14ac:dyDescent="0.25">
      <c r="A432" t="s">
        <v>504</v>
      </c>
      <c r="B432">
        <v>23</v>
      </c>
      <c r="C432">
        <v>150</v>
      </c>
      <c r="D432">
        <v>35</v>
      </c>
      <c r="E432">
        <v>29268.6</v>
      </c>
      <c r="F432">
        <v>3.684688</v>
      </c>
      <c r="G432">
        <v>-0.18549199999999999</v>
      </c>
    </row>
    <row r="433" spans="1:7" x14ac:dyDescent="0.25">
      <c r="A433" t="s">
        <v>504</v>
      </c>
      <c r="B433">
        <v>24</v>
      </c>
      <c r="C433">
        <v>150</v>
      </c>
      <c r="D433">
        <v>35</v>
      </c>
      <c r="E433">
        <v>1045.9000000000001</v>
      </c>
      <c r="F433">
        <v>1.4268719999999999</v>
      </c>
      <c r="G433">
        <v>-2.443308</v>
      </c>
    </row>
    <row r="434" spans="1:7" x14ac:dyDescent="0.25">
      <c r="A434" t="s">
        <v>506</v>
      </c>
      <c r="B434">
        <v>19</v>
      </c>
      <c r="C434">
        <v>25</v>
      </c>
      <c r="D434">
        <v>35</v>
      </c>
      <c r="E434">
        <v>233552.8</v>
      </c>
      <c r="F434">
        <v>20.027424</v>
      </c>
      <c r="G434">
        <v>15.558603999999999</v>
      </c>
    </row>
    <row r="435" spans="1:7" x14ac:dyDescent="0.25">
      <c r="A435" t="s">
        <v>506</v>
      </c>
      <c r="B435">
        <v>20</v>
      </c>
      <c r="C435">
        <v>25</v>
      </c>
      <c r="D435">
        <v>35</v>
      </c>
      <c r="E435">
        <v>23734</v>
      </c>
      <c r="F435">
        <v>3.2419200000000004</v>
      </c>
      <c r="G435">
        <v>-1.2268999999999997</v>
      </c>
    </row>
    <row r="436" spans="1:7" x14ac:dyDescent="0.25">
      <c r="A436" t="s">
        <v>506</v>
      </c>
      <c r="B436">
        <v>21</v>
      </c>
      <c r="C436">
        <v>25</v>
      </c>
      <c r="D436">
        <v>35</v>
      </c>
      <c r="E436">
        <v>30701.599999999999</v>
      </c>
      <c r="F436">
        <v>3.799328</v>
      </c>
      <c r="G436">
        <v>-0.66949199999999998</v>
      </c>
    </row>
    <row r="437" spans="1:7" x14ac:dyDescent="0.25">
      <c r="A437" t="s">
        <v>506</v>
      </c>
      <c r="B437">
        <v>22</v>
      </c>
      <c r="C437">
        <v>25</v>
      </c>
      <c r="D437">
        <v>35</v>
      </c>
      <c r="E437">
        <v>47161.5</v>
      </c>
      <c r="F437">
        <v>5.1161200000000004</v>
      </c>
      <c r="G437">
        <v>0.64730000000000043</v>
      </c>
    </row>
    <row r="438" spans="1:7" x14ac:dyDescent="0.25">
      <c r="A438" t="s">
        <v>506</v>
      </c>
      <c r="B438">
        <v>23</v>
      </c>
      <c r="C438">
        <v>25</v>
      </c>
      <c r="D438">
        <v>35</v>
      </c>
      <c r="E438">
        <v>21020</v>
      </c>
      <c r="F438">
        <v>3.0247999999999999</v>
      </c>
      <c r="G438">
        <v>-1.4440200000000001</v>
      </c>
    </row>
    <row r="439" spans="1:7" x14ac:dyDescent="0.25">
      <c r="A439" t="s">
        <v>506</v>
      </c>
      <c r="B439">
        <v>24</v>
      </c>
      <c r="C439">
        <v>25</v>
      </c>
      <c r="D439">
        <v>35</v>
      </c>
      <c r="E439">
        <v>8528.9</v>
      </c>
      <c r="F439">
        <v>2.025512</v>
      </c>
      <c r="G439">
        <v>-2.443308</v>
      </c>
    </row>
    <row r="440" spans="1:7" x14ac:dyDescent="0.25">
      <c r="A440" t="s">
        <v>506</v>
      </c>
      <c r="B440">
        <v>19</v>
      </c>
      <c r="C440">
        <v>50</v>
      </c>
      <c r="D440">
        <v>35</v>
      </c>
      <c r="E440">
        <v>23349.3</v>
      </c>
      <c r="F440">
        <v>3.211144</v>
      </c>
      <c r="G440">
        <v>-1.1979959999999998</v>
      </c>
    </row>
    <row r="441" spans="1:7" x14ac:dyDescent="0.25">
      <c r="A441" t="s">
        <v>506</v>
      </c>
      <c r="B441">
        <v>20</v>
      </c>
      <c r="C441">
        <v>50</v>
      </c>
      <c r="D441">
        <v>35</v>
      </c>
      <c r="E441">
        <v>1603584.7</v>
      </c>
      <c r="F441">
        <v>129.629976</v>
      </c>
      <c r="G441">
        <v>125.22083600000001</v>
      </c>
    </row>
    <row r="442" spans="1:7" x14ac:dyDescent="0.25">
      <c r="A442" t="s">
        <v>506</v>
      </c>
      <c r="B442">
        <v>21</v>
      </c>
      <c r="C442">
        <v>50</v>
      </c>
      <c r="D442">
        <v>35</v>
      </c>
      <c r="E442">
        <v>60699.1</v>
      </c>
      <c r="F442">
        <v>6.199128</v>
      </c>
      <c r="G442">
        <v>1.7899880000000001</v>
      </c>
    </row>
    <row r="443" spans="1:7" x14ac:dyDescent="0.25">
      <c r="A443" t="s">
        <v>506</v>
      </c>
      <c r="B443">
        <v>22</v>
      </c>
      <c r="C443">
        <v>50</v>
      </c>
      <c r="D443">
        <v>35</v>
      </c>
      <c r="E443">
        <v>1723545.5</v>
      </c>
      <c r="F443">
        <v>139.22684000000001</v>
      </c>
      <c r="G443">
        <v>134.8177</v>
      </c>
    </row>
    <row r="444" spans="1:7" x14ac:dyDescent="0.25">
      <c r="A444" t="s">
        <v>506</v>
      </c>
      <c r="B444">
        <v>23</v>
      </c>
      <c r="C444">
        <v>50</v>
      </c>
      <c r="D444">
        <v>35</v>
      </c>
      <c r="E444">
        <v>384453.4</v>
      </c>
      <c r="F444">
        <v>32.099472000000006</v>
      </c>
      <c r="G444">
        <v>27.690332000000005</v>
      </c>
    </row>
    <row r="445" spans="1:7" x14ac:dyDescent="0.25">
      <c r="A445" t="s">
        <v>506</v>
      </c>
      <c r="B445">
        <v>24</v>
      </c>
      <c r="C445">
        <v>50</v>
      </c>
      <c r="D445">
        <v>35</v>
      </c>
      <c r="E445">
        <v>7782.9</v>
      </c>
      <c r="F445">
        <v>1.965832</v>
      </c>
      <c r="G445">
        <v>-2.443308</v>
      </c>
    </row>
    <row r="446" spans="1:7" x14ac:dyDescent="0.25">
      <c r="A446" t="s">
        <v>506</v>
      </c>
      <c r="B446">
        <v>19</v>
      </c>
      <c r="C446">
        <v>100</v>
      </c>
      <c r="D446">
        <v>35</v>
      </c>
      <c r="E446">
        <v>39123.300000000003</v>
      </c>
      <c r="F446">
        <v>4.4730640000000008</v>
      </c>
      <c r="G446">
        <v>-1.1737079999999995</v>
      </c>
    </row>
    <row r="447" spans="1:7" x14ac:dyDescent="0.25">
      <c r="A447" t="s">
        <v>506</v>
      </c>
      <c r="B447">
        <v>20</v>
      </c>
      <c r="C447">
        <v>100</v>
      </c>
      <c r="D447">
        <v>35</v>
      </c>
      <c r="E447">
        <v>17493.3</v>
      </c>
      <c r="F447">
        <v>2.742664</v>
      </c>
      <c r="G447">
        <v>-2.9041080000000004</v>
      </c>
    </row>
    <row r="448" spans="1:7" x14ac:dyDescent="0.25">
      <c r="A448" t="s">
        <v>506</v>
      </c>
      <c r="B448">
        <v>21</v>
      </c>
      <c r="C448">
        <v>150</v>
      </c>
      <c r="D448">
        <v>35</v>
      </c>
      <c r="E448">
        <v>27591.4</v>
      </c>
      <c r="F448">
        <v>3.5505120000000003</v>
      </c>
      <c r="G448">
        <v>-1.1328199999999997</v>
      </c>
    </row>
    <row r="449" spans="1:7" x14ac:dyDescent="0.25">
      <c r="A449" t="s">
        <v>506</v>
      </c>
      <c r="B449">
        <v>22</v>
      </c>
      <c r="C449">
        <v>150</v>
      </c>
      <c r="D449">
        <v>35</v>
      </c>
      <c r="E449">
        <v>17767.900000000001</v>
      </c>
      <c r="F449">
        <v>2.7646320000000002</v>
      </c>
      <c r="G449">
        <v>-1.9186999999999999</v>
      </c>
    </row>
    <row r="450" spans="1:7" x14ac:dyDescent="0.25">
      <c r="A450" t="s">
        <v>506</v>
      </c>
      <c r="B450">
        <v>23</v>
      </c>
      <c r="C450">
        <v>150</v>
      </c>
      <c r="D450">
        <v>35</v>
      </c>
      <c r="E450">
        <v>7447.2</v>
      </c>
      <c r="F450">
        <v>1.938976</v>
      </c>
      <c r="G450">
        <v>-2.7443559999999998</v>
      </c>
    </row>
    <row r="451" spans="1:7" x14ac:dyDescent="0.25">
      <c r="A451" t="s">
        <v>506</v>
      </c>
      <c r="B451">
        <v>24</v>
      </c>
      <c r="C451">
        <v>150</v>
      </c>
      <c r="D451">
        <v>35</v>
      </c>
      <c r="E451">
        <v>11210.3</v>
      </c>
      <c r="F451">
        <v>2.240024</v>
      </c>
      <c r="G451">
        <v>-2.443308</v>
      </c>
    </row>
    <row r="452" spans="1:7" x14ac:dyDescent="0.25">
      <c r="A452" t="s">
        <v>506</v>
      </c>
      <c r="B452">
        <v>19</v>
      </c>
      <c r="C452">
        <v>150</v>
      </c>
      <c r="D452">
        <v>35</v>
      </c>
      <c r="E452">
        <v>21958.2</v>
      </c>
      <c r="F452">
        <v>3.0998559999999999</v>
      </c>
      <c r="G452">
        <v>-1.5834760000000001</v>
      </c>
    </row>
    <row r="453" spans="1:7" x14ac:dyDescent="0.25">
      <c r="A453" t="s">
        <v>506</v>
      </c>
      <c r="B453">
        <v>20</v>
      </c>
      <c r="C453">
        <v>150</v>
      </c>
      <c r="D453">
        <v>35</v>
      </c>
      <c r="E453">
        <v>18286.7</v>
      </c>
      <c r="F453">
        <v>2.8061360000000004</v>
      </c>
      <c r="G453">
        <v>-1.8771959999999996</v>
      </c>
    </row>
    <row r="454" spans="1:7" x14ac:dyDescent="0.25">
      <c r="A454" t="s">
        <v>506</v>
      </c>
      <c r="B454">
        <v>21</v>
      </c>
      <c r="C454">
        <v>100</v>
      </c>
      <c r="D454">
        <v>35</v>
      </c>
      <c r="E454">
        <v>3297798.8</v>
      </c>
      <c r="F454">
        <v>265.16710400000005</v>
      </c>
      <c r="G454">
        <v>259.52033200000005</v>
      </c>
    </row>
    <row r="455" spans="1:7" x14ac:dyDescent="0.25">
      <c r="A455" t="s">
        <v>506</v>
      </c>
      <c r="B455">
        <v>22</v>
      </c>
      <c r="C455">
        <v>100</v>
      </c>
      <c r="D455">
        <v>35</v>
      </c>
      <c r="E455">
        <v>31164</v>
      </c>
      <c r="F455">
        <v>3.8363200000000002</v>
      </c>
      <c r="G455">
        <v>-1.8104520000000002</v>
      </c>
    </row>
    <row r="456" spans="1:7" x14ac:dyDescent="0.25">
      <c r="A456" t="s">
        <v>506</v>
      </c>
      <c r="B456">
        <v>23</v>
      </c>
      <c r="C456">
        <v>100</v>
      </c>
      <c r="D456">
        <v>35</v>
      </c>
      <c r="E456">
        <v>47523.6</v>
      </c>
      <c r="F456">
        <v>5.1450880000000003</v>
      </c>
      <c r="G456">
        <v>-0.50168400000000002</v>
      </c>
    </row>
    <row r="457" spans="1:7" x14ac:dyDescent="0.25">
      <c r="A457" t="s">
        <v>506</v>
      </c>
      <c r="B457">
        <v>24</v>
      </c>
      <c r="C457">
        <v>100</v>
      </c>
      <c r="D457">
        <v>35</v>
      </c>
      <c r="E457">
        <v>23253.3</v>
      </c>
      <c r="F457">
        <v>3.2034640000000003</v>
      </c>
      <c r="G457">
        <v>-2.443308</v>
      </c>
    </row>
    <row r="458" spans="1:7" x14ac:dyDescent="0.25">
      <c r="A458" t="s">
        <v>214</v>
      </c>
      <c r="B458">
        <v>19</v>
      </c>
      <c r="C458">
        <v>25</v>
      </c>
      <c r="D458">
        <v>35</v>
      </c>
      <c r="E458">
        <v>75659.3</v>
      </c>
      <c r="F458">
        <v>7.3959440000000001</v>
      </c>
      <c r="G458">
        <v>1.4940999999999995</v>
      </c>
    </row>
    <row r="459" spans="1:7" x14ac:dyDescent="0.25">
      <c r="A459" t="s">
        <v>214</v>
      </c>
      <c r="B459">
        <v>20</v>
      </c>
      <c r="C459">
        <v>25</v>
      </c>
      <c r="D459">
        <v>35</v>
      </c>
      <c r="E459">
        <v>25399.200000000001</v>
      </c>
      <c r="F459">
        <v>3.3751360000000004</v>
      </c>
      <c r="G459">
        <v>-2.5267080000000002</v>
      </c>
    </row>
    <row r="460" spans="1:7" x14ac:dyDescent="0.25">
      <c r="A460" t="s">
        <v>214</v>
      </c>
      <c r="B460">
        <v>21</v>
      </c>
      <c r="C460">
        <v>25</v>
      </c>
      <c r="D460">
        <v>35</v>
      </c>
      <c r="E460">
        <v>72445.2</v>
      </c>
      <c r="F460">
        <v>7.1388160000000003</v>
      </c>
      <c r="G460">
        <v>1.2369719999999997</v>
      </c>
    </row>
    <row r="461" spans="1:7" x14ac:dyDescent="0.25">
      <c r="A461" t="s">
        <v>214</v>
      </c>
      <c r="B461">
        <v>22</v>
      </c>
      <c r="C461">
        <v>25</v>
      </c>
      <c r="D461">
        <v>35</v>
      </c>
      <c r="E461">
        <v>7622.3</v>
      </c>
      <c r="F461">
        <v>1.9529840000000001</v>
      </c>
      <c r="G461">
        <v>-3.9488600000000007</v>
      </c>
    </row>
    <row r="462" spans="1:7" x14ac:dyDescent="0.25">
      <c r="A462" t="s">
        <v>214</v>
      </c>
      <c r="B462">
        <v>23</v>
      </c>
      <c r="C462">
        <v>25</v>
      </c>
      <c r="D462">
        <v>35</v>
      </c>
      <c r="E462">
        <v>125190.7</v>
      </c>
      <c r="F462">
        <v>11.358456</v>
      </c>
      <c r="G462">
        <v>5.4566119999999998</v>
      </c>
    </row>
    <row r="463" spans="1:7" x14ac:dyDescent="0.25">
      <c r="A463" t="s">
        <v>214</v>
      </c>
      <c r="B463">
        <v>24</v>
      </c>
      <c r="C463">
        <v>25</v>
      </c>
      <c r="D463">
        <v>35</v>
      </c>
      <c r="E463">
        <v>26441.7</v>
      </c>
      <c r="F463">
        <v>3.4585360000000001</v>
      </c>
      <c r="G463">
        <v>-2.4433080000000005</v>
      </c>
    </row>
    <row r="464" spans="1:7" x14ac:dyDescent="0.25">
      <c r="A464" t="s">
        <v>214</v>
      </c>
      <c r="B464">
        <v>19</v>
      </c>
      <c r="C464">
        <v>50</v>
      </c>
      <c r="D464">
        <v>35</v>
      </c>
      <c r="E464">
        <v>152325.79999999999</v>
      </c>
      <c r="F464">
        <v>13.529264</v>
      </c>
      <c r="G464">
        <v>5.9533879999999995</v>
      </c>
    </row>
    <row r="465" spans="1:7" x14ac:dyDescent="0.25">
      <c r="A465" t="s">
        <v>214</v>
      </c>
      <c r="B465">
        <v>20</v>
      </c>
      <c r="C465">
        <v>50</v>
      </c>
      <c r="D465">
        <v>35</v>
      </c>
      <c r="E465">
        <v>23789</v>
      </c>
      <c r="F465">
        <v>3.2463199999999999</v>
      </c>
      <c r="G465">
        <v>-4.3295560000000002</v>
      </c>
    </row>
    <row r="466" spans="1:7" x14ac:dyDescent="0.25">
      <c r="A466" t="s">
        <v>214</v>
      </c>
      <c r="B466">
        <v>21</v>
      </c>
      <c r="C466">
        <v>50</v>
      </c>
      <c r="D466">
        <v>35</v>
      </c>
      <c r="E466">
        <v>6265.4</v>
      </c>
      <c r="F466">
        <v>1.8444319999999998</v>
      </c>
      <c r="G466">
        <v>-5.7314439999999998</v>
      </c>
    </row>
    <row r="467" spans="1:7" x14ac:dyDescent="0.25">
      <c r="A467" t="s">
        <v>214</v>
      </c>
      <c r="B467">
        <v>22</v>
      </c>
      <c r="C467">
        <v>50</v>
      </c>
      <c r="D467">
        <v>35</v>
      </c>
      <c r="E467">
        <v>46739.6</v>
      </c>
      <c r="F467">
        <v>5.0823680000000007</v>
      </c>
      <c r="G467">
        <v>-2.4935079999999994</v>
      </c>
    </row>
    <row r="468" spans="1:7" x14ac:dyDescent="0.25">
      <c r="A468" t="s">
        <v>214</v>
      </c>
      <c r="B468">
        <v>23</v>
      </c>
      <c r="C468">
        <v>50</v>
      </c>
      <c r="D468">
        <v>35</v>
      </c>
      <c r="E468">
        <v>3261</v>
      </c>
      <c r="F468">
        <v>1.60408</v>
      </c>
      <c r="G468">
        <v>-5.9717960000000003</v>
      </c>
    </row>
    <row r="469" spans="1:7" x14ac:dyDescent="0.25">
      <c r="A469" t="s">
        <v>214</v>
      </c>
      <c r="B469">
        <v>24</v>
      </c>
      <c r="C469">
        <v>50</v>
      </c>
      <c r="D469">
        <v>35</v>
      </c>
      <c r="E469">
        <v>47367.1</v>
      </c>
      <c r="F469">
        <v>5.132568</v>
      </c>
      <c r="G469">
        <v>-2.443308</v>
      </c>
    </row>
    <row r="470" spans="1:7" x14ac:dyDescent="0.25">
      <c r="A470" t="s">
        <v>214</v>
      </c>
      <c r="B470">
        <v>19</v>
      </c>
      <c r="C470">
        <v>100</v>
      </c>
      <c r="D470">
        <v>35</v>
      </c>
      <c r="E470">
        <v>104353.2</v>
      </c>
      <c r="F470">
        <v>9.6914560000000005</v>
      </c>
      <c r="G470">
        <v>3.0644039999999997</v>
      </c>
    </row>
    <row r="471" spans="1:7" x14ac:dyDescent="0.25">
      <c r="A471" t="s">
        <v>214</v>
      </c>
      <c r="B471">
        <v>20</v>
      </c>
      <c r="C471">
        <v>100</v>
      </c>
      <c r="D471">
        <v>35</v>
      </c>
      <c r="E471">
        <v>77767.600000000006</v>
      </c>
      <c r="F471">
        <v>7.5646080000000016</v>
      </c>
      <c r="G471">
        <v>0.93755600000000072</v>
      </c>
    </row>
    <row r="472" spans="1:7" x14ac:dyDescent="0.25">
      <c r="A472" t="s">
        <v>214</v>
      </c>
      <c r="B472">
        <v>21</v>
      </c>
      <c r="C472">
        <v>100</v>
      </c>
      <c r="D472">
        <v>35</v>
      </c>
      <c r="E472">
        <v>2176.8000000000002</v>
      </c>
      <c r="F472">
        <v>1.517344</v>
      </c>
      <c r="G472">
        <v>-5.1097080000000012</v>
      </c>
    </row>
    <row r="473" spans="1:7" x14ac:dyDescent="0.25">
      <c r="A473" t="s">
        <v>214</v>
      </c>
      <c r="B473">
        <v>22</v>
      </c>
      <c r="C473">
        <v>100</v>
      </c>
      <c r="D473">
        <v>35</v>
      </c>
      <c r="E473">
        <v>77117.8</v>
      </c>
      <c r="F473">
        <v>7.5126240000000006</v>
      </c>
      <c r="G473">
        <v>0.8855719999999998</v>
      </c>
    </row>
    <row r="474" spans="1:7" x14ac:dyDescent="0.25">
      <c r="A474" t="s">
        <v>214</v>
      </c>
      <c r="B474">
        <v>23</v>
      </c>
      <c r="C474">
        <v>100</v>
      </c>
      <c r="D474">
        <v>35</v>
      </c>
      <c r="E474">
        <v>69883.8</v>
      </c>
      <c r="F474">
        <v>6.9339040000000001</v>
      </c>
      <c r="G474">
        <v>0.30685199999999924</v>
      </c>
    </row>
    <row r="475" spans="1:7" x14ac:dyDescent="0.25">
      <c r="A475" t="s">
        <v>214</v>
      </c>
      <c r="B475">
        <v>24</v>
      </c>
      <c r="C475">
        <v>100</v>
      </c>
      <c r="D475">
        <v>35</v>
      </c>
      <c r="E475">
        <v>35506.800000000003</v>
      </c>
      <c r="F475">
        <v>4.1837440000000008</v>
      </c>
      <c r="G475">
        <v>-2.443308</v>
      </c>
    </row>
    <row r="476" spans="1:7" x14ac:dyDescent="0.25">
      <c r="A476" t="s">
        <v>214</v>
      </c>
      <c r="B476">
        <v>19</v>
      </c>
      <c r="C476">
        <v>150</v>
      </c>
      <c r="D476">
        <v>35</v>
      </c>
      <c r="E476">
        <v>120177.7</v>
      </c>
      <c r="F476">
        <v>10.957416</v>
      </c>
      <c r="G476">
        <v>6.6932679999999998</v>
      </c>
    </row>
    <row r="477" spans="1:7" x14ac:dyDescent="0.25">
      <c r="A477" t="s">
        <v>214</v>
      </c>
      <c r="B477">
        <v>20</v>
      </c>
      <c r="C477">
        <v>150</v>
      </c>
      <c r="D477">
        <v>35</v>
      </c>
      <c r="E477">
        <v>92163.5</v>
      </c>
      <c r="F477">
        <v>8.7162800000000011</v>
      </c>
      <c r="G477">
        <v>4.4521320000000006</v>
      </c>
    </row>
    <row r="478" spans="1:7" x14ac:dyDescent="0.25">
      <c r="A478" t="s">
        <v>214</v>
      </c>
      <c r="B478">
        <v>21</v>
      </c>
      <c r="C478">
        <v>150</v>
      </c>
      <c r="D478">
        <v>35</v>
      </c>
      <c r="E478">
        <v>139152.20000000001</v>
      </c>
      <c r="F478">
        <v>12.475376000000001</v>
      </c>
      <c r="G478">
        <v>8.2112280000000002</v>
      </c>
    </row>
    <row r="479" spans="1:7" x14ac:dyDescent="0.25">
      <c r="A479" t="s">
        <v>214</v>
      </c>
      <c r="B479">
        <v>22</v>
      </c>
      <c r="C479">
        <v>150</v>
      </c>
      <c r="D479">
        <v>35</v>
      </c>
      <c r="E479">
        <v>32134.2</v>
      </c>
      <c r="F479">
        <v>3.9139360000000001</v>
      </c>
      <c r="G479">
        <v>-0.35021200000000041</v>
      </c>
    </row>
    <row r="480" spans="1:7" x14ac:dyDescent="0.25">
      <c r="A480" t="s">
        <v>214</v>
      </c>
      <c r="B480">
        <v>23</v>
      </c>
      <c r="C480">
        <v>150</v>
      </c>
      <c r="D480">
        <v>35</v>
      </c>
      <c r="E480">
        <v>19217.400000000001</v>
      </c>
      <c r="F480">
        <v>2.880592</v>
      </c>
      <c r="G480">
        <v>-1.3835560000000005</v>
      </c>
    </row>
    <row r="481" spans="1:7" x14ac:dyDescent="0.25">
      <c r="A481" t="s">
        <v>214</v>
      </c>
      <c r="B481">
        <v>24</v>
      </c>
      <c r="C481">
        <v>150</v>
      </c>
      <c r="D481">
        <v>35</v>
      </c>
      <c r="E481">
        <v>5970.5</v>
      </c>
      <c r="F481">
        <v>1.82084</v>
      </c>
      <c r="G481">
        <v>-2.4433080000000005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3C9A9B-7010-4030-8B90-B489AD15F99D}">
  <dimension ref="A1:H80"/>
  <sheetViews>
    <sheetView workbookViewId="0">
      <selection activeCell="L31" sqref="L31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215</v>
      </c>
      <c r="D1" t="s">
        <v>216</v>
      </c>
      <c r="E1" t="s">
        <v>217</v>
      </c>
      <c r="F1" t="s">
        <v>2</v>
      </c>
      <c r="G1" t="s">
        <v>535</v>
      </c>
      <c r="H1" t="s">
        <v>3</v>
      </c>
    </row>
    <row r="2" spans="1:8" x14ac:dyDescent="0.25">
      <c r="A2" t="s">
        <v>9</v>
      </c>
      <c r="B2" t="s">
        <v>214</v>
      </c>
      <c r="C2">
        <v>6</v>
      </c>
      <c r="D2">
        <v>25</v>
      </c>
      <c r="E2">
        <v>5</v>
      </c>
      <c r="F2">
        <v>1296.7</v>
      </c>
      <c r="H2">
        <v>1.8839360000000001</v>
      </c>
    </row>
    <row r="3" spans="1:8" x14ac:dyDescent="0.25">
      <c r="A3" t="s">
        <v>15</v>
      </c>
      <c r="B3" t="s">
        <v>214</v>
      </c>
      <c r="C3">
        <v>6</v>
      </c>
      <c r="D3">
        <v>50</v>
      </c>
      <c r="E3">
        <v>5</v>
      </c>
      <c r="F3">
        <v>2423.1999999999998</v>
      </c>
      <c r="H3">
        <v>1.974056</v>
      </c>
    </row>
    <row r="4" spans="1:8" x14ac:dyDescent="0.25">
      <c r="A4" t="s">
        <v>21</v>
      </c>
      <c r="B4" t="s">
        <v>214</v>
      </c>
      <c r="C4">
        <v>6</v>
      </c>
      <c r="D4">
        <v>100</v>
      </c>
      <c r="E4">
        <v>5</v>
      </c>
      <c r="F4">
        <v>0</v>
      </c>
      <c r="H4">
        <v>1.7802</v>
      </c>
    </row>
    <row r="5" spans="1:8" x14ac:dyDescent="0.25">
      <c r="A5" t="s">
        <v>31</v>
      </c>
      <c r="B5" t="s">
        <v>214</v>
      </c>
      <c r="C5">
        <v>6</v>
      </c>
      <c r="D5">
        <v>150</v>
      </c>
      <c r="E5">
        <v>5</v>
      </c>
      <c r="F5">
        <v>0</v>
      </c>
      <c r="H5">
        <v>1.8154999999999999</v>
      </c>
    </row>
    <row r="6" spans="1:8" x14ac:dyDescent="0.25">
      <c r="A6" t="s">
        <v>37</v>
      </c>
      <c r="B6" t="s">
        <v>504</v>
      </c>
      <c r="C6">
        <v>6</v>
      </c>
      <c r="D6">
        <v>25</v>
      </c>
      <c r="E6">
        <v>5</v>
      </c>
      <c r="F6">
        <v>0</v>
      </c>
      <c r="H6">
        <v>1.8154999999999999</v>
      </c>
    </row>
    <row r="7" spans="1:8" x14ac:dyDescent="0.25">
      <c r="A7" t="s">
        <v>43</v>
      </c>
      <c r="B7" t="s">
        <v>504</v>
      </c>
      <c r="C7">
        <v>6</v>
      </c>
      <c r="D7">
        <v>50</v>
      </c>
      <c r="E7">
        <v>5</v>
      </c>
      <c r="F7">
        <v>0</v>
      </c>
      <c r="H7">
        <v>1.8154999999999999</v>
      </c>
    </row>
    <row r="8" spans="1:8" x14ac:dyDescent="0.25">
      <c r="A8" t="s">
        <v>49</v>
      </c>
      <c r="B8" t="s">
        <v>504</v>
      </c>
      <c r="C8">
        <v>6</v>
      </c>
      <c r="D8">
        <v>100</v>
      </c>
      <c r="E8">
        <v>5</v>
      </c>
      <c r="F8">
        <v>0</v>
      </c>
      <c r="H8">
        <v>1.8154999999999999</v>
      </c>
    </row>
    <row r="9" spans="1:8" x14ac:dyDescent="0.25">
      <c r="A9" t="s">
        <v>55</v>
      </c>
      <c r="B9" t="s">
        <v>504</v>
      </c>
      <c r="C9">
        <v>6</v>
      </c>
      <c r="D9">
        <v>150</v>
      </c>
      <c r="E9">
        <v>5</v>
      </c>
      <c r="F9">
        <v>0</v>
      </c>
      <c r="H9">
        <v>1.8154999999999999</v>
      </c>
    </row>
    <row r="10" spans="1:8" x14ac:dyDescent="0.25">
      <c r="A10" t="s">
        <v>65</v>
      </c>
      <c r="B10" t="s">
        <v>505</v>
      </c>
      <c r="C10">
        <v>6</v>
      </c>
      <c r="D10">
        <v>25</v>
      </c>
      <c r="E10">
        <v>5</v>
      </c>
      <c r="F10">
        <v>0</v>
      </c>
      <c r="H10">
        <v>1.8154999999999999</v>
      </c>
    </row>
    <row r="11" spans="1:8" x14ac:dyDescent="0.25">
      <c r="A11" t="s">
        <v>71</v>
      </c>
      <c r="B11" t="s">
        <v>505</v>
      </c>
      <c r="C11">
        <v>6</v>
      </c>
      <c r="D11">
        <v>50</v>
      </c>
      <c r="E11">
        <v>5</v>
      </c>
      <c r="F11">
        <v>0</v>
      </c>
      <c r="H11">
        <v>1.8154999999999999</v>
      </c>
    </row>
    <row r="12" spans="1:8" x14ac:dyDescent="0.25">
      <c r="A12" t="s">
        <v>77</v>
      </c>
      <c r="B12" t="s">
        <v>505</v>
      </c>
      <c r="C12">
        <v>6</v>
      </c>
      <c r="D12">
        <v>100</v>
      </c>
      <c r="E12">
        <v>5</v>
      </c>
      <c r="F12">
        <v>0</v>
      </c>
      <c r="H12">
        <v>1.8154999999999999</v>
      </c>
    </row>
    <row r="13" spans="1:8" x14ac:dyDescent="0.25">
      <c r="A13" t="s">
        <v>83</v>
      </c>
      <c r="B13" t="s">
        <v>505</v>
      </c>
      <c r="C13">
        <v>6</v>
      </c>
      <c r="D13">
        <v>150</v>
      </c>
      <c r="E13">
        <v>5</v>
      </c>
      <c r="F13">
        <v>0</v>
      </c>
      <c r="H13">
        <v>1.8154999999999999</v>
      </c>
    </row>
    <row r="14" spans="1:8" x14ac:dyDescent="0.25">
      <c r="A14" t="s">
        <v>114</v>
      </c>
      <c r="B14" t="s">
        <v>506</v>
      </c>
      <c r="C14">
        <v>6</v>
      </c>
      <c r="D14">
        <v>25</v>
      </c>
      <c r="E14">
        <v>5</v>
      </c>
      <c r="F14">
        <v>0</v>
      </c>
      <c r="H14">
        <v>1.8154999999999999</v>
      </c>
    </row>
    <row r="15" spans="1:8" x14ac:dyDescent="0.25">
      <c r="A15" t="s">
        <v>120</v>
      </c>
      <c r="B15" t="s">
        <v>506</v>
      </c>
      <c r="C15">
        <v>6</v>
      </c>
      <c r="D15">
        <v>50</v>
      </c>
      <c r="E15">
        <v>5</v>
      </c>
      <c r="F15">
        <v>0</v>
      </c>
      <c r="H15">
        <v>1.8154999999999999</v>
      </c>
    </row>
    <row r="16" spans="1:8" x14ac:dyDescent="0.25">
      <c r="A16" t="s">
        <v>126</v>
      </c>
      <c r="B16" t="s">
        <v>506</v>
      </c>
      <c r="C16">
        <v>6</v>
      </c>
      <c r="D16">
        <v>100</v>
      </c>
      <c r="E16">
        <v>5</v>
      </c>
      <c r="F16">
        <v>1929.5</v>
      </c>
      <c r="H16">
        <v>1.9698599999999999</v>
      </c>
    </row>
    <row r="17" spans="1:8" x14ac:dyDescent="0.25">
      <c r="A17" t="s">
        <v>132</v>
      </c>
      <c r="B17" t="s">
        <v>506</v>
      </c>
      <c r="C17">
        <v>6</v>
      </c>
      <c r="D17">
        <v>150</v>
      </c>
      <c r="E17">
        <v>5</v>
      </c>
      <c r="F17">
        <v>0</v>
      </c>
      <c r="H17">
        <v>1.8154999999999999</v>
      </c>
    </row>
    <row r="18" spans="1:8" x14ac:dyDescent="0.25">
      <c r="A18" t="s">
        <v>138</v>
      </c>
      <c r="B18" t="s">
        <v>507</v>
      </c>
      <c r="C18">
        <v>6</v>
      </c>
      <c r="D18">
        <v>25</v>
      </c>
      <c r="E18">
        <v>5</v>
      </c>
      <c r="F18">
        <v>0</v>
      </c>
      <c r="H18">
        <v>1.8154999999999999</v>
      </c>
    </row>
    <row r="19" spans="1:8" x14ac:dyDescent="0.25">
      <c r="A19" t="s">
        <v>144</v>
      </c>
      <c r="B19" t="s">
        <v>507</v>
      </c>
      <c r="C19">
        <v>6</v>
      </c>
      <c r="D19">
        <v>50</v>
      </c>
      <c r="E19">
        <v>5</v>
      </c>
      <c r="F19">
        <v>0</v>
      </c>
      <c r="H19">
        <v>1.8154999999999999</v>
      </c>
    </row>
    <row r="20" spans="1:8" x14ac:dyDescent="0.25">
      <c r="A20" t="s">
        <v>149</v>
      </c>
      <c r="B20" t="s">
        <v>507</v>
      </c>
      <c r="C20">
        <v>6</v>
      </c>
      <c r="D20">
        <v>150</v>
      </c>
      <c r="E20">
        <v>5</v>
      </c>
      <c r="F20">
        <v>0</v>
      </c>
      <c r="H20">
        <v>1.8154999999999999</v>
      </c>
    </row>
    <row r="21" spans="1:8" x14ac:dyDescent="0.25">
      <c r="A21" t="s">
        <v>156</v>
      </c>
      <c r="B21" t="s">
        <v>507</v>
      </c>
      <c r="C21">
        <v>6</v>
      </c>
      <c r="D21">
        <v>100</v>
      </c>
      <c r="E21">
        <v>5</v>
      </c>
      <c r="F21">
        <v>53234.7</v>
      </c>
      <c r="H21">
        <v>6.0742760000000002</v>
      </c>
    </row>
    <row r="22" spans="1:8" x14ac:dyDescent="0.25">
      <c r="A22" t="s">
        <v>89</v>
      </c>
      <c r="B22" t="s">
        <v>214</v>
      </c>
      <c r="C22">
        <v>6</v>
      </c>
      <c r="D22">
        <v>25</v>
      </c>
      <c r="E22">
        <v>15</v>
      </c>
      <c r="F22">
        <v>9238</v>
      </c>
      <c r="H22">
        <v>2.5545399999999998</v>
      </c>
    </row>
    <row r="23" spans="1:8" x14ac:dyDescent="0.25">
      <c r="A23" t="s">
        <v>95</v>
      </c>
      <c r="B23" t="s">
        <v>214</v>
      </c>
      <c r="C23">
        <v>6</v>
      </c>
      <c r="D23">
        <v>50</v>
      </c>
      <c r="E23">
        <v>15</v>
      </c>
      <c r="F23">
        <v>2307</v>
      </c>
      <c r="H23">
        <v>2.0000599999999999</v>
      </c>
    </row>
    <row r="24" spans="1:8" x14ac:dyDescent="0.25">
      <c r="A24" t="s">
        <v>101</v>
      </c>
      <c r="B24" t="s">
        <v>214</v>
      </c>
      <c r="C24">
        <v>6</v>
      </c>
      <c r="D24">
        <v>100</v>
      </c>
      <c r="E24">
        <v>15</v>
      </c>
      <c r="F24">
        <v>2241.9</v>
      </c>
      <c r="H24">
        <v>1.9948519999999998</v>
      </c>
    </row>
    <row r="25" spans="1:8" x14ac:dyDescent="0.25">
      <c r="A25" t="s">
        <v>107</v>
      </c>
      <c r="B25" t="s">
        <v>214</v>
      </c>
      <c r="C25">
        <v>6</v>
      </c>
      <c r="D25">
        <v>150</v>
      </c>
      <c r="E25">
        <v>15</v>
      </c>
      <c r="F25">
        <v>2411.1999999999998</v>
      </c>
      <c r="H25">
        <v>2.0083959999999998</v>
      </c>
    </row>
    <row r="26" spans="1:8" x14ac:dyDescent="0.25">
      <c r="A26" t="s">
        <v>162</v>
      </c>
      <c r="B26" t="s">
        <v>506</v>
      </c>
      <c r="C26">
        <v>12</v>
      </c>
      <c r="D26">
        <v>25</v>
      </c>
      <c r="E26">
        <v>15</v>
      </c>
      <c r="F26">
        <v>3384.5</v>
      </c>
      <c r="H26">
        <v>2.0862599999999998</v>
      </c>
    </row>
    <row r="27" spans="1:8" x14ac:dyDescent="0.25">
      <c r="A27" t="s">
        <v>168</v>
      </c>
      <c r="B27" t="s">
        <v>506</v>
      </c>
      <c r="C27">
        <v>12</v>
      </c>
      <c r="D27">
        <v>50</v>
      </c>
      <c r="E27">
        <v>15</v>
      </c>
      <c r="F27">
        <v>4996.2</v>
      </c>
      <c r="H27">
        <v>2.2151959999999997</v>
      </c>
    </row>
    <row r="28" spans="1:8" x14ac:dyDescent="0.25">
      <c r="A28" t="s">
        <v>174</v>
      </c>
      <c r="B28" t="s">
        <v>506</v>
      </c>
      <c r="C28">
        <v>12</v>
      </c>
      <c r="D28">
        <v>100</v>
      </c>
      <c r="E28">
        <v>15</v>
      </c>
      <c r="F28">
        <v>3598</v>
      </c>
      <c r="H28">
        <v>2.1033399999999998</v>
      </c>
    </row>
    <row r="29" spans="1:8" x14ac:dyDescent="0.25">
      <c r="A29" t="s">
        <v>180</v>
      </c>
      <c r="B29" t="s">
        <v>506</v>
      </c>
      <c r="C29">
        <v>12</v>
      </c>
      <c r="D29">
        <v>150</v>
      </c>
      <c r="E29">
        <v>15</v>
      </c>
      <c r="F29">
        <v>2263.9</v>
      </c>
      <c r="H29">
        <v>1.9966119999999998</v>
      </c>
    </row>
    <row r="30" spans="1:8" x14ac:dyDescent="0.25">
      <c r="A30" t="s">
        <v>185</v>
      </c>
      <c r="B30" t="s">
        <v>507</v>
      </c>
      <c r="C30">
        <v>12</v>
      </c>
      <c r="D30">
        <v>25</v>
      </c>
      <c r="E30">
        <v>15</v>
      </c>
      <c r="F30">
        <v>1595.9</v>
      </c>
      <c r="H30">
        <v>1.9431719999999999</v>
      </c>
    </row>
    <row r="31" spans="1:8" x14ac:dyDescent="0.25">
      <c r="A31" t="s">
        <v>191</v>
      </c>
      <c r="B31" t="s">
        <v>507</v>
      </c>
      <c r="C31">
        <v>12</v>
      </c>
      <c r="D31">
        <v>50</v>
      </c>
      <c r="E31">
        <v>15</v>
      </c>
      <c r="F31">
        <v>1240.4000000000001</v>
      </c>
      <c r="H31">
        <v>1.9147319999999999</v>
      </c>
    </row>
    <row r="32" spans="1:8" x14ac:dyDescent="0.25">
      <c r="A32" t="s">
        <v>197</v>
      </c>
      <c r="B32" t="s">
        <v>507</v>
      </c>
      <c r="C32">
        <v>12</v>
      </c>
      <c r="D32">
        <v>100</v>
      </c>
      <c r="E32">
        <v>15</v>
      </c>
      <c r="F32">
        <v>1861.4</v>
      </c>
      <c r="H32">
        <v>1.9644119999999998</v>
      </c>
    </row>
    <row r="33" spans="1:8" x14ac:dyDescent="0.25">
      <c r="A33" t="s">
        <v>203</v>
      </c>
      <c r="B33" t="s">
        <v>507</v>
      </c>
      <c r="C33">
        <v>12</v>
      </c>
      <c r="D33">
        <v>150</v>
      </c>
      <c r="E33">
        <v>15</v>
      </c>
      <c r="F33">
        <v>6273</v>
      </c>
      <c r="H33">
        <v>2.3173399999999997</v>
      </c>
    </row>
    <row r="34" spans="1:8" x14ac:dyDescent="0.25">
      <c r="A34" t="s">
        <v>265</v>
      </c>
      <c r="B34" t="s">
        <v>504</v>
      </c>
      <c r="C34">
        <v>12</v>
      </c>
      <c r="D34">
        <v>25</v>
      </c>
      <c r="E34">
        <v>15</v>
      </c>
      <c r="F34">
        <v>3643</v>
      </c>
      <c r="H34">
        <v>0.74609999999999999</v>
      </c>
    </row>
    <row r="35" spans="1:8" x14ac:dyDescent="0.25">
      <c r="A35" t="s">
        <v>271</v>
      </c>
      <c r="B35" t="s">
        <v>504</v>
      </c>
      <c r="C35">
        <v>12</v>
      </c>
      <c r="D35">
        <v>50</v>
      </c>
      <c r="E35">
        <v>15</v>
      </c>
      <c r="F35">
        <v>0</v>
      </c>
      <c r="H35">
        <v>0.38179999999999997</v>
      </c>
    </row>
    <row r="36" spans="1:8" x14ac:dyDescent="0.25">
      <c r="A36" t="s">
        <v>277</v>
      </c>
      <c r="B36" t="s">
        <v>504</v>
      </c>
      <c r="C36">
        <v>12</v>
      </c>
      <c r="D36">
        <v>100</v>
      </c>
      <c r="E36">
        <v>15</v>
      </c>
      <c r="F36">
        <v>0</v>
      </c>
      <c r="H36">
        <v>0.38179999999999997</v>
      </c>
    </row>
    <row r="37" spans="1:8" x14ac:dyDescent="0.25">
      <c r="A37" t="s">
        <v>283</v>
      </c>
      <c r="B37" t="s">
        <v>504</v>
      </c>
      <c r="C37">
        <v>12</v>
      </c>
      <c r="D37">
        <v>150</v>
      </c>
      <c r="E37">
        <v>15</v>
      </c>
      <c r="F37">
        <v>1218.5</v>
      </c>
      <c r="H37">
        <v>0.50364999999999993</v>
      </c>
    </row>
    <row r="38" spans="1:8" x14ac:dyDescent="0.25">
      <c r="A38" t="s">
        <v>293</v>
      </c>
      <c r="B38" t="s">
        <v>505</v>
      </c>
      <c r="C38">
        <v>12</v>
      </c>
      <c r="D38">
        <v>25</v>
      </c>
      <c r="E38">
        <v>15</v>
      </c>
      <c r="F38">
        <v>0</v>
      </c>
      <c r="H38">
        <v>0.38179999999999997</v>
      </c>
    </row>
    <row r="39" spans="1:8" x14ac:dyDescent="0.25">
      <c r="A39" t="s">
        <v>299</v>
      </c>
      <c r="B39" t="s">
        <v>505</v>
      </c>
      <c r="C39">
        <v>12</v>
      </c>
      <c r="D39">
        <v>50</v>
      </c>
      <c r="E39">
        <v>15</v>
      </c>
      <c r="F39">
        <v>0</v>
      </c>
      <c r="H39">
        <v>0.38179999999999997</v>
      </c>
    </row>
    <row r="40" spans="1:8" x14ac:dyDescent="0.25">
      <c r="A40" t="s">
        <v>305</v>
      </c>
      <c r="B40" t="s">
        <v>505</v>
      </c>
      <c r="C40">
        <v>12</v>
      </c>
      <c r="D40">
        <v>100</v>
      </c>
      <c r="E40">
        <v>15</v>
      </c>
      <c r="F40">
        <v>0</v>
      </c>
      <c r="H40">
        <v>0.38179999999999997</v>
      </c>
    </row>
    <row r="41" spans="1:8" x14ac:dyDescent="0.25">
      <c r="A41" t="s">
        <v>311</v>
      </c>
      <c r="B41" t="s">
        <v>505</v>
      </c>
      <c r="C41">
        <v>12</v>
      </c>
      <c r="D41">
        <v>150</v>
      </c>
      <c r="E41">
        <v>15</v>
      </c>
      <c r="F41">
        <v>1089.2</v>
      </c>
      <c r="H41">
        <v>0.49071999999999999</v>
      </c>
    </row>
    <row r="42" spans="1:8" x14ac:dyDescent="0.25">
      <c r="A42" t="s">
        <v>213</v>
      </c>
      <c r="B42" t="s">
        <v>507</v>
      </c>
      <c r="C42">
        <v>18</v>
      </c>
      <c r="D42">
        <v>25</v>
      </c>
      <c r="E42">
        <v>25</v>
      </c>
      <c r="F42">
        <v>36266.199999999997</v>
      </c>
      <c r="H42">
        <v>4.7167959999999995</v>
      </c>
    </row>
    <row r="43" spans="1:8" x14ac:dyDescent="0.25">
      <c r="A43" t="s">
        <v>223</v>
      </c>
      <c r="B43" t="s">
        <v>507</v>
      </c>
      <c r="C43">
        <v>18</v>
      </c>
      <c r="D43">
        <v>50</v>
      </c>
      <c r="E43">
        <v>25</v>
      </c>
      <c r="F43">
        <v>2182.1999999999998</v>
      </c>
      <c r="H43">
        <v>0.60002</v>
      </c>
    </row>
    <row r="44" spans="1:8" x14ac:dyDescent="0.25">
      <c r="A44" t="s">
        <v>229</v>
      </c>
      <c r="B44" t="s">
        <v>507</v>
      </c>
      <c r="C44">
        <v>18</v>
      </c>
      <c r="D44">
        <v>100</v>
      </c>
      <c r="E44">
        <v>25</v>
      </c>
      <c r="F44">
        <v>1535.3</v>
      </c>
      <c r="H44">
        <v>0.53532999999999997</v>
      </c>
    </row>
    <row r="45" spans="1:8" x14ac:dyDescent="0.25">
      <c r="A45" t="s">
        <v>235</v>
      </c>
      <c r="B45" t="s">
        <v>507</v>
      </c>
      <c r="C45">
        <v>18</v>
      </c>
      <c r="D45">
        <v>150</v>
      </c>
      <c r="E45">
        <v>25</v>
      </c>
      <c r="F45">
        <v>85971.199999999997</v>
      </c>
      <c r="H45">
        <v>8.9789200000000005</v>
      </c>
    </row>
    <row r="46" spans="1:8" x14ac:dyDescent="0.25">
      <c r="A46" t="s">
        <v>317</v>
      </c>
      <c r="B46" t="s">
        <v>505</v>
      </c>
      <c r="C46">
        <v>18</v>
      </c>
      <c r="D46">
        <v>25</v>
      </c>
      <c r="E46">
        <v>25</v>
      </c>
      <c r="F46">
        <v>5276.3</v>
      </c>
      <c r="H46">
        <v>0.90942999999999996</v>
      </c>
    </row>
    <row r="47" spans="1:8" x14ac:dyDescent="0.25">
      <c r="A47" t="s">
        <v>323</v>
      </c>
      <c r="B47" t="s">
        <v>505</v>
      </c>
      <c r="C47">
        <v>18</v>
      </c>
      <c r="D47">
        <v>50</v>
      </c>
      <c r="E47">
        <v>25</v>
      </c>
      <c r="F47">
        <v>3689.9</v>
      </c>
      <c r="H47">
        <v>0.75079000000000007</v>
      </c>
    </row>
    <row r="48" spans="1:8" x14ac:dyDescent="0.25">
      <c r="A48" t="s">
        <v>335</v>
      </c>
      <c r="B48" t="s">
        <v>505</v>
      </c>
      <c r="C48">
        <v>18</v>
      </c>
      <c r="D48">
        <v>150</v>
      </c>
      <c r="E48">
        <v>25</v>
      </c>
      <c r="F48">
        <v>4122</v>
      </c>
      <c r="H48">
        <v>0.79400000000000004</v>
      </c>
    </row>
    <row r="49" spans="1:8" x14ac:dyDescent="0.25">
      <c r="A49" t="s">
        <v>365</v>
      </c>
      <c r="B49" t="s">
        <v>504</v>
      </c>
      <c r="C49">
        <v>18</v>
      </c>
      <c r="D49">
        <v>25</v>
      </c>
      <c r="E49">
        <v>25</v>
      </c>
      <c r="F49">
        <v>2905.3</v>
      </c>
      <c r="H49">
        <v>0.67232999999999998</v>
      </c>
    </row>
    <row r="50" spans="1:8" x14ac:dyDescent="0.25">
      <c r="A50" t="s">
        <v>371</v>
      </c>
      <c r="B50" t="s">
        <v>504</v>
      </c>
      <c r="C50">
        <v>18</v>
      </c>
      <c r="D50">
        <v>50</v>
      </c>
      <c r="E50">
        <v>25</v>
      </c>
      <c r="F50">
        <v>16625.099999999999</v>
      </c>
      <c r="H50">
        <v>2.0443099999999998</v>
      </c>
    </row>
    <row r="51" spans="1:8" x14ac:dyDescent="0.25">
      <c r="A51" t="s">
        <v>377</v>
      </c>
      <c r="B51" t="s">
        <v>504</v>
      </c>
      <c r="C51">
        <v>18</v>
      </c>
      <c r="D51">
        <v>100</v>
      </c>
      <c r="E51">
        <v>25</v>
      </c>
      <c r="F51">
        <v>1226.3</v>
      </c>
      <c r="H51">
        <v>1.7720499999999999</v>
      </c>
    </row>
    <row r="52" spans="1:8" x14ac:dyDescent="0.25">
      <c r="A52" t="s">
        <v>383</v>
      </c>
      <c r="B52" t="s">
        <v>504</v>
      </c>
      <c r="C52">
        <v>18</v>
      </c>
      <c r="D52">
        <v>150</v>
      </c>
      <c r="E52">
        <v>25</v>
      </c>
      <c r="F52">
        <v>4851.2</v>
      </c>
      <c r="H52">
        <v>0.86691999999999991</v>
      </c>
    </row>
    <row r="53" spans="1:8" x14ac:dyDescent="0.25">
      <c r="A53" t="s">
        <v>413</v>
      </c>
      <c r="B53" t="s">
        <v>506</v>
      </c>
      <c r="C53">
        <v>18</v>
      </c>
      <c r="D53">
        <v>25</v>
      </c>
      <c r="E53">
        <v>25</v>
      </c>
      <c r="F53">
        <v>5358.4</v>
      </c>
      <c r="H53">
        <v>1.7718719999999999</v>
      </c>
    </row>
    <row r="54" spans="1:8" x14ac:dyDescent="0.25">
      <c r="A54" t="s">
        <v>419</v>
      </c>
      <c r="B54" t="s">
        <v>506</v>
      </c>
      <c r="C54">
        <v>18</v>
      </c>
      <c r="D54">
        <v>50</v>
      </c>
      <c r="E54">
        <v>25</v>
      </c>
      <c r="F54">
        <v>2881</v>
      </c>
      <c r="H54">
        <v>1.57368</v>
      </c>
    </row>
    <row r="55" spans="1:8" x14ac:dyDescent="0.25">
      <c r="A55" t="s">
        <v>425</v>
      </c>
      <c r="B55" t="s">
        <v>506</v>
      </c>
      <c r="C55">
        <v>18</v>
      </c>
      <c r="D55">
        <v>150</v>
      </c>
      <c r="E55">
        <v>25</v>
      </c>
      <c r="F55">
        <v>8207.6</v>
      </c>
      <c r="H55">
        <v>1.999808</v>
      </c>
    </row>
    <row r="56" spans="1:8" x14ac:dyDescent="0.25">
      <c r="A56" t="s">
        <v>431</v>
      </c>
      <c r="B56" t="s">
        <v>506</v>
      </c>
      <c r="C56">
        <v>18</v>
      </c>
      <c r="D56">
        <v>100</v>
      </c>
      <c r="E56">
        <v>25</v>
      </c>
      <c r="F56">
        <v>4528</v>
      </c>
      <c r="H56">
        <v>1.7054399999999998</v>
      </c>
    </row>
    <row r="57" spans="1:8" x14ac:dyDescent="0.25">
      <c r="A57" t="s">
        <v>461</v>
      </c>
      <c r="B57" t="s">
        <v>214</v>
      </c>
      <c r="C57">
        <v>18</v>
      </c>
      <c r="D57">
        <v>25</v>
      </c>
      <c r="E57">
        <v>25</v>
      </c>
      <c r="F57">
        <v>2471.4</v>
      </c>
      <c r="H57">
        <v>1.5409120000000001</v>
      </c>
    </row>
    <row r="58" spans="1:8" x14ac:dyDescent="0.25">
      <c r="A58" t="s">
        <v>467</v>
      </c>
      <c r="B58" t="s">
        <v>214</v>
      </c>
      <c r="C58">
        <v>18</v>
      </c>
      <c r="D58">
        <v>50</v>
      </c>
      <c r="E58">
        <v>25</v>
      </c>
      <c r="F58">
        <v>4991.1000000000004</v>
      </c>
      <c r="H58">
        <v>1.742488</v>
      </c>
    </row>
    <row r="59" spans="1:8" x14ac:dyDescent="0.25">
      <c r="A59" t="s">
        <v>473</v>
      </c>
      <c r="B59" t="s">
        <v>214</v>
      </c>
      <c r="C59">
        <v>18</v>
      </c>
      <c r="D59">
        <v>100</v>
      </c>
      <c r="E59">
        <v>25</v>
      </c>
      <c r="F59">
        <v>3645.2</v>
      </c>
      <c r="H59">
        <v>1.6348159999999998</v>
      </c>
    </row>
    <row r="60" spans="1:8" x14ac:dyDescent="0.25">
      <c r="A60" t="s">
        <v>479</v>
      </c>
      <c r="B60" t="s">
        <v>214</v>
      </c>
      <c r="C60">
        <v>18</v>
      </c>
      <c r="D60">
        <v>150</v>
      </c>
      <c r="E60">
        <v>25</v>
      </c>
      <c r="F60">
        <v>25680.5</v>
      </c>
      <c r="H60">
        <v>3.39764</v>
      </c>
    </row>
    <row r="61" spans="1:8" x14ac:dyDescent="0.25">
      <c r="A61" t="s">
        <v>241</v>
      </c>
      <c r="B61" t="s">
        <v>507</v>
      </c>
      <c r="C61">
        <v>24</v>
      </c>
      <c r="D61">
        <v>25</v>
      </c>
      <c r="E61">
        <v>35</v>
      </c>
      <c r="F61">
        <v>4232.5</v>
      </c>
      <c r="H61">
        <v>0.80505000000000004</v>
      </c>
    </row>
    <row r="62" spans="1:8" x14ac:dyDescent="0.25">
      <c r="A62" t="s">
        <v>247</v>
      </c>
      <c r="B62" t="s">
        <v>507</v>
      </c>
      <c r="C62">
        <v>24</v>
      </c>
      <c r="D62">
        <v>50</v>
      </c>
      <c r="E62">
        <v>35</v>
      </c>
      <c r="F62">
        <v>3345.7</v>
      </c>
      <c r="H62">
        <v>0.71636999999999995</v>
      </c>
    </row>
    <row r="63" spans="1:8" x14ac:dyDescent="0.25">
      <c r="A63" t="s">
        <v>253</v>
      </c>
      <c r="B63" t="s">
        <v>507</v>
      </c>
      <c r="C63">
        <v>24</v>
      </c>
      <c r="D63">
        <v>100</v>
      </c>
      <c r="E63">
        <v>35</v>
      </c>
      <c r="F63">
        <v>9174.7000000000007</v>
      </c>
      <c r="H63">
        <v>1.2992700000000001</v>
      </c>
    </row>
    <row r="64" spans="1:8" x14ac:dyDescent="0.25">
      <c r="A64" t="s">
        <v>259</v>
      </c>
      <c r="B64" t="s">
        <v>507</v>
      </c>
      <c r="C64">
        <v>24</v>
      </c>
      <c r="D64">
        <v>150</v>
      </c>
      <c r="E64">
        <v>35</v>
      </c>
      <c r="F64">
        <v>13604.4</v>
      </c>
      <c r="H64">
        <v>1.74224</v>
      </c>
    </row>
    <row r="65" spans="1:8" x14ac:dyDescent="0.25">
      <c r="A65" t="s">
        <v>341</v>
      </c>
      <c r="B65" t="s">
        <v>505</v>
      </c>
      <c r="C65">
        <v>24</v>
      </c>
      <c r="D65">
        <v>25</v>
      </c>
      <c r="E65">
        <v>35</v>
      </c>
      <c r="F65">
        <v>4193.5</v>
      </c>
      <c r="H65">
        <v>0.80115000000000003</v>
      </c>
    </row>
    <row r="66" spans="1:8" x14ac:dyDescent="0.25">
      <c r="A66" t="s">
        <v>347</v>
      </c>
      <c r="B66" t="s">
        <v>505</v>
      </c>
      <c r="C66">
        <v>24</v>
      </c>
      <c r="D66">
        <v>50</v>
      </c>
      <c r="E66">
        <v>35</v>
      </c>
      <c r="F66">
        <v>9829.4</v>
      </c>
      <c r="H66">
        <v>1.3647400000000001</v>
      </c>
    </row>
    <row r="67" spans="1:8" x14ac:dyDescent="0.25">
      <c r="A67" t="s">
        <v>353</v>
      </c>
      <c r="B67" t="s">
        <v>505</v>
      </c>
      <c r="C67">
        <v>24</v>
      </c>
      <c r="D67">
        <v>100</v>
      </c>
      <c r="E67">
        <v>35</v>
      </c>
      <c r="F67">
        <v>5838.2</v>
      </c>
      <c r="H67">
        <v>0.96561999999999992</v>
      </c>
    </row>
    <row r="68" spans="1:8" x14ac:dyDescent="0.25">
      <c r="A68" t="s">
        <v>359</v>
      </c>
      <c r="B68" t="s">
        <v>505</v>
      </c>
      <c r="C68">
        <v>24</v>
      </c>
      <c r="D68">
        <v>150</v>
      </c>
      <c r="E68">
        <v>35</v>
      </c>
      <c r="F68">
        <v>47181.2</v>
      </c>
      <c r="H68">
        <v>5.09992</v>
      </c>
    </row>
    <row r="69" spans="1:8" x14ac:dyDescent="0.25">
      <c r="A69" t="s">
        <v>389</v>
      </c>
      <c r="B69" t="s">
        <v>504</v>
      </c>
      <c r="C69">
        <v>24</v>
      </c>
      <c r="D69">
        <v>25</v>
      </c>
      <c r="E69">
        <v>35</v>
      </c>
      <c r="F69">
        <v>6832.5</v>
      </c>
      <c r="H69">
        <v>1.0650500000000001</v>
      </c>
    </row>
    <row r="70" spans="1:8" x14ac:dyDescent="0.25">
      <c r="A70" t="s">
        <v>395</v>
      </c>
      <c r="B70" t="s">
        <v>504</v>
      </c>
      <c r="C70">
        <v>24</v>
      </c>
      <c r="D70">
        <v>50</v>
      </c>
      <c r="E70">
        <v>35</v>
      </c>
      <c r="F70">
        <v>7089.6</v>
      </c>
      <c r="H70">
        <v>1.9103680000000001</v>
      </c>
    </row>
    <row r="71" spans="1:8" x14ac:dyDescent="0.25">
      <c r="A71" t="s">
        <v>401</v>
      </c>
      <c r="B71" t="s">
        <v>504</v>
      </c>
      <c r="C71">
        <v>24</v>
      </c>
      <c r="D71">
        <v>100</v>
      </c>
      <c r="E71">
        <v>35</v>
      </c>
      <c r="F71">
        <v>1382.7</v>
      </c>
      <c r="H71">
        <v>1.453816</v>
      </c>
    </row>
    <row r="72" spans="1:8" x14ac:dyDescent="0.25">
      <c r="A72" t="s">
        <v>407</v>
      </c>
      <c r="B72" t="s">
        <v>504</v>
      </c>
      <c r="C72">
        <v>24</v>
      </c>
      <c r="D72">
        <v>150</v>
      </c>
      <c r="E72">
        <v>35</v>
      </c>
      <c r="F72">
        <v>1045.9000000000001</v>
      </c>
      <c r="H72">
        <v>1.4268719999999999</v>
      </c>
    </row>
    <row r="73" spans="1:8" x14ac:dyDescent="0.25">
      <c r="A73" t="s">
        <v>437</v>
      </c>
      <c r="B73" t="s">
        <v>506</v>
      </c>
      <c r="C73">
        <v>24</v>
      </c>
      <c r="D73">
        <v>25</v>
      </c>
      <c r="E73">
        <v>35</v>
      </c>
      <c r="F73">
        <v>8528.9</v>
      </c>
      <c r="H73">
        <v>2.025512</v>
      </c>
    </row>
    <row r="74" spans="1:8" x14ac:dyDescent="0.25">
      <c r="A74" t="s">
        <v>443</v>
      </c>
      <c r="B74" t="s">
        <v>506</v>
      </c>
      <c r="C74">
        <v>24</v>
      </c>
      <c r="D74">
        <v>50</v>
      </c>
      <c r="E74">
        <v>35</v>
      </c>
      <c r="F74">
        <v>7782.9</v>
      </c>
      <c r="H74">
        <v>1.965832</v>
      </c>
    </row>
    <row r="75" spans="1:8" x14ac:dyDescent="0.25">
      <c r="A75" t="s">
        <v>449</v>
      </c>
      <c r="B75" t="s">
        <v>506</v>
      </c>
      <c r="C75">
        <v>24</v>
      </c>
      <c r="D75">
        <v>150</v>
      </c>
      <c r="E75">
        <v>35</v>
      </c>
      <c r="F75">
        <v>11210.3</v>
      </c>
      <c r="H75">
        <v>2.240024</v>
      </c>
    </row>
    <row r="76" spans="1:8" x14ac:dyDescent="0.25">
      <c r="A76" t="s">
        <v>455</v>
      </c>
      <c r="B76" t="s">
        <v>506</v>
      </c>
      <c r="C76">
        <v>24</v>
      </c>
      <c r="D76">
        <v>100</v>
      </c>
      <c r="E76">
        <v>35</v>
      </c>
      <c r="F76">
        <v>23253.3</v>
      </c>
      <c r="H76">
        <v>3.2034640000000003</v>
      </c>
    </row>
    <row r="77" spans="1:8" x14ac:dyDescent="0.25">
      <c r="A77" t="s">
        <v>485</v>
      </c>
      <c r="B77" t="s">
        <v>214</v>
      </c>
      <c r="C77">
        <v>24</v>
      </c>
      <c r="D77">
        <v>25</v>
      </c>
      <c r="E77">
        <v>35</v>
      </c>
      <c r="F77">
        <v>26441.7</v>
      </c>
      <c r="H77">
        <v>3.4585360000000001</v>
      </c>
    </row>
    <row r="78" spans="1:8" x14ac:dyDescent="0.25">
      <c r="A78" t="s">
        <v>491</v>
      </c>
      <c r="B78" t="s">
        <v>214</v>
      </c>
      <c r="C78">
        <v>24</v>
      </c>
      <c r="D78">
        <v>50</v>
      </c>
      <c r="E78">
        <v>35</v>
      </c>
      <c r="F78">
        <v>47367.1</v>
      </c>
      <c r="H78">
        <v>5.132568</v>
      </c>
    </row>
    <row r="79" spans="1:8" x14ac:dyDescent="0.25">
      <c r="A79" t="s">
        <v>497</v>
      </c>
      <c r="B79" t="s">
        <v>214</v>
      </c>
      <c r="C79">
        <v>24</v>
      </c>
      <c r="D79">
        <v>100</v>
      </c>
      <c r="E79">
        <v>35</v>
      </c>
      <c r="F79">
        <v>35506.800000000003</v>
      </c>
      <c r="H79">
        <v>4.1837440000000008</v>
      </c>
    </row>
    <row r="80" spans="1:8" x14ac:dyDescent="0.25">
      <c r="A80" t="s">
        <v>503</v>
      </c>
      <c r="B80" t="s">
        <v>214</v>
      </c>
      <c r="C80">
        <v>24</v>
      </c>
      <c r="D80">
        <v>150</v>
      </c>
      <c r="E80">
        <v>35</v>
      </c>
      <c r="F80">
        <v>5970.5</v>
      </c>
      <c r="H80">
        <v>1.82084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Blank corrected GC data</vt:lpstr>
      <vt:lpstr>tidy__ppm</vt:lpstr>
      <vt:lpstr>Sample Only blanks</vt:lpstr>
      <vt:lpstr>Calcs</vt:lpstr>
      <vt:lpstr>for R</vt:lpstr>
      <vt:lpstr>tidy__ppm_med_corr</vt:lpstr>
      <vt:lpstr>blanksonly</vt:lpstr>
    </vt:vector>
  </TitlesOfParts>
  <Company>University of Montana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Heumann, Robert</dc:creator>
  <cp:lastModifiedBy>Heumann, Robert</cp:lastModifiedBy>
  <dcterms:created xsi:type="dcterms:W3CDTF">2022-06-30T16:28:04Z</dcterms:created>
  <dcterms:modified xsi:type="dcterms:W3CDTF">2023-03-23T19:07:58Z</dcterms:modified>
</cp:coreProperties>
</file>