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bbutar\Documents\R\Konservasi_ANJ\indeks_kehati\SMM\"/>
    </mc:Choice>
  </mc:AlternateContent>
  <bookViews>
    <workbookView xWindow="0" yWindow="0" windowWidth="20490" windowHeight="6855" firstSheet="5" activeTab="5"/>
  </bookViews>
  <sheets>
    <sheet name="REKAP" sheetId="11" r:id="rId1"/>
    <sheet name="1. Pemeliharaan Burung Hantu" sheetId="1" r:id="rId2"/>
    <sheet name="2. Penanaman Pohon" sheetId="2" r:id="rId3"/>
    <sheet name="3. Konservasi Sempadan Sungai" sheetId="4" r:id="rId4"/>
    <sheet name="4. Konservasi Hutan Balok" sheetId="5" r:id="rId5"/>
    <sheet name="5. Konservasi KBKT" sheetId="6" r:id="rId6"/>
    <sheet name="6. Budidaya Anggrek Tanah" sheetId="13" r:id="rId7"/>
    <sheet name="6. Monitoring Angrek" sheetId="7" r:id="rId8"/>
    <sheet name="7. Pembibitan Sengon" sheetId="15" r:id="rId9"/>
    <sheet name="7. Monitoring Sengon" sheetId="8" r:id="rId10"/>
    <sheet name="8. Pembibitan Trembesi" sheetId="14" r:id="rId11"/>
    <sheet name="8. Monitoring Trembesi" sheetId="9" r:id="rId12"/>
    <sheet name="9. Pembibitan Mangrove" sheetId="10" r:id="rId13"/>
  </sheets>
  <externalReferences>
    <externalReference r:id="rId14"/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6" l="1"/>
  <c r="I77" i="6"/>
  <c r="J77" i="6"/>
  <c r="K77" i="6"/>
  <c r="G77" i="6"/>
  <c r="H82" i="5"/>
  <c r="I82" i="5"/>
  <c r="J82" i="5"/>
  <c r="K82" i="5"/>
  <c r="G82" i="5"/>
  <c r="H77" i="4"/>
  <c r="I77" i="4"/>
  <c r="J77" i="4"/>
  <c r="K77" i="4"/>
  <c r="G77" i="4"/>
  <c r="C12" i="11" l="1"/>
  <c r="C11" i="11"/>
  <c r="C10" i="11"/>
  <c r="C9" i="11"/>
  <c r="C8" i="11"/>
  <c r="C6" i="11"/>
  <c r="C7" i="11"/>
  <c r="C5" i="11"/>
  <c r="C4" i="11"/>
  <c r="F26" i="2" l="1"/>
  <c r="G17" i="10"/>
  <c r="H17" i="10"/>
  <c r="I17" i="10"/>
  <c r="J17" i="10"/>
  <c r="F17" i="10"/>
  <c r="I59" i="11" l="1"/>
  <c r="F16" i="15"/>
  <c r="G16" i="15"/>
  <c r="H16" i="15"/>
  <c r="I16" i="15"/>
  <c r="J16" i="15"/>
  <c r="G16" i="14" l="1"/>
  <c r="H16" i="14"/>
  <c r="I16" i="14"/>
  <c r="J16" i="14"/>
  <c r="F14" i="13" l="1"/>
  <c r="G14" i="13"/>
  <c r="H14" i="13"/>
  <c r="I14" i="13"/>
  <c r="J14" i="13"/>
  <c r="B7" i="9" l="1"/>
  <c r="C7" i="9"/>
  <c r="F7" i="9"/>
  <c r="F13" i="9" s="1"/>
  <c r="G7" i="9"/>
  <c r="G12" i="9" s="1"/>
  <c r="H7" i="9"/>
  <c r="I7" i="9"/>
  <c r="J7" i="9"/>
  <c r="J13" i="9" s="1"/>
  <c r="K7" i="9"/>
  <c r="K12" i="9" s="1"/>
  <c r="L7" i="9"/>
  <c r="M7" i="9"/>
  <c r="N7" i="9"/>
  <c r="N13" i="9" s="1"/>
  <c r="O7" i="9"/>
  <c r="O12" i="9" s="1"/>
  <c r="P7" i="9"/>
  <c r="Q7" i="9"/>
  <c r="R7" i="9"/>
  <c r="R13" i="9" s="1"/>
  <c r="B8" i="9"/>
  <c r="C8" i="9"/>
  <c r="F8" i="9"/>
  <c r="G8" i="9"/>
  <c r="H8" i="9"/>
  <c r="H13" i="9" s="1"/>
  <c r="I8" i="9"/>
  <c r="J8" i="9"/>
  <c r="K8" i="9"/>
  <c r="L8" i="9"/>
  <c r="L12" i="9" s="1"/>
  <c r="M8" i="9"/>
  <c r="N8" i="9"/>
  <c r="O8" i="9"/>
  <c r="P8" i="9"/>
  <c r="P13" i="9" s="1"/>
  <c r="Q8" i="9"/>
  <c r="R8" i="9"/>
  <c r="B9" i="9"/>
  <c r="C9" i="9"/>
  <c r="F9" i="9"/>
  <c r="G9" i="9"/>
  <c r="H9" i="9"/>
  <c r="I9" i="9"/>
  <c r="I12" i="9" s="1"/>
  <c r="J9" i="9"/>
  <c r="K9" i="9"/>
  <c r="L9" i="9"/>
  <c r="M9" i="9"/>
  <c r="M12" i="9" s="1"/>
  <c r="N9" i="9"/>
  <c r="O9" i="9"/>
  <c r="P9" i="9"/>
  <c r="Q9" i="9"/>
  <c r="Q12" i="9" s="1"/>
  <c r="R9" i="9"/>
  <c r="B10" i="9"/>
  <c r="C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11" i="9"/>
  <c r="C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F12" i="9"/>
  <c r="J12" i="9"/>
  <c r="N12" i="9"/>
  <c r="R12" i="9"/>
  <c r="I13" i="9"/>
  <c r="M13" i="9"/>
  <c r="Q13" i="9"/>
  <c r="F23" i="9"/>
  <c r="G23" i="9"/>
  <c r="G29" i="9" s="1"/>
  <c r="H23" i="9"/>
  <c r="H29" i="9" s="1"/>
  <c r="I23" i="9"/>
  <c r="J23" i="9"/>
  <c r="K23" i="9"/>
  <c r="K29" i="9" s="1"/>
  <c r="L23" i="9"/>
  <c r="L29" i="9" s="1"/>
  <c r="M23" i="9"/>
  <c r="N23" i="9"/>
  <c r="O23" i="9"/>
  <c r="O29" i="9" s="1"/>
  <c r="P23" i="9"/>
  <c r="Q23" i="9"/>
  <c r="F24" i="9"/>
  <c r="G24" i="9"/>
  <c r="H24" i="9"/>
  <c r="I24" i="9"/>
  <c r="J24" i="9"/>
  <c r="K24" i="9"/>
  <c r="L24" i="9"/>
  <c r="M24" i="9"/>
  <c r="N24" i="9"/>
  <c r="O24" i="9"/>
  <c r="P24" i="9"/>
  <c r="Q24" i="9"/>
  <c r="F25" i="9"/>
  <c r="G25" i="9"/>
  <c r="H25" i="9"/>
  <c r="I25" i="9"/>
  <c r="J25" i="9"/>
  <c r="K25" i="9"/>
  <c r="L25" i="9"/>
  <c r="M25" i="9"/>
  <c r="N25" i="9"/>
  <c r="O25" i="9"/>
  <c r="P25" i="9"/>
  <c r="Q25" i="9"/>
  <c r="F26" i="9"/>
  <c r="G26" i="9"/>
  <c r="H26" i="9"/>
  <c r="I26" i="9"/>
  <c r="J26" i="9"/>
  <c r="K26" i="9"/>
  <c r="L26" i="9"/>
  <c r="M26" i="9"/>
  <c r="N26" i="9"/>
  <c r="O26" i="9"/>
  <c r="P26" i="9"/>
  <c r="Q26" i="9"/>
  <c r="F27" i="9"/>
  <c r="G27" i="9"/>
  <c r="H27" i="9"/>
  <c r="I27" i="9"/>
  <c r="J27" i="9"/>
  <c r="K27" i="9"/>
  <c r="L27" i="9"/>
  <c r="M27" i="9"/>
  <c r="N27" i="9"/>
  <c r="O27" i="9"/>
  <c r="P27" i="9"/>
  <c r="Q27" i="9"/>
  <c r="F28" i="9"/>
  <c r="G28" i="9"/>
  <c r="H28" i="9"/>
  <c r="I28" i="9"/>
  <c r="J28" i="9"/>
  <c r="K28" i="9"/>
  <c r="L28" i="9"/>
  <c r="M28" i="9"/>
  <c r="N28" i="9"/>
  <c r="O28" i="9"/>
  <c r="F29" i="9"/>
  <c r="I29" i="9"/>
  <c r="J29" i="9"/>
  <c r="M29" i="9"/>
  <c r="N29" i="9"/>
  <c r="F39" i="9"/>
  <c r="G39" i="9"/>
  <c r="G45" i="9" s="1"/>
  <c r="H39" i="9"/>
  <c r="H45" i="9" s="1"/>
  <c r="I39" i="9"/>
  <c r="J39" i="9"/>
  <c r="K39" i="9"/>
  <c r="K45" i="9" s="1"/>
  <c r="L39" i="9"/>
  <c r="L45" i="9" s="1"/>
  <c r="M39" i="9"/>
  <c r="N39" i="9"/>
  <c r="O39" i="9"/>
  <c r="O45" i="9" s="1"/>
  <c r="P39" i="9"/>
  <c r="Q39" i="9"/>
  <c r="F40" i="9"/>
  <c r="G40" i="9"/>
  <c r="H40" i="9"/>
  <c r="I40" i="9"/>
  <c r="J40" i="9"/>
  <c r="K40" i="9"/>
  <c r="L40" i="9"/>
  <c r="M40" i="9"/>
  <c r="N40" i="9"/>
  <c r="O40" i="9"/>
  <c r="P40" i="9"/>
  <c r="Q40" i="9"/>
  <c r="F41" i="9"/>
  <c r="G41" i="9"/>
  <c r="H41" i="9"/>
  <c r="I41" i="9"/>
  <c r="J41" i="9"/>
  <c r="K41" i="9"/>
  <c r="L41" i="9"/>
  <c r="M41" i="9"/>
  <c r="N41" i="9"/>
  <c r="O41" i="9"/>
  <c r="P41" i="9"/>
  <c r="Q41" i="9"/>
  <c r="F42" i="9"/>
  <c r="G42" i="9"/>
  <c r="H42" i="9"/>
  <c r="I42" i="9"/>
  <c r="J42" i="9"/>
  <c r="K42" i="9"/>
  <c r="L42" i="9"/>
  <c r="M42" i="9"/>
  <c r="N42" i="9"/>
  <c r="O42" i="9"/>
  <c r="P42" i="9"/>
  <c r="Q42" i="9"/>
  <c r="F43" i="9"/>
  <c r="G43" i="9"/>
  <c r="H43" i="9"/>
  <c r="I43" i="9"/>
  <c r="J43" i="9"/>
  <c r="K43" i="9"/>
  <c r="L43" i="9"/>
  <c r="M43" i="9"/>
  <c r="N43" i="9"/>
  <c r="O43" i="9"/>
  <c r="P43" i="9"/>
  <c r="Q43" i="9"/>
  <c r="F44" i="9"/>
  <c r="G44" i="9"/>
  <c r="H44" i="9"/>
  <c r="I44" i="9"/>
  <c r="J44" i="9"/>
  <c r="K44" i="9"/>
  <c r="L44" i="9"/>
  <c r="M44" i="9"/>
  <c r="N44" i="9"/>
  <c r="O44" i="9"/>
  <c r="F45" i="9"/>
  <c r="I45" i="9"/>
  <c r="J45" i="9"/>
  <c r="M45" i="9"/>
  <c r="N45" i="9"/>
  <c r="F55" i="9"/>
  <c r="G55" i="9"/>
  <c r="G61" i="9" s="1"/>
  <c r="H55" i="9"/>
  <c r="H61" i="9" s="1"/>
  <c r="I55" i="9"/>
  <c r="J55" i="9"/>
  <c r="K55" i="9"/>
  <c r="K61" i="9" s="1"/>
  <c r="L55" i="9"/>
  <c r="L61" i="9" s="1"/>
  <c r="M55" i="9"/>
  <c r="N55" i="9"/>
  <c r="O55" i="9"/>
  <c r="O61" i="9" s="1"/>
  <c r="P55" i="9"/>
  <c r="Q55" i="9"/>
  <c r="F56" i="9"/>
  <c r="G56" i="9"/>
  <c r="H56" i="9"/>
  <c r="I56" i="9"/>
  <c r="J56" i="9"/>
  <c r="K56" i="9"/>
  <c r="L56" i="9"/>
  <c r="M56" i="9"/>
  <c r="N56" i="9"/>
  <c r="O56" i="9"/>
  <c r="P56" i="9"/>
  <c r="Q56" i="9"/>
  <c r="F57" i="9"/>
  <c r="G57" i="9"/>
  <c r="H57" i="9"/>
  <c r="I57" i="9"/>
  <c r="J57" i="9"/>
  <c r="K57" i="9"/>
  <c r="L57" i="9"/>
  <c r="M57" i="9"/>
  <c r="N57" i="9"/>
  <c r="O57" i="9"/>
  <c r="P57" i="9"/>
  <c r="Q57" i="9"/>
  <c r="F58" i="9"/>
  <c r="G58" i="9"/>
  <c r="H58" i="9"/>
  <c r="I58" i="9"/>
  <c r="J58" i="9"/>
  <c r="K58" i="9"/>
  <c r="L58" i="9"/>
  <c r="M58" i="9"/>
  <c r="N58" i="9"/>
  <c r="O58" i="9"/>
  <c r="P58" i="9"/>
  <c r="Q58" i="9"/>
  <c r="F59" i="9"/>
  <c r="G59" i="9"/>
  <c r="H59" i="9"/>
  <c r="I59" i="9"/>
  <c r="J59" i="9"/>
  <c r="K59" i="9"/>
  <c r="L59" i="9"/>
  <c r="M59" i="9"/>
  <c r="N59" i="9"/>
  <c r="O59" i="9"/>
  <c r="P59" i="9"/>
  <c r="Q59" i="9"/>
  <c r="F60" i="9"/>
  <c r="G60" i="9"/>
  <c r="H60" i="9"/>
  <c r="I60" i="9"/>
  <c r="J60" i="9"/>
  <c r="K60" i="9"/>
  <c r="L60" i="9"/>
  <c r="M60" i="9"/>
  <c r="N60" i="9"/>
  <c r="O60" i="9"/>
  <c r="F61" i="9"/>
  <c r="I61" i="9"/>
  <c r="J61" i="9"/>
  <c r="M61" i="9"/>
  <c r="N61" i="9"/>
  <c r="L13" i="9" l="1"/>
  <c r="O13" i="9"/>
  <c r="K13" i="9"/>
  <c r="G13" i="9"/>
  <c r="P12" i="9"/>
  <c r="H12" i="9"/>
  <c r="B7" i="8" l="1"/>
  <c r="C7" i="8"/>
  <c r="F7" i="8"/>
  <c r="G7" i="8"/>
  <c r="P7" i="8" s="1"/>
  <c r="H7" i="8"/>
  <c r="H13" i="8" s="1"/>
  <c r="I7" i="8"/>
  <c r="J7" i="8"/>
  <c r="K7" i="8"/>
  <c r="K13" i="8" s="1"/>
  <c r="L7" i="8"/>
  <c r="L13" i="8" s="1"/>
  <c r="M7" i="8"/>
  <c r="N7" i="8"/>
  <c r="O7" i="8"/>
  <c r="O13" i="8" s="1"/>
  <c r="B8" i="8"/>
  <c r="C8" i="8"/>
  <c r="F8" i="8"/>
  <c r="F13" i="8" s="1"/>
  <c r="G8" i="8"/>
  <c r="H8" i="8"/>
  <c r="I8" i="8"/>
  <c r="J8" i="8"/>
  <c r="J13" i="8" s="1"/>
  <c r="K8" i="8"/>
  <c r="L8" i="8"/>
  <c r="M8" i="8"/>
  <c r="N8" i="8"/>
  <c r="N13" i="8" s="1"/>
  <c r="O8" i="8"/>
  <c r="B9" i="8"/>
  <c r="C9" i="8"/>
  <c r="F9" i="8"/>
  <c r="P9" i="8" s="1"/>
  <c r="G9" i="8"/>
  <c r="H9" i="8"/>
  <c r="I9" i="8"/>
  <c r="I12" i="8" s="1"/>
  <c r="J9" i="8"/>
  <c r="K9" i="8"/>
  <c r="L9" i="8"/>
  <c r="M9" i="8"/>
  <c r="M12" i="8" s="1"/>
  <c r="N9" i="8"/>
  <c r="O9" i="8"/>
  <c r="B10" i="8"/>
  <c r="C10" i="8"/>
  <c r="F10" i="8"/>
  <c r="G10" i="8"/>
  <c r="H10" i="8"/>
  <c r="I10" i="8"/>
  <c r="J10" i="8"/>
  <c r="K10" i="8"/>
  <c r="L10" i="8"/>
  <c r="M10" i="8"/>
  <c r="N10" i="8"/>
  <c r="O10" i="8"/>
  <c r="P10" i="8"/>
  <c r="B11" i="8"/>
  <c r="C11" i="8"/>
  <c r="F11" i="8"/>
  <c r="G11" i="8"/>
  <c r="P11" i="8" s="1"/>
  <c r="H11" i="8"/>
  <c r="I11" i="8"/>
  <c r="J11" i="8"/>
  <c r="K11" i="8"/>
  <c r="L11" i="8"/>
  <c r="M11" i="8"/>
  <c r="N11" i="8"/>
  <c r="O11" i="8"/>
  <c r="H12" i="8"/>
  <c r="L12" i="8"/>
  <c r="I13" i="8"/>
  <c r="M13" i="8"/>
  <c r="F23" i="8"/>
  <c r="F29" i="8" s="1"/>
  <c r="G23" i="8"/>
  <c r="G29" i="8" s="1"/>
  <c r="H23" i="8"/>
  <c r="I23" i="8"/>
  <c r="J23" i="8"/>
  <c r="J29" i="8" s="1"/>
  <c r="K23" i="8"/>
  <c r="K29" i="8" s="1"/>
  <c r="L23" i="8"/>
  <c r="M23" i="8"/>
  <c r="N23" i="8"/>
  <c r="N29" i="8" s="1"/>
  <c r="O23" i="8"/>
  <c r="O29" i="8" s="1"/>
  <c r="P23" i="8"/>
  <c r="Q23" i="8"/>
  <c r="F24" i="8"/>
  <c r="G24" i="8"/>
  <c r="H24" i="8"/>
  <c r="I24" i="8"/>
  <c r="J24" i="8"/>
  <c r="K24" i="8"/>
  <c r="L24" i="8"/>
  <c r="M24" i="8"/>
  <c r="N24" i="8"/>
  <c r="O24" i="8"/>
  <c r="P24" i="8"/>
  <c r="Q24" i="8"/>
  <c r="F25" i="8"/>
  <c r="G25" i="8"/>
  <c r="H25" i="8"/>
  <c r="I25" i="8"/>
  <c r="J25" i="8"/>
  <c r="K25" i="8"/>
  <c r="L25" i="8"/>
  <c r="M25" i="8"/>
  <c r="N25" i="8"/>
  <c r="O25" i="8"/>
  <c r="P25" i="8"/>
  <c r="Q25" i="8"/>
  <c r="F26" i="8"/>
  <c r="G26" i="8"/>
  <c r="H26" i="8"/>
  <c r="I26" i="8"/>
  <c r="J26" i="8"/>
  <c r="K26" i="8"/>
  <c r="L26" i="8"/>
  <c r="M26" i="8"/>
  <c r="N26" i="8"/>
  <c r="O26" i="8"/>
  <c r="P26" i="8"/>
  <c r="Q26" i="8"/>
  <c r="F27" i="8"/>
  <c r="G27" i="8"/>
  <c r="H27" i="8"/>
  <c r="I27" i="8"/>
  <c r="J27" i="8"/>
  <c r="K27" i="8"/>
  <c r="L27" i="8"/>
  <c r="M27" i="8"/>
  <c r="N27" i="8"/>
  <c r="O27" i="8"/>
  <c r="P27" i="8"/>
  <c r="Q27" i="8"/>
  <c r="F28" i="8"/>
  <c r="G28" i="8"/>
  <c r="H28" i="8"/>
  <c r="I28" i="8"/>
  <c r="J28" i="8"/>
  <c r="K28" i="8"/>
  <c r="L28" i="8"/>
  <c r="M28" i="8"/>
  <c r="N28" i="8"/>
  <c r="O28" i="8"/>
  <c r="H29" i="8"/>
  <c r="I29" i="8"/>
  <c r="L29" i="8"/>
  <c r="M29" i="8"/>
  <c r="F39" i="8"/>
  <c r="F45" i="8" s="1"/>
  <c r="G39" i="8"/>
  <c r="G45" i="8" s="1"/>
  <c r="H39" i="8"/>
  <c r="I39" i="8"/>
  <c r="J39" i="8"/>
  <c r="J45" i="8" s="1"/>
  <c r="K39" i="8"/>
  <c r="K45" i="8" s="1"/>
  <c r="L39" i="8"/>
  <c r="M39" i="8"/>
  <c r="N39" i="8"/>
  <c r="N45" i="8" s="1"/>
  <c r="O39" i="8"/>
  <c r="O45" i="8" s="1"/>
  <c r="P39" i="8"/>
  <c r="Q39" i="8"/>
  <c r="F40" i="8"/>
  <c r="G40" i="8"/>
  <c r="H40" i="8"/>
  <c r="I40" i="8"/>
  <c r="J40" i="8"/>
  <c r="K40" i="8"/>
  <c r="L40" i="8"/>
  <c r="M40" i="8"/>
  <c r="N40" i="8"/>
  <c r="O40" i="8"/>
  <c r="P40" i="8"/>
  <c r="Q40" i="8"/>
  <c r="F41" i="8"/>
  <c r="G41" i="8"/>
  <c r="H41" i="8"/>
  <c r="I41" i="8"/>
  <c r="J41" i="8"/>
  <c r="K41" i="8"/>
  <c r="L41" i="8"/>
  <c r="M41" i="8"/>
  <c r="N41" i="8"/>
  <c r="O41" i="8"/>
  <c r="P41" i="8"/>
  <c r="Q41" i="8"/>
  <c r="F42" i="8"/>
  <c r="G42" i="8"/>
  <c r="H42" i="8"/>
  <c r="I42" i="8"/>
  <c r="J42" i="8"/>
  <c r="K42" i="8"/>
  <c r="L42" i="8"/>
  <c r="M42" i="8"/>
  <c r="N42" i="8"/>
  <c r="O42" i="8"/>
  <c r="P42" i="8"/>
  <c r="Q42" i="8"/>
  <c r="F43" i="8"/>
  <c r="G43" i="8"/>
  <c r="H43" i="8"/>
  <c r="I43" i="8"/>
  <c r="J43" i="8"/>
  <c r="K43" i="8"/>
  <c r="L43" i="8"/>
  <c r="M43" i="8"/>
  <c r="N43" i="8"/>
  <c r="O43" i="8"/>
  <c r="P43" i="8"/>
  <c r="Q43" i="8"/>
  <c r="F44" i="8"/>
  <c r="G44" i="8"/>
  <c r="H44" i="8"/>
  <c r="I44" i="8"/>
  <c r="J44" i="8"/>
  <c r="K44" i="8"/>
  <c r="L44" i="8"/>
  <c r="M44" i="8"/>
  <c r="N44" i="8"/>
  <c r="O44" i="8"/>
  <c r="H45" i="8"/>
  <c r="I45" i="8"/>
  <c r="L45" i="8"/>
  <c r="M45" i="8"/>
  <c r="F55" i="8"/>
  <c r="F61" i="8" s="1"/>
  <c r="G55" i="8"/>
  <c r="G61" i="8" s="1"/>
  <c r="H55" i="8"/>
  <c r="I55" i="8"/>
  <c r="J55" i="8"/>
  <c r="J61" i="8" s="1"/>
  <c r="K55" i="8"/>
  <c r="K61" i="8" s="1"/>
  <c r="L55" i="8"/>
  <c r="M55" i="8"/>
  <c r="N55" i="8"/>
  <c r="N61" i="8" s="1"/>
  <c r="O55" i="8"/>
  <c r="O61" i="8" s="1"/>
  <c r="P55" i="8"/>
  <c r="Q55" i="8"/>
  <c r="F56" i="8"/>
  <c r="G56" i="8"/>
  <c r="H56" i="8"/>
  <c r="I56" i="8"/>
  <c r="J56" i="8"/>
  <c r="K56" i="8"/>
  <c r="L56" i="8"/>
  <c r="M56" i="8"/>
  <c r="N56" i="8"/>
  <c r="O56" i="8"/>
  <c r="P56" i="8"/>
  <c r="Q56" i="8"/>
  <c r="F57" i="8"/>
  <c r="G57" i="8"/>
  <c r="H57" i="8"/>
  <c r="I57" i="8"/>
  <c r="J57" i="8"/>
  <c r="K57" i="8"/>
  <c r="L57" i="8"/>
  <c r="M57" i="8"/>
  <c r="N57" i="8"/>
  <c r="O57" i="8"/>
  <c r="P57" i="8"/>
  <c r="Q57" i="8"/>
  <c r="F58" i="8"/>
  <c r="G58" i="8"/>
  <c r="H58" i="8"/>
  <c r="I58" i="8"/>
  <c r="J58" i="8"/>
  <c r="K58" i="8"/>
  <c r="L58" i="8"/>
  <c r="M58" i="8"/>
  <c r="N58" i="8"/>
  <c r="O58" i="8"/>
  <c r="P58" i="8"/>
  <c r="Q58" i="8"/>
  <c r="F59" i="8"/>
  <c r="G59" i="8"/>
  <c r="H59" i="8"/>
  <c r="I59" i="8"/>
  <c r="J59" i="8"/>
  <c r="K59" i="8"/>
  <c r="L59" i="8"/>
  <c r="M59" i="8"/>
  <c r="N59" i="8"/>
  <c r="O59" i="8"/>
  <c r="P59" i="8"/>
  <c r="Q59" i="8"/>
  <c r="F60" i="8"/>
  <c r="G60" i="8"/>
  <c r="H60" i="8"/>
  <c r="I60" i="8"/>
  <c r="J60" i="8"/>
  <c r="K60" i="8"/>
  <c r="L60" i="8"/>
  <c r="M60" i="8"/>
  <c r="N60" i="8"/>
  <c r="O60" i="8"/>
  <c r="H61" i="8"/>
  <c r="I61" i="8"/>
  <c r="L61" i="8"/>
  <c r="M61" i="8"/>
  <c r="O12" i="8" l="1"/>
  <c r="K12" i="8"/>
  <c r="G12" i="8"/>
  <c r="G13" i="8"/>
  <c r="N12" i="8"/>
  <c r="J12" i="8"/>
  <c r="F12" i="8"/>
  <c r="P8" i="8"/>
  <c r="P12" i="8" s="1"/>
  <c r="P13" i="8" l="1"/>
  <c r="B7" i="7" l="1"/>
  <c r="C7" i="7"/>
  <c r="C12" i="7" s="1"/>
  <c r="D7" i="7"/>
  <c r="E7" i="7"/>
  <c r="F7" i="7"/>
  <c r="G7" i="7"/>
  <c r="G13" i="7" s="1"/>
  <c r="H7" i="7"/>
  <c r="I7" i="7"/>
  <c r="J7" i="7"/>
  <c r="K7" i="7"/>
  <c r="K13" i="7" s="1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D12" i="7"/>
  <c r="E12" i="7"/>
  <c r="F12" i="7"/>
  <c r="G12" i="7"/>
  <c r="H12" i="7"/>
  <c r="I12" i="7"/>
  <c r="J12" i="7"/>
  <c r="K12" i="7"/>
  <c r="B13" i="7"/>
  <c r="D13" i="7"/>
  <c r="E13" i="7"/>
  <c r="F13" i="7"/>
  <c r="H13" i="7"/>
  <c r="I13" i="7"/>
  <c r="J13" i="7"/>
  <c r="B23" i="7"/>
  <c r="C23" i="7"/>
  <c r="C29" i="7" s="1"/>
  <c r="D23" i="7"/>
  <c r="E23" i="7"/>
  <c r="F23" i="7"/>
  <c r="G23" i="7"/>
  <c r="G29" i="7" s="1"/>
  <c r="H23" i="7"/>
  <c r="I23" i="7"/>
  <c r="J23" i="7"/>
  <c r="K23" i="7"/>
  <c r="K29" i="7" s="1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B29" i="7"/>
  <c r="D29" i="7"/>
  <c r="E29" i="7"/>
  <c r="F29" i="7"/>
  <c r="H29" i="7"/>
  <c r="I29" i="7"/>
  <c r="J29" i="7"/>
  <c r="B39" i="7"/>
  <c r="C39" i="7"/>
  <c r="C45" i="7" s="1"/>
  <c r="D39" i="7"/>
  <c r="E39" i="7"/>
  <c r="F39" i="7"/>
  <c r="G39" i="7"/>
  <c r="G45" i="7" s="1"/>
  <c r="H39" i="7"/>
  <c r="I39" i="7"/>
  <c r="J39" i="7"/>
  <c r="K39" i="7"/>
  <c r="K45" i="7" s="1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B45" i="7"/>
  <c r="D45" i="7"/>
  <c r="E45" i="7"/>
  <c r="F45" i="7"/>
  <c r="H45" i="7"/>
  <c r="I45" i="7"/>
  <c r="J45" i="7"/>
  <c r="B55" i="7"/>
  <c r="C55" i="7"/>
  <c r="C61" i="7" s="1"/>
  <c r="D55" i="7"/>
  <c r="E55" i="7"/>
  <c r="F55" i="7"/>
  <c r="G55" i="7"/>
  <c r="G61" i="7" s="1"/>
  <c r="H55" i="7"/>
  <c r="I55" i="7"/>
  <c r="J55" i="7"/>
  <c r="K55" i="7"/>
  <c r="K61" i="7" s="1"/>
  <c r="L55" i="7"/>
  <c r="M55" i="7"/>
  <c r="B56" i="7"/>
  <c r="C56" i="7"/>
  <c r="D56" i="7"/>
  <c r="E56" i="7"/>
  <c r="F56" i="7"/>
  <c r="G56" i="7"/>
  <c r="H56" i="7"/>
  <c r="I56" i="7"/>
  <c r="J56" i="7"/>
  <c r="K56" i="7"/>
  <c r="L56" i="7"/>
  <c r="M56" i="7"/>
  <c r="B57" i="7"/>
  <c r="C57" i="7"/>
  <c r="D57" i="7"/>
  <c r="E57" i="7"/>
  <c r="F57" i="7"/>
  <c r="G57" i="7"/>
  <c r="H57" i="7"/>
  <c r="I57" i="7"/>
  <c r="J57" i="7"/>
  <c r="K57" i="7"/>
  <c r="L57" i="7"/>
  <c r="M57" i="7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M59" i="7"/>
  <c r="B60" i="7"/>
  <c r="C60" i="7"/>
  <c r="D60" i="7"/>
  <c r="E60" i="7"/>
  <c r="F60" i="7"/>
  <c r="G60" i="7"/>
  <c r="H60" i="7"/>
  <c r="I60" i="7"/>
  <c r="J60" i="7"/>
  <c r="K60" i="7"/>
  <c r="B61" i="7"/>
  <c r="D61" i="7"/>
  <c r="E61" i="7"/>
  <c r="F61" i="7"/>
  <c r="H61" i="7"/>
  <c r="I61" i="7"/>
  <c r="J61" i="7"/>
  <c r="B71" i="7"/>
  <c r="C71" i="7"/>
  <c r="C77" i="7" s="1"/>
  <c r="D71" i="7"/>
  <c r="E71" i="7"/>
  <c r="F71" i="7"/>
  <c r="G71" i="7"/>
  <c r="G77" i="7" s="1"/>
  <c r="H71" i="7"/>
  <c r="I71" i="7"/>
  <c r="J71" i="7"/>
  <c r="K71" i="7"/>
  <c r="K77" i="7" s="1"/>
  <c r="L71" i="7"/>
  <c r="M71" i="7"/>
  <c r="B72" i="7"/>
  <c r="C72" i="7"/>
  <c r="D72" i="7"/>
  <c r="E72" i="7"/>
  <c r="F72" i="7"/>
  <c r="G72" i="7"/>
  <c r="H72" i="7"/>
  <c r="I72" i="7"/>
  <c r="J72" i="7"/>
  <c r="K72" i="7"/>
  <c r="L72" i="7"/>
  <c r="M72" i="7"/>
  <c r="B73" i="7"/>
  <c r="C73" i="7"/>
  <c r="D73" i="7"/>
  <c r="E73" i="7"/>
  <c r="F73" i="7"/>
  <c r="G73" i="7"/>
  <c r="H73" i="7"/>
  <c r="I73" i="7"/>
  <c r="J73" i="7"/>
  <c r="K73" i="7"/>
  <c r="L73" i="7"/>
  <c r="M73" i="7"/>
  <c r="B74" i="7"/>
  <c r="C74" i="7"/>
  <c r="D74" i="7"/>
  <c r="E74" i="7"/>
  <c r="F74" i="7"/>
  <c r="G74" i="7"/>
  <c r="H74" i="7"/>
  <c r="I74" i="7"/>
  <c r="J74" i="7"/>
  <c r="K74" i="7"/>
  <c r="L74" i="7"/>
  <c r="M74" i="7"/>
  <c r="B75" i="7"/>
  <c r="C75" i="7"/>
  <c r="D75" i="7"/>
  <c r="E75" i="7"/>
  <c r="F75" i="7"/>
  <c r="G75" i="7"/>
  <c r="H75" i="7"/>
  <c r="I75" i="7"/>
  <c r="J75" i="7"/>
  <c r="K75" i="7"/>
  <c r="L75" i="7"/>
  <c r="M75" i="7"/>
  <c r="B76" i="7"/>
  <c r="C76" i="7"/>
  <c r="D76" i="7"/>
  <c r="E76" i="7"/>
  <c r="F76" i="7"/>
  <c r="G76" i="7"/>
  <c r="H76" i="7"/>
  <c r="I76" i="7"/>
  <c r="J76" i="7"/>
  <c r="K76" i="7"/>
  <c r="B77" i="7"/>
  <c r="D77" i="7"/>
  <c r="E77" i="7"/>
  <c r="F77" i="7"/>
  <c r="H77" i="7"/>
  <c r="I77" i="7"/>
  <c r="J77" i="7"/>
  <c r="B87" i="7"/>
  <c r="C87" i="7"/>
  <c r="C93" i="7" s="1"/>
  <c r="D87" i="7"/>
  <c r="E87" i="7"/>
  <c r="F87" i="7"/>
  <c r="G87" i="7"/>
  <c r="G93" i="7" s="1"/>
  <c r="H87" i="7"/>
  <c r="I87" i="7"/>
  <c r="J87" i="7"/>
  <c r="K87" i="7"/>
  <c r="K93" i="7" s="1"/>
  <c r="L87" i="7"/>
  <c r="M87" i="7"/>
  <c r="B88" i="7"/>
  <c r="C88" i="7"/>
  <c r="D88" i="7"/>
  <c r="E88" i="7"/>
  <c r="F88" i="7"/>
  <c r="G88" i="7"/>
  <c r="H88" i="7"/>
  <c r="I88" i="7"/>
  <c r="J88" i="7"/>
  <c r="K88" i="7"/>
  <c r="L88" i="7"/>
  <c r="M88" i="7"/>
  <c r="B89" i="7"/>
  <c r="C89" i="7"/>
  <c r="D89" i="7"/>
  <c r="E89" i="7"/>
  <c r="F89" i="7"/>
  <c r="G89" i="7"/>
  <c r="H89" i="7"/>
  <c r="I89" i="7"/>
  <c r="J89" i="7"/>
  <c r="K89" i="7"/>
  <c r="L89" i="7"/>
  <c r="M89" i="7"/>
  <c r="B90" i="7"/>
  <c r="C90" i="7"/>
  <c r="D90" i="7"/>
  <c r="E90" i="7"/>
  <c r="F90" i="7"/>
  <c r="G90" i="7"/>
  <c r="H90" i="7"/>
  <c r="I90" i="7"/>
  <c r="J90" i="7"/>
  <c r="K90" i="7"/>
  <c r="L90" i="7"/>
  <c r="M90" i="7"/>
  <c r="B91" i="7"/>
  <c r="C91" i="7"/>
  <c r="D91" i="7"/>
  <c r="E91" i="7"/>
  <c r="F91" i="7"/>
  <c r="G91" i="7"/>
  <c r="H91" i="7"/>
  <c r="I91" i="7"/>
  <c r="J91" i="7"/>
  <c r="K91" i="7"/>
  <c r="L91" i="7"/>
  <c r="M91" i="7"/>
  <c r="B92" i="7"/>
  <c r="C92" i="7"/>
  <c r="D92" i="7"/>
  <c r="E92" i="7"/>
  <c r="F92" i="7"/>
  <c r="G92" i="7"/>
  <c r="H92" i="7"/>
  <c r="I92" i="7"/>
  <c r="J92" i="7"/>
  <c r="K92" i="7"/>
  <c r="B93" i="7"/>
  <c r="D93" i="7"/>
  <c r="E93" i="7"/>
  <c r="F93" i="7"/>
  <c r="H93" i="7"/>
  <c r="I93" i="7"/>
  <c r="J93" i="7"/>
  <c r="C13" i="7" l="1"/>
  <c r="G26" i="2" l="1"/>
  <c r="H26" i="2"/>
  <c r="I26" i="2"/>
  <c r="J26" i="2"/>
</calcChain>
</file>

<file path=xl/sharedStrings.xml><?xml version="1.0" encoding="utf-8"?>
<sst xmlns="http://schemas.openxmlformats.org/spreadsheetml/2006/main" count="1705" uniqueCount="385">
  <si>
    <t>Desember</t>
  </si>
  <si>
    <t>November</t>
  </si>
  <si>
    <t>Oktober</t>
  </si>
  <si>
    <t>September</t>
  </si>
  <si>
    <t>Agustus</t>
  </si>
  <si>
    <t>Juli</t>
  </si>
  <si>
    <t>Juni</t>
  </si>
  <si>
    <t>Mei</t>
  </si>
  <si>
    <t>April</t>
  </si>
  <si>
    <t>Maret</t>
  </si>
  <si>
    <t>Februari</t>
  </si>
  <si>
    <t>Januari</t>
  </si>
  <si>
    <t>Telur</t>
  </si>
  <si>
    <t>Dewasa</t>
  </si>
  <si>
    <t>Anak</t>
  </si>
  <si>
    <t>Induk</t>
  </si>
  <si>
    <t>Luas TM (Ha)</t>
  </si>
  <si>
    <t>Jumlah Burung Hantu</t>
  </si>
  <si>
    <t>Bulan</t>
  </si>
  <si>
    <t>Tahun</t>
  </si>
  <si>
    <t>Sensus Burung Hantu</t>
  </si>
  <si>
    <t>2. Monitoring dan Evaluasi</t>
  </si>
  <si>
    <t>1. Sensus jumlah burung hantu setiap bulan di masing-masing Estate</t>
  </si>
  <si>
    <t xml:space="preserve">Metode Pemeliharaan : </t>
  </si>
  <si>
    <t xml:space="preserve">Pemeliharaan Burung Hantu sebagai Predator Alami Tikus </t>
  </si>
  <si>
    <t xml:space="preserve">Deskripsi Program : </t>
  </si>
  <si>
    <t xml:space="preserve">Pemeliharaan Burung Hantu </t>
  </si>
  <si>
    <t xml:space="preserve">Nama Program : </t>
  </si>
  <si>
    <t>Program Pemeliharaan Burung Hantu - Aspek Perlindungan Keanekaragaman Hayati</t>
  </si>
  <si>
    <t>Total</t>
  </si>
  <si>
    <t>Tidak dilindungi</t>
  </si>
  <si>
    <t>Trembesi</t>
  </si>
  <si>
    <t>Samanea saman</t>
  </si>
  <si>
    <t>Akasia Mangium</t>
  </si>
  <si>
    <t>Acacia mangium</t>
  </si>
  <si>
    <t>Sengon Laut</t>
  </si>
  <si>
    <t>Paraserianthes falcataria</t>
  </si>
  <si>
    <t>Asam Jawa</t>
  </si>
  <si>
    <t>Tamarindus indica</t>
  </si>
  <si>
    <t>Langir</t>
  </si>
  <si>
    <t>Albizia saponaria</t>
  </si>
  <si>
    <t>Petai</t>
  </si>
  <si>
    <t>Parkia speciosa</t>
  </si>
  <si>
    <t>Langsat</t>
  </si>
  <si>
    <t>Lansium domesticum var. pubescens</t>
  </si>
  <si>
    <t>Manggis</t>
  </si>
  <si>
    <t>Garcinia mangostana</t>
  </si>
  <si>
    <t>Duku</t>
  </si>
  <si>
    <t>Lansium domesticum var. domesticum</t>
  </si>
  <si>
    <t>Rambutan</t>
  </si>
  <si>
    <t>Nephelium lappaceum</t>
  </si>
  <si>
    <t>Mangga</t>
  </si>
  <si>
    <t>Mangifera indica</t>
  </si>
  <si>
    <t>Jambu Biji</t>
  </si>
  <si>
    <t>Psidium guajava</t>
  </si>
  <si>
    <t>Durian</t>
  </si>
  <si>
    <t>Durio zibethinus</t>
  </si>
  <si>
    <t>Kelengkeng</t>
  </si>
  <si>
    <t>Dimocarpus longan</t>
  </si>
  <si>
    <t>Permen LHK No 106 Tahun 2018</t>
  </si>
  <si>
    <t>PP No 7 Tahun 1999</t>
  </si>
  <si>
    <t>Status Perlindungan</t>
  </si>
  <si>
    <t xml:space="preserve">Nama Lokal </t>
  </si>
  <si>
    <t xml:space="preserve">Nama Ilmiah </t>
  </si>
  <si>
    <t>No</t>
  </si>
  <si>
    <t>1. Melakukan Penanaman Pohon pada Areal eks Replanting Kelapa Sawit</t>
  </si>
  <si>
    <t xml:space="preserve">Metode : </t>
  </si>
  <si>
    <t>Penghijauan untuk Mengembalikan Fungsi Kawasan di Kawasan Sempadan Sungai dan Mata Air eks Replanting Perkebunan Kelapa Sawit</t>
  </si>
  <si>
    <t>Deskripsi Program :</t>
  </si>
  <si>
    <t>Penanaman Pohon di Kawasan Sempadan Sungai dan Mata Air</t>
  </si>
  <si>
    <t>Program Penanaman Pohon - Aspek Perlindungan Keanekaragaman Hayati</t>
  </si>
  <si>
    <t>+</t>
  </si>
  <si>
    <t>Least Concern (LC) - Resiko Rendah</t>
  </si>
  <si>
    <t xml:space="preserve">Dilindungi </t>
  </si>
  <si>
    <t>Buaya air asin</t>
  </si>
  <si>
    <t>Crocodilus porosus</t>
  </si>
  <si>
    <t>Reptilia</t>
  </si>
  <si>
    <t>Near  Threatned (NT) - Hampir Terancam</t>
  </si>
  <si>
    <t>Vulnerable (VU) - Rentan</t>
  </si>
  <si>
    <t>Punai Besar</t>
  </si>
  <si>
    <t>Treron capellei</t>
  </si>
  <si>
    <t>Betet Ekor Panjang</t>
  </si>
  <si>
    <t>Psittacula longicauda</t>
  </si>
  <si>
    <t>Kerak Kerbau</t>
  </si>
  <si>
    <t>Acridotheres javanicus</t>
  </si>
  <si>
    <t>Cekakak-hutan Melayu</t>
  </si>
  <si>
    <t>Actenoides concretus</t>
  </si>
  <si>
    <t>Elang Ikan Kepala Kelabu</t>
  </si>
  <si>
    <t>Ichthyophaga ichthyaetus</t>
  </si>
  <si>
    <t>Kuntul Kecil</t>
  </si>
  <si>
    <t>Egretta garzeta</t>
  </si>
  <si>
    <t>Kuntul Karang</t>
  </si>
  <si>
    <t>Egretta sacra</t>
  </si>
  <si>
    <t>++</t>
  </si>
  <si>
    <t>Kuntul Kerbau</t>
  </si>
  <si>
    <t>Bubulcus ibis</t>
  </si>
  <si>
    <t>Raja udang meninting</t>
  </si>
  <si>
    <t>Alcedo meninting</t>
  </si>
  <si>
    <t>Burung madu polos</t>
  </si>
  <si>
    <t>Anthreptes simplex</t>
  </si>
  <si>
    <t>Dilindungi</t>
  </si>
  <si>
    <t>Tiong Emas</t>
  </si>
  <si>
    <t>Gracula religiosa</t>
  </si>
  <si>
    <t>Bubut Pacar Jambul</t>
  </si>
  <si>
    <t>Clamator coromandus</t>
  </si>
  <si>
    <t>Bangau Tongtong</t>
  </si>
  <si>
    <t xml:space="preserve">Leptoptilos javanicus </t>
  </si>
  <si>
    <t xml:space="preserve">Elang Kelabu </t>
  </si>
  <si>
    <t>Butastur indicus</t>
  </si>
  <si>
    <t xml:space="preserve">Trinil Kaki Kuning </t>
  </si>
  <si>
    <t>Tringa flavipes</t>
  </si>
  <si>
    <t>+++</t>
  </si>
  <si>
    <t>Kuntul Cina</t>
  </si>
  <si>
    <t>Egretta eulophotes</t>
  </si>
  <si>
    <t>Elang Wallacea</t>
  </si>
  <si>
    <t>Nisaetus nanus</t>
  </si>
  <si>
    <t>Takur tutut</t>
  </si>
  <si>
    <t>Psipologon raflesii</t>
  </si>
  <si>
    <t xml:space="preserve">Serindit Melayu </t>
  </si>
  <si>
    <t>Loriculus galgulus</t>
  </si>
  <si>
    <t>Cangak besar</t>
  </si>
  <si>
    <t>Ardea alba</t>
  </si>
  <si>
    <t>Pekaka emas</t>
  </si>
  <si>
    <t>Pelargopsis capensis</t>
  </si>
  <si>
    <t>Paok hujan</t>
  </si>
  <si>
    <t>Pitta moluccensis</t>
  </si>
  <si>
    <t>Elang tikus</t>
  </si>
  <si>
    <t>Elanus caeruleus</t>
  </si>
  <si>
    <t>Pijantung besar</t>
  </si>
  <si>
    <t>Arachnotera robusta</t>
  </si>
  <si>
    <t>Pijantung kecil</t>
  </si>
  <si>
    <t>Arachnotera longilostra</t>
  </si>
  <si>
    <t>Karengkeng hitam</t>
  </si>
  <si>
    <t>Anthracoceros malayanus</t>
  </si>
  <si>
    <t>Elang alap nipon</t>
  </si>
  <si>
    <t>Acicipiter gularis</t>
  </si>
  <si>
    <t>Elang ular bido</t>
  </si>
  <si>
    <t>Spilornis cheela</t>
  </si>
  <si>
    <t>Paok hijau</t>
  </si>
  <si>
    <t>Pitta sordida</t>
  </si>
  <si>
    <t>Burung madu sriganti</t>
  </si>
  <si>
    <t>Nectarinia jugularis</t>
  </si>
  <si>
    <t>Elang hitam</t>
  </si>
  <si>
    <t>Ictinaetus malayensis</t>
  </si>
  <si>
    <t>Elang laut perut putih</t>
  </si>
  <si>
    <t>Haliaeetus leucogaster</t>
  </si>
  <si>
    <t>Cekakak belukar</t>
  </si>
  <si>
    <t>Halcyon smyrnenis</t>
  </si>
  <si>
    <t>Cekakak merah</t>
  </si>
  <si>
    <t>Halcyon coromanda</t>
  </si>
  <si>
    <t>Kuntul sedang</t>
  </si>
  <si>
    <t>Egrretta intermedia</t>
  </si>
  <si>
    <t>Kuntul besar</t>
  </si>
  <si>
    <t>Egretta alba</t>
  </si>
  <si>
    <t>Raja udang punggung merah</t>
  </si>
  <si>
    <t>Ceyx ruridorsa</t>
  </si>
  <si>
    <t>Raja udang biru</t>
  </si>
  <si>
    <t>Alcedo coerulescens</t>
  </si>
  <si>
    <t>Burung</t>
  </si>
  <si>
    <t>Endangered (EN) - Genting</t>
  </si>
  <si>
    <t xml:space="preserve">Lutung Simpai </t>
  </si>
  <si>
    <t>Presbytis melalophos</t>
  </si>
  <si>
    <t>Lutung Kelabu</t>
  </si>
  <si>
    <t>Trachypitechus cristatus</t>
  </si>
  <si>
    <t>Pelanduk napu</t>
  </si>
  <si>
    <t>Tragulus napu</t>
  </si>
  <si>
    <t>Tarsius / Pelile'an</t>
  </si>
  <si>
    <t>Tarsius bancanus ssp. Saltator</t>
  </si>
  <si>
    <t>Lutung budeng</t>
  </si>
  <si>
    <t>Trachypitechus auratus</t>
  </si>
  <si>
    <t>Jelarang</t>
  </si>
  <si>
    <t>Ratufa affinis</t>
  </si>
  <si>
    <t>Kijang</t>
  </si>
  <si>
    <t>Muntianus muntjak</t>
  </si>
  <si>
    <t>Critical Endangered (CR) - Kritis</t>
  </si>
  <si>
    <t>Trenggiling</t>
  </si>
  <si>
    <t>Manis javanica</t>
  </si>
  <si>
    <t>Rusa</t>
  </si>
  <si>
    <t>Cervus unicolor</t>
  </si>
  <si>
    <t xml:space="preserve">Mamalia </t>
  </si>
  <si>
    <t>Fauna</t>
  </si>
  <si>
    <t xml:space="preserve">B. </t>
  </si>
  <si>
    <t>Mempisang</t>
  </si>
  <si>
    <t>Monocarpia euneura Miq.</t>
  </si>
  <si>
    <t>Mahoni Daun Lebar</t>
  </si>
  <si>
    <r>
      <t xml:space="preserve">Swietenia macrophylla </t>
    </r>
    <r>
      <rPr>
        <sz val="10"/>
        <color theme="1"/>
        <rFont val="Arial"/>
        <family val="2"/>
      </rPr>
      <t>King.</t>
    </r>
  </si>
  <si>
    <t>Belangeran</t>
  </si>
  <si>
    <r>
      <t xml:space="preserve">Shorea balangeran </t>
    </r>
    <r>
      <rPr>
        <sz val="10"/>
        <color theme="1"/>
        <rFont val="Arial"/>
        <family val="2"/>
      </rPr>
      <t>(Korth.) Burck</t>
    </r>
  </si>
  <si>
    <t>Angsana</t>
  </si>
  <si>
    <r>
      <t xml:space="preserve">Pterocarpus indicus </t>
    </r>
    <r>
      <rPr>
        <sz val="10"/>
        <color theme="1"/>
        <rFont val="Arial"/>
        <family val="2"/>
      </rPr>
      <t>Willd.</t>
    </r>
  </si>
  <si>
    <t>Temidak, ketabang</t>
  </si>
  <si>
    <t>Nephentes gracilis</t>
  </si>
  <si>
    <t>Flora</t>
  </si>
  <si>
    <t>A.</t>
  </si>
  <si>
    <t>IUCN</t>
  </si>
  <si>
    <t>922,72 Ha</t>
  </si>
  <si>
    <t xml:space="preserve">Luas Area Konservasi : </t>
  </si>
  <si>
    <r>
      <t xml:space="preserve">PENDAKI (Peduli Keanekaragaman Hayati) merupakan sebuah metode pengumpulan data keanakeragaman hayati dengan melibatkan para </t>
    </r>
    <r>
      <rPr>
        <i/>
        <sz val="10"/>
        <color theme="1"/>
        <rFont val="Arial"/>
        <family val="2"/>
      </rPr>
      <t xml:space="preserve">Citizen Science </t>
    </r>
    <r>
      <rPr>
        <sz val="10"/>
        <color theme="1"/>
        <rFont val="Arial"/>
        <family val="2"/>
      </rPr>
      <t xml:space="preserve">(Orang Awam). PENDAKI tidak hanya semata-mata bertujuan untuk melibatkan </t>
    </r>
    <r>
      <rPr>
        <i/>
        <sz val="10"/>
        <color theme="1"/>
        <rFont val="Arial"/>
        <family val="2"/>
      </rPr>
      <t xml:space="preserve">Citizen Science </t>
    </r>
    <r>
      <rPr>
        <sz val="10"/>
        <color theme="1"/>
        <rFont val="Arial"/>
        <family val="2"/>
      </rPr>
      <t xml:space="preserve">dalam kegiatan monitoring keanekaragaman hayati, namun mempunyai tujuan untuk meningkatkan wawasan dan kepedulian </t>
    </r>
    <r>
      <rPr>
        <i/>
        <sz val="10"/>
        <color theme="1"/>
        <rFont val="Arial"/>
        <family val="2"/>
      </rPr>
      <t xml:space="preserve">Citizen Science </t>
    </r>
    <r>
      <rPr>
        <sz val="10"/>
        <color theme="1"/>
        <rFont val="Arial"/>
        <family val="2"/>
      </rPr>
      <t>terhadap jenis keanekaragaman hayati yang ada dalam unit usaha PT SMM.</t>
    </r>
  </si>
  <si>
    <t>8. Menerapkan Program PENDAKI yaitu Metode Monitoring Keanekaragaman Hayati dengan Melibatkan Citizen Science</t>
  </si>
  <si>
    <t>7. Monitoring Keanekaragaman Hayati secara Rutin oleh Tim Konservasi</t>
  </si>
  <si>
    <t>6. Sosialisasi terkait Fungsi Kawasan Konservasi Sempadan Sungai dan Keanekaragaman Hayati</t>
  </si>
  <si>
    <t>5. Melaporkan Hasil Patroli Kawasan Konservasi dengan Nilai HCV Indeks Setiap Bulan</t>
  </si>
  <si>
    <t>4. Pemasangan Papan Informasi NKT dan Keanekaragaman Hayati di Kawasan Sempadan Sungai</t>
  </si>
  <si>
    <t>3. Memastikan Tidak Adanya Kegiatan Ilegal/Pengerusakan di Kawasan Konservasi Sempadan Sungai</t>
  </si>
  <si>
    <t>2. Monitoring Kawasan Konservasi Sempadan Sungai Terhadap Perburuan Satwa Liar</t>
  </si>
  <si>
    <t>1. Patroli Konservasi di Kawasan Sempadan Sungai untuk Memastikan Fungsi Sempadan Sungai Tidak Mengalami Kerusakan</t>
  </si>
  <si>
    <t xml:space="preserve">Metode Pemantauan : </t>
  </si>
  <si>
    <t>Perlindungan dan Pengelolaan Kawasan Konservasi Sempadan Sungai di Areal Perkebunan Kelapa Sawit PT Sahabat Mewah dan Makmur</t>
  </si>
  <si>
    <t xml:space="preserve">Konservasi Sempadan Sungai </t>
  </si>
  <si>
    <t>Nama Program :</t>
  </si>
  <si>
    <t>Program Konservasi Sempadan Sungai - Aspek Perlindungan Keanekaragaman Hayati</t>
  </si>
  <si>
    <t>165,17 Ha</t>
  </si>
  <si>
    <t>Luas Area Konservasi :</t>
  </si>
  <si>
    <t>11. Menerapkan Program PENDAKI yaitu Metode Monitoring Keanekaragaman Hayati dengan Melibatkan Citizen Science</t>
  </si>
  <si>
    <t>10. Monitoring Keanekaragaman Hayati menggunakan Camera Trap</t>
  </si>
  <si>
    <t>9. Monitoring Keanekaragaman Hayati secara Rutin oleh Tim Konservasi</t>
  </si>
  <si>
    <t>8. Patroli Susur Sungai dan Penanaman Mangrove di Kawasan Teluk Balok</t>
  </si>
  <si>
    <t>7. Pengelolaan Bentang Alam Hutan Makam Balok dan Kawasan Wisata Alam Keretak Nibong bersama Kelompok Nelayan Keretak Nibong</t>
  </si>
  <si>
    <t>6. Sosialisasi terkait Perlindungan dan Pengelolaan Konservasi, Keanekaragaman Hayati, dan Sejarah Situs Makam Balok</t>
  </si>
  <si>
    <t>4. Pemasangan Papan Informasi NKT dan Keanekaragaman Hayati di Kawasan Bentang Alam Hutan Makam Balok</t>
  </si>
  <si>
    <t>3. Memastikan Tidak Adanya Kegiatan Ilegal/Pengerusakan di Kawasan Konservasi Bentang Alam Hutan Makam Balok</t>
  </si>
  <si>
    <t>2. Monitoring Kawasan Konservasi Bentang Alam Hutan Makam Balok Terhadap Perburuan Satwa Liar</t>
  </si>
  <si>
    <t>1. Patroli Kawasan Konservasi Bentang Alam Hutan Balok diantaranya Hutan Tropis, Hutan Mangrove, dan Hutan Rawa Sempadan Sungai</t>
  </si>
  <si>
    <t>Perlindungan dan Pengelolaan Kawasan Konservasi Bentang Alam Hutan Makam Balok</t>
  </si>
  <si>
    <t>Konservasi Bentang Alam Hutan Makam Balok</t>
  </si>
  <si>
    <t>Nama program :</t>
  </si>
  <si>
    <t>Program Konservasi Bentang Alam Hutan Makam Balok - Aspek Perlindungan Keanekaragaman Hayati</t>
  </si>
  <si>
    <t>298,02 Ha</t>
  </si>
  <si>
    <t>6. Sosialisasi Kawasan Bernilai Konservasi Tinggi dan Keanekaragaman Hayati baik Internal ataupun Eksternal</t>
  </si>
  <si>
    <t>4. Pemasangan Papan Informasi NKT dan Keanekaragaman Hayati di Kawasan Bernilai Konservasi Tinggi</t>
  </si>
  <si>
    <t>3. Memastikan Tidak Adanya Aktivitas Ilegal/Pengerusakan seperti Kegiatan Penebangan Pohon, Pembakaran Lahan, Penambangan dan Aktivitas Ilegal Lainnya.</t>
  </si>
  <si>
    <t>2. Monitoring Kawasan Kawasan Bernilai Konservasi Tinggi Terhadap Perburuan Satwa Liar</t>
  </si>
  <si>
    <t>1. Patroli di Kawasan Konservasi untuk Memastikan Kawasan Tidak Mengalami Kerusakan</t>
  </si>
  <si>
    <t>Perlindungan dan Pengelolaan Kawasan Bernilai Konservasi Tinggi di Areal Perkebunan Kelapa Sawit PT Sahabat Mewah dan Makmur</t>
  </si>
  <si>
    <t>Konservasi KBKT (Kawasan Bernilai Konservasi Tinggi)</t>
  </si>
  <si>
    <t>Program Konservasi Kawasan Bernilai Konservasi Tinggi - Aspek Perlindungan Keanekaragaman Hayati</t>
  </si>
  <si>
    <t>Rata-Rata (Minggu)</t>
  </si>
  <si>
    <t>Total (Minggu)</t>
  </si>
  <si>
    <t>100% Jangkos</t>
  </si>
  <si>
    <t>50% Tanah : 50% Jangkos</t>
  </si>
  <si>
    <t>100% Kompos</t>
  </si>
  <si>
    <t>50% Tanah : 50% Kompos</t>
  </si>
  <si>
    <t>100% Tanah</t>
  </si>
  <si>
    <t>X</t>
  </si>
  <si>
    <t>IX</t>
  </si>
  <si>
    <t>VIII</t>
  </si>
  <si>
    <t>VII</t>
  </si>
  <si>
    <t>VI</t>
  </si>
  <si>
    <t>V</t>
  </si>
  <si>
    <t>IV</t>
  </si>
  <si>
    <t>III</t>
  </si>
  <si>
    <t>II</t>
  </si>
  <si>
    <t>I</t>
  </si>
  <si>
    <t>Persentase Pertumbuhan (%)</t>
  </si>
  <si>
    <t>Rata-Rata Pertumbuhan</t>
  </si>
  <si>
    <t>Tinggi (cm)</t>
  </si>
  <si>
    <t>Sampel</t>
  </si>
  <si>
    <t>Rata-Rata Pertambahan Lebar Daun Pembibitan Anggrek</t>
  </si>
  <si>
    <t>PERBANDINGAN PERTAMBAHAN LEBAR DAUN PADA ANGGREK TANAH</t>
  </si>
  <si>
    <t>Rata-Rata Pertambahan Panjang Daun Pembibitan Anggrek</t>
  </si>
  <si>
    <t>PERBANDINGAN PERTAMBAHAN PANJANG DAUN PADA ANGGREK TANAH</t>
  </si>
  <si>
    <t>Rata-Rata Pertambahan Jumlah Daun Pembibitan Anggrek</t>
  </si>
  <si>
    <t>PERBANDINGAN PERTAMBAHAN JUMLAH DAUN PADA ANGGREK TANAH</t>
  </si>
  <si>
    <t>Rata-Rata Pertambahan Diameter Batang Pembibitan Anggrek</t>
  </si>
  <si>
    <t>PERBANDINGAN PERTAMBAHAN DIAMETER BATANG PADA ANGGREK TANAH</t>
  </si>
  <si>
    <t>Rata-Rata Pertambahan Keliling Batang Pembibitan Anggrek</t>
  </si>
  <si>
    <t>PERBANDINGAN PERTAMBAHAN KELILING BATANG PADA ANGGREK TANAH</t>
  </si>
  <si>
    <t>Rata-Rata Pertambahan Tinggi Pembibitan Anggrek</t>
  </si>
  <si>
    <t>PERBANDINGAN PERTAMBAHAN TINGGI PADA ANGGREK TANAH</t>
  </si>
  <si>
    <t>Rata-Rata Pertambahan Petiolule Pembibitan Sengon Laut</t>
  </si>
  <si>
    <t>PERBANDINGAN PERTAMBAHAN PETIOLULE PADA SENGON LAUT</t>
  </si>
  <si>
    <t>Rata-Rata Pertambahan Petiole Pembibitan Sengon Laut</t>
  </si>
  <si>
    <t>PERBANDINGAN PERTAMBAHAN PETIOLE PADA SENGON LAUT</t>
  </si>
  <si>
    <t>Rata-Rata Pertambahan Tinggi Pembibitan Sengon Laut</t>
  </si>
  <si>
    <t>PERBANDINGAN PERTAMBAHAN TINGGI PADA SENGON LAUT</t>
  </si>
  <si>
    <t>Persentase (%)</t>
  </si>
  <si>
    <t>Jumlah Berkecambah</t>
  </si>
  <si>
    <t>Pengamatan</t>
  </si>
  <si>
    <t>Hari Berkecambah Pembibitan Sengon Laut</t>
  </si>
  <si>
    <t>Persentase Berkecambah</t>
  </si>
  <si>
    <t>HARI BERKECAMBAH PADA SENGON LAUT</t>
  </si>
  <si>
    <t>PERSENTASE BERCAMBAH PADA SENGON LAUT</t>
  </si>
  <si>
    <t>Rata-Rata Pertambahan Petiolule Pembibitan Trembesi</t>
  </si>
  <si>
    <t>PERBANDINGAN PERTAMBAHAN PETIOLULE PADA TREMBESI</t>
  </si>
  <si>
    <t>Rata-Rata Pertambahan Petiole Pembibitan Trembesi</t>
  </si>
  <si>
    <t>PERBANDINGAN PERTAMBAHAN PETIOLE PADA TREMBESI</t>
  </si>
  <si>
    <t>Rata-Rata Pertambahan Tinggi Pembibitan Trembesi</t>
  </si>
  <si>
    <t>PERBANDINGAN PERTAMBAHAN TINGGI PADA TREMBESI</t>
  </si>
  <si>
    <t>Hari</t>
  </si>
  <si>
    <t>Hari Berkecambah Pembibitan Trembesi</t>
  </si>
  <si>
    <t>HARI BERKECAMBAH PADA TREMBESI</t>
  </si>
  <si>
    <t>PERBANDINGAN PERTAMBAHAN KELILING BATANG PADA TREMBESI</t>
  </si>
  <si>
    <t>Bakau minyak</t>
  </si>
  <si>
    <t>Bakau kurap</t>
  </si>
  <si>
    <t>Rhizopora mucronata</t>
  </si>
  <si>
    <t>5. Monitoring dan Evaluasi Hasil Penanaman Mangrove</t>
  </si>
  <si>
    <t>4. Penanaman bersama Instansi Pemerintah dan Kelompok Masyarakat</t>
  </si>
  <si>
    <t>3. Melakukan kerjasama dengan Instansi Pemerintah dan Kelompok Masyarakat untuk Menentukan Lokasi Restorasi</t>
  </si>
  <si>
    <t>2. Monitoring dan Evaluasi Hasil Pembibitan</t>
  </si>
  <si>
    <t>1. Melakukan Pembibitan Mangrove bersama Kelompok Nelayan Keretak Nibong Desa Balok</t>
  </si>
  <si>
    <t>Pengembalian Fungsi Kawasan Mangrove dengan Penanaman Mangrove bersama Pemerintah dan Kelompok Masyarakat</t>
  </si>
  <si>
    <t xml:space="preserve">1. Persiapan media tanam dengan menggunakan media 100% kompos </t>
  </si>
  <si>
    <t xml:space="preserve">2. Monitoring pertumbuhan anggrek yang terdiri dari tinggi tumbuhan, keliling batang, diameter batang, jumlah daun, panjang daun, serta lebar daun. </t>
  </si>
  <si>
    <t xml:space="preserve">3. Evaluasi hasil pembibitan anggrek </t>
  </si>
  <si>
    <t>Bromhedia finlaysoniana</t>
  </si>
  <si>
    <t xml:space="preserve">Anggrek Tanah </t>
  </si>
  <si>
    <t>Penanaman anggrek tanah dengan menggunakan media kompos yang berasal dari pemanfaatan tandan buah kosong</t>
  </si>
  <si>
    <t>Program Pengembangbiakan Tanaman Trembesi - Aspek Perlindungan Keanekaragaman Hayati</t>
  </si>
  <si>
    <t xml:space="preserve">Pengembangbiakan Tanaman Trembesi untuk Mereduksi Karbondioksida </t>
  </si>
  <si>
    <t xml:space="preserve">3. Evaluasi hasil pembibitan trembesi </t>
  </si>
  <si>
    <t xml:space="preserve">Trembesi </t>
  </si>
  <si>
    <t>2. Monitoring pertumbuhan trembesi yang terdiri dari tinggi tumbuhan, jumlah petiole, dan jumlah petiolule</t>
  </si>
  <si>
    <t>1. Persiapan media tanam dengan menggunakan media 50% tanah dan 50% jangkos</t>
  </si>
  <si>
    <t>Penanaman tanaman sengon dengan menggunakan media 50% tanah dan 50% kompos yang berasal dari pemanfaatan tandan buah kosong</t>
  </si>
  <si>
    <t xml:space="preserve">1. Persiapan media tanam dengan menggunakan media 50% tanah dan 50% kompos </t>
  </si>
  <si>
    <t xml:space="preserve">Penanaman trembesi dengan menggunakan media 50% tanah dan 50% jangkos </t>
  </si>
  <si>
    <t xml:space="preserve">No </t>
  </si>
  <si>
    <t xml:space="preserve">Nama Program </t>
  </si>
  <si>
    <t xml:space="preserve">4. Penanaman trembesi di area sempadan sungai </t>
  </si>
  <si>
    <t>1.</t>
  </si>
  <si>
    <t xml:space="preserve">Satuan </t>
  </si>
  <si>
    <t>2.</t>
  </si>
  <si>
    <t>3.</t>
  </si>
  <si>
    <t>4.</t>
  </si>
  <si>
    <t>5.</t>
  </si>
  <si>
    <t>6.</t>
  </si>
  <si>
    <t>7.</t>
  </si>
  <si>
    <t>8.</t>
  </si>
  <si>
    <t>9.</t>
  </si>
  <si>
    <t>Ha</t>
  </si>
  <si>
    <t>TABEL PENINGKATAN STATUS PERLINDUNGAN KEANEKARAGAMAN HAYATI</t>
  </si>
  <si>
    <t>SATUAN</t>
  </si>
  <si>
    <t>Konservasi HCV (NKT)</t>
  </si>
  <si>
    <t>No.</t>
  </si>
  <si>
    <t>Nama Ilmiah</t>
  </si>
  <si>
    <t>Nama Lokal</t>
  </si>
  <si>
    <t>TOTAL</t>
  </si>
  <si>
    <t>Kenampakan</t>
  </si>
  <si>
    <t>A</t>
  </si>
  <si>
    <t>Mamalia</t>
  </si>
  <si>
    <t>Muntiacus muntjak</t>
  </si>
  <si>
    <t>Ratufa affnis</t>
  </si>
  <si>
    <t>B</t>
  </si>
  <si>
    <t>Accipiter gularis</t>
  </si>
  <si>
    <t>Elang-alap nipon</t>
  </si>
  <si>
    <t>Kangkareng hitam</t>
  </si>
  <si>
    <t>Aracahnotera longirostra</t>
  </si>
  <si>
    <t>Aracahnotera robusta</t>
  </si>
  <si>
    <t>Ceyx rufidorsa</t>
  </si>
  <si>
    <t>Udang punggung merah</t>
  </si>
  <si>
    <t>Egretta intermidia</t>
  </si>
  <si>
    <t>Elang Tikus</t>
  </si>
  <si>
    <t>+++++</t>
  </si>
  <si>
    <t>C</t>
  </si>
  <si>
    <t>D</t>
  </si>
  <si>
    <t xml:space="preserve">Nephentes gracilis </t>
  </si>
  <si>
    <t>Parinarium glaberrium</t>
  </si>
  <si>
    <t>Kelapa Kera</t>
  </si>
  <si>
    <t>Tyto alba</t>
  </si>
  <si>
    <t>Burung hantu</t>
  </si>
  <si>
    <t>Individu</t>
  </si>
  <si>
    <t>Konservasi Sempadan Sungai</t>
  </si>
  <si>
    <t>Penanaman pohon di areal mata air dan sempadan sungai</t>
  </si>
  <si>
    <t>Konservasi Hutan Tropis Makam Balok</t>
  </si>
  <si>
    <t>Konservasi Hutan Mangrove, Hutan Rawa, Sempadan Sungai Makam Balok</t>
  </si>
  <si>
    <t>Program Konservasi Keretak Nibong</t>
  </si>
  <si>
    <t>Program Pendaki (Peduli Keanekaragaman Hayati)</t>
  </si>
  <si>
    <t>Individu Flora</t>
  </si>
  <si>
    <t>Individu Fauna</t>
  </si>
  <si>
    <t xml:space="preserve">individu </t>
  </si>
  <si>
    <t>indeks</t>
  </si>
  <si>
    <t>individu</t>
  </si>
  <si>
    <t>4. Penanaman anggrek tanah di area estate</t>
  </si>
  <si>
    <t>Rhizopora stylossa</t>
  </si>
  <si>
    <t>Program Restorasi Mangrove Belitung Timur - Aspek Perlindungan Keanekaragaman Hayati</t>
  </si>
  <si>
    <t>Restorasi Mangrove Belitung Timur</t>
  </si>
  <si>
    <t>2. Monitoring pertumbuhan sengon laut yang terdiri dari tinggi tumbuhan, jumlah petiole, dan jumlah petiolule</t>
  </si>
  <si>
    <t>3. Evaluasi hasil pembibitan sengon laut</t>
  </si>
  <si>
    <t xml:space="preserve">4. Penanaman sengon laut di area sempadan sungai </t>
  </si>
  <si>
    <t>H' indeks</t>
  </si>
  <si>
    <t>H' Indeks</t>
  </si>
  <si>
    <t xml:space="preserve">Jangkos dan Kompos untuk Pembibitan Sengon Laut sebagai Habitat Burung Air </t>
  </si>
  <si>
    <r>
      <t xml:space="preserve">Budidaya Anggrek Tanah </t>
    </r>
    <r>
      <rPr>
        <i/>
        <sz val="10"/>
        <color theme="1"/>
        <rFont val="Arial"/>
        <family val="2"/>
      </rPr>
      <t>(Bromhedia finlaysoniana)</t>
    </r>
    <r>
      <rPr>
        <sz val="10"/>
        <color theme="1"/>
        <rFont val="Arial"/>
        <family val="2"/>
      </rPr>
      <t xml:space="preserve"> dengan Pemanfaatan Kompos sebagai Media Tanam</t>
    </r>
  </si>
  <si>
    <r>
      <t>Budidaya Anggrek Tanah (</t>
    </r>
    <r>
      <rPr>
        <b/>
        <i/>
        <sz val="10"/>
        <color theme="1"/>
        <rFont val="Arial"/>
        <family val="2"/>
      </rPr>
      <t xml:space="preserve">Bromhedia finlaysoniana) dengan Pemanfaatan Kompos sebagai Media Tanam </t>
    </r>
    <r>
      <rPr>
        <b/>
        <sz val="10"/>
        <color theme="1"/>
        <rFont val="Arial"/>
        <family val="2"/>
      </rPr>
      <t xml:space="preserve"> - Aspek Perlindungan Keanekaragaman Hayati</t>
    </r>
  </si>
  <si>
    <t>Kompos untuk Pembibitan Sengon Laut sebagai Habitat Burung Air - Aspek Perlindungan Keanekaragaman Hayati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</si>
</sst>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0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163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3" fontId="4" fillId="0" borderId="5" xfId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3" fontId="4" fillId="0" borderId="3" xfId="1" applyFont="1" applyBorder="1" applyAlignment="1">
      <alignment vertical="center"/>
    </xf>
    <xf numFmtId="43" fontId="4" fillId="0" borderId="12" xfId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0" fontId="4" fillId="2" borderId="16" xfId="0" applyFont="1" applyFill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6" fillId="0" borderId="5" xfId="0" applyFont="1" applyBorder="1"/>
    <xf numFmtId="0" fontId="4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Border="1" applyAlignment="1">
      <alignment vertical="center"/>
    </xf>
    <xf numFmtId="0" fontId="4" fillId="0" borderId="12" xfId="0" applyFont="1" applyBorder="1" applyAlignment="1">
      <alignment horizontal="right"/>
    </xf>
    <xf numFmtId="0" fontId="4" fillId="0" borderId="12" xfId="0" applyFont="1" applyBorder="1"/>
    <xf numFmtId="0" fontId="6" fillId="0" borderId="12" xfId="0" applyFont="1" applyBorder="1"/>
    <xf numFmtId="0" fontId="5" fillId="2" borderId="1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4" fillId="4" borderId="3" xfId="0" quotePrefix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4" borderId="3" xfId="0" applyFont="1" applyFill="1" applyBorder="1" applyAlignment="1">
      <alignment vertical="center"/>
    </xf>
    <xf numFmtId="0" fontId="6" fillId="4" borderId="3" xfId="0" applyFont="1" applyFill="1" applyBorder="1"/>
    <xf numFmtId="0" fontId="4" fillId="0" borderId="3" xfId="0" quotePrefix="1" applyFont="1" applyBorder="1" applyAlignment="1">
      <alignment horizontal="center"/>
    </xf>
    <xf numFmtId="0" fontId="4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/>
    <xf numFmtId="0" fontId="6" fillId="4" borderId="3" xfId="0" applyFont="1" applyFill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2" applyFont="1"/>
    <xf numFmtId="0" fontId="7" fillId="5" borderId="3" xfId="2" applyFont="1" applyFill="1" applyBorder="1"/>
    <xf numFmtId="2" fontId="7" fillId="5" borderId="3" xfId="2" applyNumberFormat="1" applyFont="1" applyFill="1" applyBorder="1" applyAlignment="1">
      <alignment horizontal="right"/>
    </xf>
    <xf numFmtId="0" fontId="8" fillId="5" borderId="3" xfId="2" applyFont="1" applyFill="1" applyBorder="1" applyAlignment="1">
      <alignment horizontal="center"/>
    </xf>
    <xf numFmtId="0" fontId="7" fillId="6" borderId="3" xfId="2" applyFont="1" applyFill="1" applyBorder="1" applyAlignment="1">
      <alignment horizontal="center" vertical="center"/>
    </xf>
    <xf numFmtId="2" fontId="7" fillId="6" borderId="3" xfId="2" applyNumberFormat="1" applyFont="1" applyFill="1" applyBorder="1" applyAlignment="1">
      <alignment horizontal="right" vertical="center"/>
    </xf>
    <xf numFmtId="0" fontId="8" fillId="6" borderId="3" xfId="2" applyFont="1" applyFill="1" applyBorder="1" applyAlignment="1">
      <alignment horizontal="center" vertical="center"/>
    </xf>
    <xf numFmtId="2" fontId="7" fillId="0" borderId="3" xfId="2" applyNumberFormat="1" applyFont="1" applyBorder="1" applyAlignment="1">
      <alignment vertical="center"/>
    </xf>
    <xf numFmtId="164" fontId="7" fillId="0" borderId="3" xfId="2" applyNumberFormat="1" applyFont="1" applyBorder="1" applyAlignment="1">
      <alignment vertical="center"/>
    </xf>
    <xf numFmtId="0" fontId="7" fillId="0" borderId="3" xfId="2" applyFont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165" fontId="7" fillId="0" borderId="3" xfId="2" applyNumberFormat="1" applyFont="1" applyBorder="1" applyAlignment="1">
      <alignment vertical="center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2" fontId="7" fillId="0" borderId="3" xfId="2" applyNumberFormat="1" applyFont="1" applyFill="1" applyBorder="1" applyAlignment="1">
      <alignment horizontal="center" vertical="center"/>
    </xf>
    <xf numFmtId="2" fontId="7" fillId="0" borderId="12" xfId="2" applyNumberFormat="1" applyFont="1" applyBorder="1" applyAlignment="1">
      <alignment vertical="center"/>
    </xf>
    <xf numFmtId="0" fontId="8" fillId="0" borderId="0" xfId="2" applyFont="1" applyBorder="1" applyAlignment="1"/>
    <xf numFmtId="0" fontId="8" fillId="0" borderId="0" xfId="2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7" borderId="3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0" borderId="3" xfId="0" applyBorder="1" applyAlignment="1"/>
    <xf numFmtId="0" fontId="0" fillId="0" borderId="3" xfId="0" applyBorder="1"/>
    <xf numFmtId="0" fontId="9" fillId="0" borderId="3" xfId="0" applyFont="1" applyBorder="1"/>
    <xf numFmtId="0" fontId="9" fillId="0" borderId="3" xfId="0" applyFont="1" applyBorder="1" applyAlignment="1"/>
    <xf numFmtId="0" fontId="9" fillId="0" borderId="3" xfId="0" applyFont="1" applyFill="1" applyBorder="1" applyAlignment="1"/>
    <xf numFmtId="0" fontId="0" fillId="0" borderId="7" xfId="0" applyBorder="1" applyAlignment="1"/>
    <xf numFmtId="0" fontId="0" fillId="0" borderId="21" xfId="0" applyBorder="1" applyAlignment="1"/>
    <xf numFmtId="0" fontId="0" fillId="0" borderId="3" xfId="0" applyBorder="1" applyAlignment="1">
      <alignment horizontal="center" vertical="center"/>
    </xf>
    <xf numFmtId="0" fontId="9" fillId="9" borderId="6" xfId="0" applyFont="1" applyFill="1" applyBorder="1" applyAlignment="1">
      <alignment vertical="center"/>
    </xf>
    <xf numFmtId="0" fontId="9" fillId="9" borderId="23" xfId="0" applyFont="1" applyFill="1" applyBorder="1" applyAlignment="1">
      <alignment vertical="center"/>
    </xf>
    <xf numFmtId="0" fontId="9" fillId="9" borderId="3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quotePrefix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9" borderId="5" xfId="0" applyFont="1" applyFill="1" applyBorder="1" applyAlignment="1">
      <alignment vertical="center"/>
    </xf>
    <xf numFmtId="0" fontId="9" fillId="9" borderId="3" xfId="0" applyFont="1" applyFill="1" applyBorder="1"/>
    <xf numFmtId="0" fontId="0" fillId="9" borderId="3" xfId="0" applyFill="1" applyBorder="1"/>
    <xf numFmtId="0" fontId="14" fillId="0" borderId="3" xfId="0" applyFont="1" applyBorder="1"/>
    <xf numFmtId="0" fontId="0" fillId="0" borderId="3" xfId="0" applyFill="1" applyBorder="1"/>
    <xf numFmtId="0" fontId="15" fillId="0" borderId="3" xfId="0" applyFont="1" applyBorder="1" applyAlignment="1">
      <alignment vertic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/>
    <xf numFmtId="0" fontId="4" fillId="2" borderId="30" xfId="0" applyFont="1" applyFill="1" applyBorder="1" applyAlignment="1">
      <alignment horizontal="right"/>
    </xf>
    <xf numFmtId="165" fontId="8" fillId="0" borderId="3" xfId="2" applyNumberFormat="1" applyFont="1" applyBorder="1" applyAlignment="1">
      <alignment vertical="center"/>
    </xf>
    <xf numFmtId="2" fontId="8" fillId="0" borderId="3" xfId="2" applyNumberFormat="1" applyFont="1" applyBorder="1" applyAlignment="1">
      <alignment vertical="center"/>
    </xf>
    <xf numFmtId="0" fontId="9" fillId="9" borderId="3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textRotation="255"/>
    </xf>
    <xf numFmtId="0" fontId="0" fillId="0" borderId="24" xfId="0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22" xfId="2" applyFont="1" applyBorder="1" applyAlignment="1">
      <alignment horizontal="center"/>
    </xf>
    <xf numFmtId="0" fontId="8" fillId="2" borderId="3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horizontal="center" vertical="center"/>
    </xf>
    <xf numFmtId="0" fontId="8" fillId="2" borderId="20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12" xfId="2" applyFont="1" applyFill="1" applyBorder="1" applyAlignment="1">
      <alignment horizontal="center" vertical="center" wrapText="1"/>
    </xf>
    <xf numFmtId="0" fontId="7" fillId="0" borderId="22" xfId="2" applyFont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181100" cy="458205"/>
    <xdr:pic>
      <xdr:nvPicPr>
        <xdr:cNvPr id="2" name="Picture 2">
          <a:extLst>
            <a:ext uri="{FF2B5EF4-FFF2-40B4-BE49-F238E27FC236}">
              <a16:creationId xmlns:a16="http://schemas.microsoft.com/office/drawing/2014/main" xmlns="" id="{BC3CCAEC-9A37-49AA-B5FA-08C1EC21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181100" cy="458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241425" cy="451855"/>
    <xdr:pic>
      <xdr:nvPicPr>
        <xdr:cNvPr id="2" name="Picture 2">
          <a:extLst>
            <a:ext uri="{FF2B5EF4-FFF2-40B4-BE49-F238E27FC236}">
              <a16:creationId xmlns:a16="http://schemas.microsoft.com/office/drawing/2014/main" xmlns="" id="{9BC34FA6-5C6A-422F-81D3-9D20E75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241425" cy="451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781050" cy="320148"/>
    <xdr:pic>
      <xdr:nvPicPr>
        <xdr:cNvPr id="2" name="Picture 1">
          <a:extLst>
            <a:ext uri="{FF2B5EF4-FFF2-40B4-BE49-F238E27FC236}">
              <a16:creationId xmlns:a16="http://schemas.microsoft.com/office/drawing/2014/main" xmlns="" id="{4B800262-F495-4AD8-9208-82A9AA23E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0</xdr:row>
      <xdr:rowOff>19050</xdr:rowOff>
    </xdr:from>
    <xdr:ext cx="781050" cy="320148"/>
    <xdr:pic>
      <xdr:nvPicPr>
        <xdr:cNvPr id="3" name="Picture 2">
          <a:extLst>
            <a:ext uri="{FF2B5EF4-FFF2-40B4-BE49-F238E27FC236}">
              <a16:creationId xmlns:a16="http://schemas.microsoft.com/office/drawing/2014/main" xmlns="" id="{3C6F5ABB-E3B9-4E97-ABB1-DA41FF27A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16</xdr:row>
      <xdr:rowOff>19050</xdr:rowOff>
    </xdr:from>
    <xdr:ext cx="781050" cy="320148"/>
    <xdr:pic>
      <xdr:nvPicPr>
        <xdr:cNvPr id="4" name="Picture 3">
          <a:extLst>
            <a:ext uri="{FF2B5EF4-FFF2-40B4-BE49-F238E27FC236}">
              <a16:creationId xmlns:a16="http://schemas.microsoft.com/office/drawing/2014/main" xmlns="" id="{8D75C612-750F-4363-9B63-6AD0E415D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29654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32</xdr:row>
      <xdr:rowOff>19050</xdr:rowOff>
    </xdr:from>
    <xdr:ext cx="781050" cy="320148"/>
    <xdr:pic>
      <xdr:nvPicPr>
        <xdr:cNvPr id="5" name="Picture 4">
          <a:extLst>
            <a:ext uri="{FF2B5EF4-FFF2-40B4-BE49-F238E27FC236}">
              <a16:creationId xmlns:a16="http://schemas.microsoft.com/office/drawing/2014/main" xmlns="" id="{F5AF6A76-7C24-4510-852F-729B4817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59118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38100</xdr:colOff>
      <xdr:row>16</xdr:row>
      <xdr:rowOff>19050</xdr:rowOff>
    </xdr:from>
    <xdr:ext cx="781050" cy="320148"/>
    <xdr:pic>
      <xdr:nvPicPr>
        <xdr:cNvPr id="6" name="Picture 5">
          <a:extLst>
            <a:ext uri="{FF2B5EF4-FFF2-40B4-BE49-F238E27FC236}">
              <a16:creationId xmlns:a16="http://schemas.microsoft.com/office/drawing/2014/main" xmlns="" id="{4A662A3E-A737-44A5-BD79-B35450B1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29654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0</xdr:row>
      <xdr:rowOff>19050</xdr:rowOff>
    </xdr:from>
    <xdr:ext cx="781050" cy="320148"/>
    <xdr:pic>
      <xdr:nvPicPr>
        <xdr:cNvPr id="7" name="Picture 6">
          <a:extLst>
            <a:ext uri="{FF2B5EF4-FFF2-40B4-BE49-F238E27FC236}">
              <a16:creationId xmlns:a16="http://schemas.microsoft.com/office/drawing/2014/main" xmlns="" id="{75D716F0-3A6C-4D85-8D86-CAC81BC8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0</xdr:row>
      <xdr:rowOff>19050</xdr:rowOff>
    </xdr:from>
    <xdr:ext cx="781050" cy="320148"/>
    <xdr:pic>
      <xdr:nvPicPr>
        <xdr:cNvPr id="8" name="Picture 7">
          <a:extLst>
            <a:ext uri="{FF2B5EF4-FFF2-40B4-BE49-F238E27FC236}">
              <a16:creationId xmlns:a16="http://schemas.microsoft.com/office/drawing/2014/main" xmlns="" id="{F2FAD478-6614-43CF-A010-031B00FDF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48</xdr:row>
      <xdr:rowOff>19050</xdr:rowOff>
    </xdr:from>
    <xdr:ext cx="781050" cy="320148"/>
    <xdr:pic>
      <xdr:nvPicPr>
        <xdr:cNvPr id="9" name="Picture 8">
          <a:extLst>
            <a:ext uri="{FF2B5EF4-FFF2-40B4-BE49-F238E27FC236}">
              <a16:creationId xmlns:a16="http://schemas.microsoft.com/office/drawing/2014/main" xmlns="" id="{4DD05CB0-0487-4328-9260-B1D4A84C3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8858250"/>
          <a:ext cx="781050" cy="32014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241425" cy="451855"/>
    <xdr:pic>
      <xdr:nvPicPr>
        <xdr:cNvPr id="2" name="Picture 2">
          <a:extLst>
            <a:ext uri="{FF2B5EF4-FFF2-40B4-BE49-F238E27FC236}">
              <a16:creationId xmlns:a16="http://schemas.microsoft.com/office/drawing/2014/main" xmlns="" id="{9BC34FA6-5C6A-422F-81D3-9D20E75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241425" cy="451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104775</xdr:colOff>
      <xdr:row>0</xdr:row>
      <xdr:rowOff>114300</xdr:rowOff>
    </xdr:from>
    <xdr:ext cx="1241425" cy="451855"/>
    <xdr:pic>
      <xdr:nvPicPr>
        <xdr:cNvPr id="3" name="Picture 2">
          <a:extLst>
            <a:ext uri="{FF2B5EF4-FFF2-40B4-BE49-F238E27FC236}">
              <a16:creationId xmlns:a16="http://schemas.microsoft.com/office/drawing/2014/main" xmlns="" id="{9BC34FA6-5C6A-422F-81D3-9D20E75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241425" cy="451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241425" cy="451855"/>
    <xdr:pic>
      <xdr:nvPicPr>
        <xdr:cNvPr id="2" name="Picture 2">
          <a:extLst>
            <a:ext uri="{FF2B5EF4-FFF2-40B4-BE49-F238E27FC236}">
              <a16:creationId xmlns:a16="http://schemas.microsoft.com/office/drawing/2014/main" xmlns="" id="{9BC34FA6-5C6A-422F-81D3-9D20E75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241425" cy="451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181100" cy="447093"/>
    <xdr:pic>
      <xdr:nvPicPr>
        <xdr:cNvPr id="2" name="Picture 2">
          <a:extLst>
            <a:ext uri="{FF2B5EF4-FFF2-40B4-BE49-F238E27FC236}">
              <a16:creationId xmlns:a16="http://schemas.microsoft.com/office/drawing/2014/main" xmlns="" id="{02F21939-C924-4AAC-BBF2-0C711A30E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181100" cy="447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181100" cy="474080"/>
    <xdr:pic>
      <xdr:nvPicPr>
        <xdr:cNvPr id="2" name="Picture 2">
          <a:extLst>
            <a:ext uri="{FF2B5EF4-FFF2-40B4-BE49-F238E27FC236}">
              <a16:creationId xmlns:a16="http://schemas.microsoft.com/office/drawing/2014/main" xmlns="" id="{874F517A-987B-467D-9F6A-C04BB0DC0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181100" cy="474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181100" cy="504243"/>
    <xdr:pic>
      <xdr:nvPicPr>
        <xdr:cNvPr id="2" name="Picture 2">
          <a:extLst>
            <a:ext uri="{FF2B5EF4-FFF2-40B4-BE49-F238E27FC236}">
              <a16:creationId xmlns:a16="http://schemas.microsoft.com/office/drawing/2014/main" xmlns="" id="{B2C74A81-46A4-49C7-A39E-7C477C7F2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181100" cy="504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241425" cy="451855"/>
    <xdr:pic>
      <xdr:nvPicPr>
        <xdr:cNvPr id="2" name="Picture 2">
          <a:extLst>
            <a:ext uri="{FF2B5EF4-FFF2-40B4-BE49-F238E27FC236}">
              <a16:creationId xmlns:a16="http://schemas.microsoft.com/office/drawing/2014/main" xmlns="" id="{9BC34FA6-5C6A-422F-81D3-9D20E75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241425" cy="451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781050" cy="320148"/>
    <xdr:pic>
      <xdr:nvPicPr>
        <xdr:cNvPr id="2" name="Picture 1">
          <a:extLst>
            <a:ext uri="{FF2B5EF4-FFF2-40B4-BE49-F238E27FC236}">
              <a16:creationId xmlns:a16="http://schemas.microsoft.com/office/drawing/2014/main" xmlns="" id="{8AC2D970-6FE9-4A3E-AF5F-554065C6E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16</xdr:row>
      <xdr:rowOff>19050</xdr:rowOff>
    </xdr:from>
    <xdr:ext cx="781050" cy="320148"/>
    <xdr:pic>
      <xdr:nvPicPr>
        <xdr:cNvPr id="3" name="Picture 2">
          <a:extLst>
            <a:ext uri="{FF2B5EF4-FFF2-40B4-BE49-F238E27FC236}">
              <a16:creationId xmlns:a16="http://schemas.microsoft.com/office/drawing/2014/main" xmlns="" id="{DDA1DFB5-F5A3-41E9-9C38-588B5102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65450"/>
          <a:ext cx="781050" cy="32014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32</xdr:row>
      <xdr:rowOff>19050</xdr:rowOff>
    </xdr:from>
    <xdr:ext cx="781050" cy="320148"/>
    <xdr:pic>
      <xdr:nvPicPr>
        <xdr:cNvPr id="4" name="Picture 3">
          <a:extLst>
            <a:ext uri="{FF2B5EF4-FFF2-40B4-BE49-F238E27FC236}">
              <a16:creationId xmlns:a16="http://schemas.microsoft.com/office/drawing/2014/main" xmlns="" id="{6621D7B3-E9B9-4B9E-919F-7C8A3B17A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911850"/>
          <a:ext cx="781050" cy="32014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48</xdr:row>
      <xdr:rowOff>19050</xdr:rowOff>
    </xdr:from>
    <xdr:ext cx="781050" cy="320148"/>
    <xdr:pic>
      <xdr:nvPicPr>
        <xdr:cNvPr id="5" name="Picture 4">
          <a:extLst>
            <a:ext uri="{FF2B5EF4-FFF2-40B4-BE49-F238E27FC236}">
              <a16:creationId xmlns:a16="http://schemas.microsoft.com/office/drawing/2014/main" xmlns="" id="{2435358A-BFB5-4C80-9665-EAD08037C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8858250"/>
          <a:ext cx="781050" cy="32014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64</xdr:row>
      <xdr:rowOff>19050</xdr:rowOff>
    </xdr:from>
    <xdr:ext cx="781050" cy="320148"/>
    <xdr:pic>
      <xdr:nvPicPr>
        <xdr:cNvPr id="6" name="Picture 5">
          <a:extLst>
            <a:ext uri="{FF2B5EF4-FFF2-40B4-BE49-F238E27FC236}">
              <a16:creationId xmlns:a16="http://schemas.microsoft.com/office/drawing/2014/main" xmlns="" id="{F754A936-B477-4AAE-B2A5-974D8F8ED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1804650"/>
          <a:ext cx="781050" cy="32014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80</xdr:row>
      <xdr:rowOff>19050</xdr:rowOff>
    </xdr:from>
    <xdr:ext cx="781050" cy="320148"/>
    <xdr:pic>
      <xdr:nvPicPr>
        <xdr:cNvPr id="7" name="Picture 6">
          <a:extLst>
            <a:ext uri="{FF2B5EF4-FFF2-40B4-BE49-F238E27FC236}">
              <a16:creationId xmlns:a16="http://schemas.microsoft.com/office/drawing/2014/main" xmlns="" id="{7AD2F17D-C5D8-43FA-BE01-102A9602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4751050"/>
          <a:ext cx="781050" cy="32014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114300</xdr:rowOff>
    </xdr:from>
    <xdr:ext cx="1241425" cy="451855"/>
    <xdr:pic>
      <xdr:nvPicPr>
        <xdr:cNvPr id="2" name="Picture 2">
          <a:extLst>
            <a:ext uri="{FF2B5EF4-FFF2-40B4-BE49-F238E27FC236}">
              <a16:creationId xmlns:a16="http://schemas.microsoft.com/office/drawing/2014/main" xmlns="" id="{9BC34FA6-5C6A-422F-81D3-9D20E75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14300"/>
          <a:ext cx="1241425" cy="451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781050" cy="320148"/>
    <xdr:pic>
      <xdr:nvPicPr>
        <xdr:cNvPr id="2" name="Picture 1">
          <a:extLst>
            <a:ext uri="{FF2B5EF4-FFF2-40B4-BE49-F238E27FC236}">
              <a16:creationId xmlns:a16="http://schemas.microsoft.com/office/drawing/2014/main" xmlns="" id="{163B61C6-A30F-4240-B626-E69611CC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0</xdr:row>
      <xdr:rowOff>19050</xdr:rowOff>
    </xdr:from>
    <xdr:ext cx="781050" cy="320148"/>
    <xdr:pic>
      <xdr:nvPicPr>
        <xdr:cNvPr id="3" name="Picture 2">
          <a:extLst>
            <a:ext uri="{FF2B5EF4-FFF2-40B4-BE49-F238E27FC236}">
              <a16:creationId xmlns:a16="http://schemas.microsoft.com/office/drawing/2014/main" xmlns="" id="{8167183A-B5C5-4079-9FF2-EC438E02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16</xdr:row>
      <xdr:rowOff>19050</xdr:rowOff>
    </xdr:from>
    <xdr:ext cx="781050" cy="320148"/>
    <xdr:pic>
      <xdr:nvPicPr>
        <xdr:cNvPr id="4" name="Picture 3">
          <a:extLst>
            <a:ext uri="{FF2B5EF4-FFF2-40B4-BE49-F238E27FC236}">
              <a16:creationId xmlns:a16="http://schemas.microsoft.com/office/drawing/2014/main" xmlns="" id="{313B3E8F-8197-49CD-8FFE-908429413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29654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32</xdr:row>
      <xdr:rowOff>19050</xdr:rowOff>
    </xdr:from>
    <xdr:ext cx="781050" cy="320148"/>
    <xdr:pic>
      <xdr:nvPicPr>
        <xdr:cNvPr id="5" name="Picture 4">
          <a:extLst>
            <a:ext uri="{FF2B5EF4-FFF2-40B4-BE49-F238E27FC236}">
              <a16:creationId xmlns:a16="http://schemas.microsoft.com/office/drawing/2014/main" xmlns="" id="{11522BB0-0460-4371-AA3C-572E8948E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59118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16</xdr:row>
      <xdr:rowOff>19050</xdr:rowOff>
    </xdr:from>
    <xdr:ext cx="781050" cy="320148"/>
    <xdr:pic>
      <xdr:nvPicPr>
        <xdr:cNvPr id="6" name="Picture 5">
          <a:extLst>
            <a:ext uri="{FF2B5EF4-FFF2-40B4-BE49-F238E27FC236}">
              <a16:creationId xmlns:a16="http://schemas.microsoft.com/office/drawing/2014/main" xmlns="" id="{7A79E2A2-4CB2-4214-A28A-2DC55F9A2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29654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0</xdr:row>
      <xdr:rowOff>19050</xdr:rowOff>
    </xdr:from>
    <xdr:ext cx="781050" cy="320148"/>
    <xdr:pic>
      <xdr:nvPicPr>
        <xdr:cNvPr id="7" name="Picture 6">
          <a:extLst>
            <a:ext uri="{FF2B5EF4-FFF2-40B4-BE49-F238E27FC236}">
              <a16:creationId xmlns:a16="http://schemas.microsoft.com/office/drawing/2014/main" xmlns="" id="{17DD6F5E-6E95-46E5-807E-7BA89281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0</xdr:row>
      <xdr:rowOff>19050</xdr:rowOff>
    </xdr:from>
    <xdr:ext cx="781050" cy="320148"/>
    <xdr:pic>
      <xdr:nvPicPr>
        <xdr:cNvPr id="8" name="Picture 7">
          <a:extLst>
            <a:ext uri="{FF2B5EF4-FFF2-40B4-BE49-F238E27FC236}">
              <a16:creationId xmlns:a16="http://schemas.microsoft.com/office/drawing/2014/main" xmlns="" id="{8F3A1958-2295-4103-842D-06147341A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19050"/>
          <a:ext cx="781050" cy="320148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48</xdr:row>
      <xdr:rowOff>19050</xdr:rowOff>
    </xdr:from>
    <xdr:ext cx="781050" cy="320148"/>
    <xdr:pic>
      <xdr:nvPicPr>
        <xdr:cNvPr id="9" name="Picture 8">
          <a:extLst>
            <a:ext uri="{FF2B5EF4-FFF2-40B4-BE49-F238E27FC236}">
              <a16:creationId xmlns:a16="http://schemas.microsoft.com/office/drawing/2014/main" xmlns="" id="{32585731-1CAE-44EC-8CBC-50D4E168A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975" y="8858250"/>
          <a:ext cx="781050" cy="3201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Local/Temp/Rar$DIa0.171/06.%20Monitoring%20Perbanyakan%20Anggrek%20Tana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Local/Temp/Rar$DIa0.924/07.%20Monitoring%20Perbanyakan%20Sengon%20Lau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Local/Temp/Rar$DIa0.454/08.%20Monitoring%20Perbanyakan%20Trembe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GGI"/>
      <sheetName val="KELILING"/>
      <sheetName val="DIAMETER"/>
      <sheetName val="JUMLAH DAUN"/>
      <sheetName val="PANJANG DAUN"/>
      <sheetName val="LEBAR DAUN"/>
    </sheetNames>
    <sheetDataSet>
      <sheetData sheetId="0">
        <row r="7">
          <cell r="AH7">
            <v>0</v>
          </cell>
          <cell r="AI7">
            <v>0.58000000000000007</v>
          </cell>
          <cell r="AJ7">
            <v>2.3400000000000003</v>
          </cell>
          <cell r="AK7">
            <v>0.62999999999999989</v>
          </cell>
          <cell r="AL7">
            <v>0.14000000000000004</v>
          </cell>
          <cell r="AM7">
            <v>0.27000000000000013</v>
          </cell>
          <cell r="AN7">
            <v>0.12999999999999973</v>
          </cell>
          <cell r="AO7">
            <v>1.9999999999999928E-2</v>
          </cell>
          <cell r="AP7">
            <v>4.0000000000000216E-2</v>
          </cell>
          <cell r="AQ7">
            <v>0</v>
          </cell>
          <cell r="AR7">
            <v>0.41499999999999992</v>
          </cell>
          <cell r="AS7">
            <v>41.499999999999993</v>
          </cell>
        </row>
        <row r="8">
          <cell r="AH8">
            <v>0</v>
          </cell>
          <cell r="AI8">
            <v>0.77</v>
          </cell>
          <cell r="AJ8">
            <v>1.1600000000000006</v>
          </cell>
          <cell r="AK8">
            <v>0.65999999999999992</v>
          </cell>
          <cell r="AL8">
            <v>0.2099999999999998</v>
          </cell>
          <cell r="AM8">
            <v>0.14999999999999974</v>
          </cell>
          <cell r="AN8">
            <v>0.1999999999999999</v>
          </cell>
          <cell r="AO8">
            <v>0.15</v>
          </cell>
          <cell r="AP8">
            <v>0.20999999999999996</v>
          </cell>
          <cell r="AQ8">
            <v>9.0000000000000219E-2</v>
          </cell>
          <cell r="AR8">
            <v>0.36000000000000004</v>
          </cell>
          <cell r="AS8">
            <v>36.000000000000007</v>
          </cell>
        </row>
        <row r="9">
          <cell r="AH9">
            <v>0</v>
          </cell>
          <cell r="AI9">
            <v>0.33000000000000007</v>
          </cell>
          <cell r="AJ9">
            <v>1.0399999999999996</v>
          </cell>
          <cell r="AK9">
            <v>0.65000000000000013</v>
          </cell>
          <cell r="AL9">
            <v>0.21000000000000033</v>
          </cell>
          <cell r="AM9">
            <v>0.32500000000000018</v>
          </cell>
          <cell r="AN9">
            <v>4.9999999999999822E-2</v>
          </cell>
          <cell r="AO9">
            <v>7.5000000000000178E-2</v>
          </cell>
          <cell r="AP9">
            <v>0</v>
          </cell>
          <cell r="AQ9">
            <v>0</v>
          </cell>
          <cell r="AR9">
            <v>0.26800000000000002</v>
          </cell>
          <cell r="AS9">
            <v>26.8</v>
          </cell>
        </row>
        <row r="10">
          <cell r="AH10">
            <v>0</v>
          </cell>
          <cell r="AI10">
            <v>0.77999999999999992</v>
          </cell>
          <cell r="AJ10">
            <v>0.57000000000000051</v>
          </cell>
          <cell r="AK10">
            <v>0.24999999999999964</v>
          </cell>
          <cell r="AL10">
            <v>0.10000000000000035</v>
          </cell>
          <cell r="AM10">
            <v>0.20999999999999996</v>
          </cell>
          <cell r="AN10">
            <v>0.19999999999999946</v>
          </cell>
          <cell r="AO10">
            <v>3.9999999999999855E-2</v>
          </cell>
          <cell r="AP10">
            <v>6.0000000000000143E-2</v>
          </cell>
          <cell r="AQ10">
            <v>4.0000000000000036E-2</v>
          </cell>
          <cell r="AR10">
            <v>0.22500000000000001</v>
          </cell>
          <cell r="AS10">
            <v>22.5</v>
          </cell>
        </row>
        <row r="11">
          <cell r="AH11">
            <v>0</v>
          </cell>
          <cell r="AI11">
            <v>0.58999999999999986</v>
          </cell>
          <cell r="AJ11">
            <v>0.57999999999999974</v>
          </cell>
          <cell r="AK11">
            <v>0.41000000000000014</v>
          </cell>
          <cell r="AL11">
            <v>0.12999999999999981</v>
          </cell>
          <cell r="AM11">
            <v>0.24000000000000049</v>
          </cell>
          <cell r="AN11">
            <v>0.12999999999999953</v>
          </cell>
          <cell r="AO11">
            <v>0.14000000000000021</v>
          </cell>
          <cell r="AP11">
            <v>0.1</v>
          </cell>
          <cell r="AQ11">
            <v>0.13000000000000006</v>
          </cell>
          <cell r="AR11">
            <v>0.24499999999999997</v>
          </cell>
          <cell r="AS11">
            <v>24.499999999999996</v>
          </cell>
        </row>
      </sheetData>
      <sheetData sheetId="1">
        <row r="7">
          <cell r="AI7">
            <v>0</v>
          </cell>
          <cell r="AJ7">
            <v>7.9999999999999988E-2</v>
          </cell>
          <cell r="AK7">
            <v>0</v>
          </cell>
          <cell r="AL7">
            <v>2.0000000000000007E-2</v>
          </cell>
          <cell r="AM7">
            <v>1.0000000000000009E-2</v>
          </cell>
          <cell r="AN7">
            <v>9.9999999999999985E-3</v>
          </cell>
          <cell r="AO7">
            <v>0</v>
          </cell>
          <cell r="AP7">
            <v>0</v>
          </cell>
          <cell r="AQ7">
            <v>1.0000000000000009E-2</v>
          </cell>
          <cell r="AR7">
            <v>0</v>
          </cell>
          <cell r="AS7">
            <v>1.3000000000000001E-2</v>
          </cell>
          <cell r="AT7">
            <v>1.3</v>
          </cell>
        </row>
        <row r="8">
          <cell r="AI8">
            <v>0</v>
          </cell>
          <cell r="AJ8">
            <v>8.9999999999999983E-2</v>
          </cell>
          <cell r="AK8">
            <v>9.9999999999999985E-3</v>
          </cell>
          <cell r="AL8">
            <v>0</v>
          </cell>
          <cell r="AM8">
            <v>1.0000000000000009E-2</v>
          </cell>
          <cell r="AN8">
            <v>0</v>
          </cell>
          <cell r="AO8">
            <v>0</v>
          </cell>
          <cell r="AP8">
            <v>9.9999999999999985E-3</v>
          </cell>
          <cell r="AQ8">
            <v>1.0000000000000009E-2</v>
          </cell>
          <cell r="AR8">
            <v>1.9999999999999983E-2</v>
          </cell>
          <cell r="AS8">
            <v>1.4999999999999999E-2</v>
          </cell>
          <cell r="AT8">
            <v>1.5</v>
          </cell>
        </row>
        <row r="9">
          <cell r="AI9">
            <v>0</v>
          </cell>
          <cell r="AJ9">
            <v>6.9999999999999979E-2</v>
          </cell>
          <cell r="AK9">
            <v>0</v>
          </cell>
          <cell r="AL9">
            <v>1.0000000000000009E-2</v>
          </cell>
          <cell r="AM9">
            <v>0.04</v>
          </cell>
          <cell r="AN9">
            <v>0</v>
          </cell>
          <cell r="AO9">
            <v>2.4999999999999994E-2</v>
          </cell>
          <cell r="AP9">
            <v>0</v>
          </cell>
          <cell r="AQ9">
            <v>0</v>
          </cell>
          <cell r="AR9">
            <v>2.5000000000000022E-2</v>
          </cell>
          <cell r="AS9">
            <v>1.7000000000000001E-2</v>
          </cell>
          <cell r="AT9">
            <v>1.7000000000000002</v>
          </cell>
        </row>
        <row r="10">
          <cell r="AI10">
            <v>0</v>
          </cell>
          <cell r="AJ10">
            <v>7.0000000000000034E-2</v>
          </cell>
          <cell r="AK10">
            <v>2.0000000000000018E-2</v>
          </cell>
          <cell r="AL10">
            <v>2.0000000000000007E-2</v>
          </cell>
          <cell r="AM10">
            <v>2.0000000000000007E-2</v>
          </cell>
          <cell r="AN10">
            <v>9.9999999999999863E-3</v>
          </cell>
          <cell r="AO10">
            <v>5.000000000000001E-2</v>
          </cell>
          <cell r="AP10">
            <v>0</v>
          </cell>
          <cell r="AQ10">
            <v>0</v>
          </cell>
          <cell r="AR10">
            <v>0</v>
          </cell>
          <cell r="AS10">
            <v>1.9000000000000006E-2</v>
          </cell>
          <cell r="AT10">
            <v>1.9000000000000006</v>
          </cell>
        </row>
        <row r="11">
          <cell r="AI11">
            <v>0</v>
          </cell>
          <cell r="AJ11">
            <v>3.0000000000000006E-2</v>
          </cell>
          <cell r="AK11">
            <v>2.0000000000000007E-2</v>
          </cell>
          <cell r="AL11">
            <v>9.9999999999999985E-3</v>
          </cell>
          <cell r="AM11">
            <v>2.0000000000000007E-2</v>
          </cell>
          <cell r="AN11">
            <v>3.0000000000000006E-2</v>
          </cell>
          <cell r="AO11">
            <v>3.0000000000000006E-2</v>
          </cell>
          <cell r="AP11">
            <v>9.9999999999999985E-3</v>
          </cell>
          <cell r="AQ11">
            <v>0</v>
          </cell>
          <cell r="AR11">
            <v>9.9999999999999985E-3</v>
          </cell>
          <cell r="AS11">
            <v>1.6000000000000004E-2</v>
          </cell>
          <cell r="AT11">
            <v>1.6000000000000003</v>
          </cell>
        </row>
      </sheetData>
      <sheetData sheetId="2">
        <row r="7">
          <cell r="AI7">
            <v>0</v>
          </cell>
          <cell r="AJ7">
            <v>2.5477707006369428E-2</v>
          </cell>
          <cell r="AK7">
            <v>0</v>
          </cell>
          <cell r="AL7">
            <v>6.3694267515923605E-3</v>
          </cell>
          <cell r="AM7">
            <v>3.1847133757961833E-3</v>
          </cell>
          <cell r="AN7">
            <v>3.1847133757961776E-3</v>
          </cell>
          <cell r="AO7">
            <v>0</v>
          </cell>
          <cell r="AP7">
            <v>0</v>
          </cell>
          <cell r="AQ7">
            <v>3.1847133757961833E-3</v>
          </cell>
          <cell r="AR7">
            <v>0</v>
          </cell>
          <cell r="AS7">
            <v>4.1401273885350335E-3</v>
          </cell>
          <cell r="AT7">
            <v>0.41401273885350337</v>
          </cell>
        </row>
        <row r="8">
          <cell r="AI8">
            <v>0</v>
          </cell>
          <cell r="AJ8">
            <v>2.8662420382165599E-2</v>
          </cell>
          <cell r="AK8">
            <v>3.1847133757961776E-3</v>
          </cell>
          <cell r="AL8">
            <v>0</v>
          </cell>
          <cell r="AM8">
            <v>3.1847133757961833E-3</v>
          </cell>
          <cell r="AN8">
            <v>0</v>
          </cell>
          <cell r="AO8">
            <v>0</v>
          </cell>
          <cell r="AP8">
            <v>3.1847133757961776E-3</v>
          </cell>
          <cell r="AQ8">
            <v>3.1847133757961833E-3</v>
          </cell>
          <cell r="AR8">
            <v>6.3694267515923501E-3</v>
          </cell>
          <cell r="AS8">
            <v>4.7770700636942673E-3</v>
          </cell>
          <cell r="AT8">
            <v>0.47770700636942676</v>
          </cell>
        </row>
        <row r="9">
          <cell r="AI9">
            <v>0</v>
          </cell>
          <cell r="AJ9">
            <v>2.2292993630573237E-2</v>
          </cell>
          <cell r="AK9">
            <v>0</v>
          </cell>
          <cell r="AL9">
            <v>3.1847133757961802E-3</v>
          </cell>
          <cell r="AM9">
            <v>1.2738853503184716E-2</v>
          </cell>
          <cell r="AN9">
            <v>0</v>
          </cell>
          <cell r="AO9">
            <v>7.9617834394904441E-3</v>
          </cell>
          <cell r="AP9">
            <v>0</v>
          </cell>
          <cell r="AQ9">
            <v>0</v>
          </cell>
          <cell r="AR9">
            <v>7.961783439490458E-3</v>
          </cell>
          <cell r="AS9">
            <v>5.4140127388535037E-3</v>
          </cell>
          <cell r="AT9">
            <v>0.54140127388535042</v>
          </cell>
        </row>
        <row r="10">
          <cell r="AI10">
            <v>0</v>
          </cell>
          <cell r="AJ10">
            <v>2.2292993630573264E-2</v>
          </cell>
          <cell r="AK10">
            <v>6.3694267515923639E-3</v>
          </cell>
          <cell r="AL10">
            <v>6.3694267515923605E-3</v>
          </cell>
          <cell r="AM10">
            <v>6.3694267515923605E-3</v>
          </cell>
          <cell r="AN10">
            <v>3.184713375796172E-3</v>
          </cell>
          <cell r="AO10">
            <v>1.5923566878980899E-2</v>
          </cell>
          <cell r="AP10">
            <v>0</v>
          </cell>
          <cell r="AQ10">
            <v>0</v>
          </cell>
          <cell r="AR10">
            <v>0</v>
          </cell>
          <cell r="AS10">
            <v>6.0509554140127418E-3</v>
          </cell>
          <cell r="AT10">
            <v>0.6050955414012742</v>
          </cell>
        </row>
        <row r="11">
          <cell r="AI11">
            <v>0</v>
          </cell>
          <cell r="AJ11">
            <v>9.5541401273885381E-3</v>
          </cell>
          <cell r="AK11">
            <v>6.3694267515923579E-3</v>
          </cell>
          <cell r="AL11">
            <v>3.1847133757961776E-3</v>
          </cell>
          <cell r="AM11">
            <v>6.3694267515923605E-3</v>
          </cell>
          <cell r="AN11">
            <v>9.5541401273885364E-3</v>
          </cell>
          <cell r="AO11">
            <v>9.5541401273885381E-3</v>
          </cell>
          <cell r="AP11">
            <v>3.1847133757961776E-3</v>
          </cell>
          <cell r="AQ11">
            <v>0</v>
          </cell>
          <cell r="AR11">
            <v>3.1847133757961776E-3</v>
          </cell>
          <cell r="AS11">
            <v>5.095541401273886E-3</v>
          </cell>
          <cell r="AT11">
            <v>0.50955414012738864</v>
          </cell>
        </row>
      </sheetData>
      <sheetData sheetId="3">
        <row r="7">
          <cell r="AJ7">
            <v>0</v>
          </cell>
          <cell r="AK7">
            <v>0</v>
          </cell>
          <cell r="AL7">
            <v>0</v>
          </cell>
          <cell r="AM7">
            <v>0.2</v>
          </cell>
          <cell r="AN7">
            <v>0</v>
          </cell>
          <cell r="AO7">
            <v>0.1</v>
          </cell>
          <cell r="AP7">
            <v>0</v>
          </cell>
          <cell r="AQ7">
            <v>0.1</v>
          </cell>
          <cell r="AR7">
            <v>0</v>
          </cell>
          <cell r="AS7">
            <v>0.3</v>
          </cell>
          <cell r="AT7">
            <v>6.9999999999999993E-2</v>
          </cell>
          <cell r="AU7">
            <v>6.9999999999999991</v>
          </cell>
        </row>
        <row r="8">
          <cell r="AJ8">
            <v>0</v>
          </cell>
          <cell r="AK8">
            <v>0.1</v>
          </cell>
          <cell r="AL8">
            <v>0</v>
          </cell>
          <cell r="AM8">
            <v>0</v>
          </cell>
          <cell r="AN8">
            <v>0</v>
          </cell>
          <cell r="AO8">
            <v>0.1</v>
          </cell>
          <cell r="AP8">
            <v>0</v>
          </cell>
          <cell r="AQ8">
            <v>0.1</v>
          </cell>
          <cell r="AR8">
            <v>0</v>
          </cell>
          <cell r="AS8">
            <v>0.1</v>
          </cell>
          <cell r="AT8">
            <v>0.04</v>
          </cell>
          <cell r="AU8">
            <v>4</v>
          </cell>
        </row>
        <row r="9">
          <cell r="AJ9">
            <v>0</v>
          </cell>
          <cell r="AK9">
            <v>0.1</v>
          </cell>
          <cell r="AL9">
            <v>0</v>
          </cell>
          <cell r="AM9">
            <v>0.3</v>
          </cell>
          <cell r="AN9">
            <v>0.1</v>
          </cell>
          <cell r="AO9">
            <v>0.25</v>
          </cell>
          <cell r="AP9">
            <v>0</v>
          </cell>
          <cell r="AQ9">
            <v>0</v>
          </cell>
          <cell r="AR9">
            <v>0</v>
          </cell>
          <cell r="AS9">
            <v>0.25</v>
          </cell>
          <cell r="AT9">
            <v>0.1</v>
          </cell>
          <cell r="AU9">
            <v>10</v>
          </cell>
        </row>
        <row r="10">
          <cell r="AJ10">
            <v>0</v>
          </cell>
          <cell r="AK10">
            <v>0.3</v>
          </cell>
          <cell r="AL10">
            <v>0</v>
          </cell>
          <cell r="AM10">
            <v>0.3</v>
          </cell>
          <cell r="AN10">
            <v>0</v>
          </cell>
          <cell r="AO10">
            <v>0</v>
          </cell>
          <cell r="AP10">
            <v>0</v>
          </cell>
          <cell r="AQ10">
            <v>0.2</v>
          </cell>
          <cell r="AR10">
            <v>0</v>
          </cell>
          <cell r="AS10">
            <v>0.1</v>
          </cell>
          <cell r="AT10">
            <v>0.09</v>
          </cell>
          <cell r="AU10">
            <v>9</v>
          </cell>
        </row>
        <row r="11">
          <cell r="AJ11">
            <v>0</v>
          </cell>
          <cell r="AK11">
            <v>0.1</v>
          </cell>
          <cell r="AL11">
            <v>0.3</v>
          </cell>
          <cell r="AM11">
            <v>0.1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0.1</v>
          </cell>
          <cell r="AS11">
            <v>0.1</v>
          </cell>
          <cell r="AT11">
            <v>6.9999999999999993E-2</v>
          </cell>
          <cell r="AU11">
            <v>6.9999999999999991</v>
          </cell>
        </row>
      </sheetData>
      <sheetData sheetId="4">
        <row r="7">
          <cell r="AM7">
            <v>0</v>
          </cell>
          <cell r="AN7">
            <v>0.25199999999999989</v>
          </cell>
          <cell r="AO7">
            <v>0.15200000000000005</v>
          </cell>
          <cell r="AP7">
            <v>8.8888888888888906E-2</v>
          </cell>
          <cell r="AQ7">
            <v>0.19259259259259257</v>
          </cell>
          <cell r="AR7">
            <v>0.12857142857142853</v>
          </cell>
          <cell r="AS7">
            <v>0.12142857142857146</v>
          </cell>
          <cell r="AT7">
            <v>6.8965517241379323E-2</v>
          </cell>
          <cell r="AU7">
            <v>6.5517241379310351E-2</v>
          </cell>
          <cell r="AV7">
            <v>4.9999999999999961E-2</v>
          </cell>
          <cell r="AW7">
            <v>0.1119964240102171</v>
          </cell>
          <cell r="AX7">
            <v>11.199642401021711</v>
          </cell>
        </row>
        <row r="8">
          <cell r="AM8">
            <v>0</v>
          </cell>
          <cell r="AN8">
            <v>0.20909090909090899</v>
          </cell>
          <cell r="AO8">
            <v>0.11818181818181821</v>
          </cell>
          <cell r="AP8">
            <v>4.9999999999999954E-2</v>
          </cell>
          <cell r="AQ8">
            <v>0.11818181818181822</v>
          </cell>
          <cell r="AR8">
            <v>6.5217391304347783E-2</v>
          </cell>
          <cell r="AS8">
            <v>8.6956521739130418E-2</v>
          </cell>
          <cell r="AT8">
            <v>5.8333333333333369E-2</v>
          </cell>
          <cell r="AU8">
            <v>0.10416666666666667</v>
          </cell>
          <cell r="AV8">
            <v>6.0000000000000019E-2</v>
          </cell>
          <cell r="AW8">
            <v>8.7012845849802359E-2</v>
          </cell>
          <cell r="AX8">
            <v>8.701284584980236</v>
          </cell>
        </row>
        <row r="9">
          <cell r="AM9">
            <v>0</v>
          </cell>
          <cell r="AN9">
            <v>0.28000000000000003</v>
          </cell>
          <cell r="AO9">
            <v>0.22499999999999995</v>
          </cell>
          <cell r="AP9">
            <v>0.1304347826086957</v>
          </cell>
          <cell r="AQ9">
            <v>0.2130434782608695</v>
          </cell>
          <cell r="AR9">
            <v>0.17272727272727276</v>
          </cell>
          <cell r="AS9">
            <v>0.19999999999999998</v>
          </cell>
          <cell r="AT9">
            <v>0.11818181818181817</v>
          </cell>
          <cell r="AU9">
            <v>6.3636363636363658E-2</v>
          </cell>
          <cell r="AV9">
            <v>4.1666666666666741E-2</v>
          </cell>
          <cell r="AW9">
            <v>0.14446903820816864</v>
          </cell>
          <cell r="AX9">
            <v>14.446903820816864</v>
          </cell>
        </row>
        <row r="10">
          <cell r="AM10">
            <v>0</v>
          </cell>
          <cell r="AN10">
            <v>0.27083333333333331</v>
          </cell>
          <cell r="AO10">
            <v>0.30416666666666664</v>
          </cell>
          <cell r="AP10">
            <v>0.26153846153846161</v>
          </cell>
          <cell r="AQ10">
            <v>0.22592592592592597</v>
          </cell>
          <cell r="AR10">
            <v>0.14074074074074072</v>
          </cell>
          <cell r="AS10">
            <v>0.14074074074074069</v>
          </cell>
          <cell r="AT10">
            <v>2.7586206896551748E-2</v>
          </cell>
          <cell r="AU10">
            <v>0.12068965517241383</v>
          </cell>
          <cell r="AV10">
            <v>7.6666666666666675E-2</v>
          </cell>
          <cell r="AW10">
            <v>0.15688883976815013</v>
          </cell>
          <cell r="AX10">
            <v>15.688883976815013</v>
          </cell>
        </row>
        <row r="11">
          <cell r="AM11">
            <v>0</v>
          </cell>
          <cell r="AN11">
            <v>0.16111111111111109</v>
          </cell>
          <cell r="AO11">
            <v>0.21499999999999994</v>
          </cell>
          <cell r="AP11">
            <v>0.2095238095238095</v>
          </cell>
          <cell r="AQ11">
            <v>0.20476190476190476</v>
          </cell>
          <cell r="AR11">
            <v>0.22380952380952382</v>
          </cell>
          <cell r="AS11">
            <v>0.15714285714285717</v>
          </cell>
          <cell r="AT11">
            <v>3.8095238095238106E-2</v>
          </cell>
          <cell r="AU11">
            <v>4.0909090909090964E-2</v>
          </cell>
          <cell r="AV11">
            <v>4.7826086956521727E-2</v>
          </cell>
          <cell r="AW11">
            <v>0.12981796223100572</v>
          </cell>
          <cell r="AX11">
            <v>12.981796223100572</v>
          </cell>
        </row>
      </sheetData>
      <sheetData sheetId="5">
        <row r="7">
          <cell r="AM7">
            <v>0</v>
          </cell>
          <cell r="AN7">
            <v>4.4000000000000004E-2</v>
          </cell>
          <cell r="AO7">
            <v>2.7999999999999997E-2</v>
          </cell>
          <cell r="AP7">
            <v>7.4074074074074138E-3</v>
          </cell>
          <cell r="AQ7">
            <v>2.5925925925925922E-2</v>
          </cell>
          <cell r="AR7">
            <v>1.0714285714285716E-2</v>
          </cell>
          <cell r="AS7">
            <v>3.5714285714285704E-3</v>
          </cell>
          <cell r="AT7">
            <v>6.8965517241379335E-3</v>
          </cell>
          <cell r="AU7">
            <v>6.8965517241379335E-3</v>
          </cell>
          <cell r="AV7">
            <v>1.2500000000000004E-2</v>
          </cell>
          <cell r="AW7">
            <v>1.4591215106732353E-2</v>
          </cell>
          <cell r="AX7">
            <v>1.4591215106732354</v>
          </cell>
        </row>
        <row r="8">
          <cell r="AM8">
            <v>0</v>
          </cell>
          <cell r="AN8">
            <v>0.05</v>
          </cell>
          <cell r="AO8">
            <v>2.2727272727272717E-2</v>
          </cell>
          <cell r="AP8">
            <v>4.5454545454545496E-3</v>
          </cell>
          <cell r="AQ8">
            <v>1.8181818181818177E-2</v>
          </cell>
          <cell r="AR8">
            <v>1.7391304347826084E-2</v>
          </cell>
          <cell r="AS8">
            <v>8.6956521739130471E-3</v>
          </cell>
          <cell r="AT8">
            <v>4.1666666666666614E-3</v>
          </cell>
          <cell r="AU8">
            <v>1.6666666666666663E-2</v>
          </cell>
          <cell r="AV8">
            <v>0</v>
          </cell>
          <cell r="AW8">
            <v>1.4237483530961789E-2</v>
          </cell>
          <cell r="AX8">
            <v>1.423748353096179</v>
          </cell>
        </row>
        <row r="9">
          <cell r="AM9">
            <v>0</v>
          </cell>
          <cell r="AN9">
            <v>3.5000000000000003E-2</v>
          </cell>
          <cell r="AO9">
            <v>2.4999999999999988E-2</v>
          </cell>
          <cell r="AP9">
            <v>1.3043478260869571E-2</v>
          </cell>
          <cell r="AQ9">
            <v>1.7391304347826087E-2</v>
          </cell>
          <cell r="AR9">
            <v>1.8181818181818177E-2</v>
          </cell>
          <cell r="AS9">
            <v>9.0909090909090887E-3</v>
          </cell>
          <cell r="AT9">
            <v>0</v>
          </cell>
          <cell r="AU9">
            <v>2.7272727272727278E-2</v>
          </cell>
          <cell r="AV9">
            <v>0</v>
          </cell>
          <cell r="AW9">
            <v>1.4498023715415018E-2</v>
          </cell>
          <cell r="AX9">
            <v>1.4498023715415018</v>
          </cell>
        </row>
        <row r="10">
          <cell r="AM10">
            <v>0</v>
          </cell>
          <cell r="AN10">
            <v>1.2499999999999992E-2</v>
          </cell>
          <cell r="AO10">
            <v>5.8333333333333348E-2</v>
          </cell>
          <cell r="AP10">
            <v>3.4615384615384631E-2</v>
          </cell>
          <cell r="AQ10">
            <v>4.0740740740740744E-2</v>
          </cell>
          <cell r="AR10">
            <v>3.7037037037037069E-3</v>
          </cell>
          <cell r="AS10">
            <v>7.4074074074074016E-3</v>
          </cell>
          <cell r="AT10">
            <v>6.8965517241379292E-3</v>
          </cell>
          <cell r="AU10">
            <v>1.0344827586206898E-2</v>
          </cell>
          <cell r="AV10">
            <v>6.6666666666666654E-3</v>
          </cell>
          <cell r="AW10">
            <v>1.8120861577758128E-2</v>
          </cell>
          <cell r="AX10">
            <v>1.8120861577758127</v>
          </cell>
        </row>
        <row r="11">
          <cell r="AM11">
            <v>0</v>
          </cell>
          <cell r="AN11">
            <v>4.9999999999999989E-2</v>
          </cell>
          <cell r="AO11">
            <v>2.0000000000000018E-2</v>
          </cell>
          <cell r="AP11">
            <v>2.8571428571428574E-2</v>
          </cell>
          <cell r="AQ11">
            <v>3.3333333333333319E-2</v>
          </cell>
          <cell r="AR11">
            <v>9.5238095238095212E-3</v>
          </cell>
          <cell r="AS11">
            <v>4.7619047619047606E-3</v>
          </cell>
          <cell r="AT11">
            <v>9.5238095238095212E-3</v>
          </cell>
          <cell r="AU11">
            <v>4.5454545454545444E-3</v>
          </cell>
          <cell r="AV11">
            <v>8.6956521739130418E-3</v>
          </cell>
          <cell r="AW11">
            <v>1.6895539243365332E-2</v>
          </cell>
          <cell r="AX11">
            <v>1.6895539243365332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I BERKECAMBAH"/>
      <sheetName val="TINGGI"/>
      <sheetName val="JUMLAH PETIOLE"/>
      <sheetName val="JUMLAH PETIOLULE"/>
    </sheetNames>
    <sheetDataSet>
      <sheetData sheetId="0">
        <row r="7">
          <cell r="AD7">
            <v>10</v>
          </cell>
          <cell r="AE7">
            <v>100</v>
          </cell>
          <cell r="AI7">
            <v>0</v>
          </cell>
          <cell r="AJ7">
            <v>10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AD8">
            <v>10</v>
          </cell>
          <cell r="AE8">
            <v>100</v>
          </cell>
          <cell r="AI8">
            <v>0</v>
          </cell>
          <cell r="AJ8">
            <v>9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1</v>
          </cell>
          <cell r="AQ8">
            <v>0</v>
          </cell>
          <cell r="AR8">
            <v>0</v>
          </cell>
        </row>
        <row r="9">
          <cell r="AD9">
            <v>10</v>
          </cell>
          <cell r="AE9">
            <v>100</v>
          </cell>
          <cell r="AI9">
            <v>0</v>
          </cell>
          <cell r="AJ9">
            <v>10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</row>
        <row r="10">
          <cell r="AD10">
            <v>10</v>
          </cell>
          <cell r="AE10">
            <v>100</v>
          </cell>
          <cell r="AI10">
            <v>0</v>
          </cell>
          <cell r="AJ10">
            <v>2</v>
          </cell>
          <cell r="AK10">
            <v>5</v>
          </cell>
          <cell r="AL10">
            <v>0</v>
          </cell>
          <cell r="AM10">
            <v>3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AD11">
            <v>9</v>
          </cell>
          <cell r="AE11">
            <v>90</v>
          </cell>
          <cell r="AI11">
            <v>0</v>
          </cell>
          <cell r="AJ11">
            <v>1</v>
          </cell>
          <cell r="AK11">
            <v>8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</sheetData>
      <sheetData sheetId="1">
        <row r="7">
          <cell r="AG7">
            <v>0</v>
          </cell>
          <cell r="AH7">
            <v>0</v>
          </cell>
          <cell r="AI7">
            <v>1.36</v>
          </cell>
          <cell r="AJ7">
            <v>2.0700000000000003</v>
          </cell>
          <cell r="AK7">
            <v>1.5799999999999998</v>
          </cell>
          <cell r="AL7">
            <v>1.8800000000000003</v>
          </cell>
          <cell r="AM7">
            <v>3.37</v>
          </cell>
          <cell r="AN7">
            <v>7.3699999999999992</v>
          </cell>
          <cell r="AO7">
            <v>4.0200000000000005</v>
          </cell>
          <cell r="AP7">
            <v>6.18</v>
          </cell>
          <cell r="AQ7">
            <v>3.4787500000000002</v>
          </cell>
          <cell r="AR7">
            <v>347.875</v>
          </cell>
        </row>
        <row r="8">
          <cell r="AG8">
            <v>0</v>
          </cell>
          <cell r="AH8">
            <v>0</v>
          </cell>
          <cell r="AI8">
            <v>1.9200000000000004</v>
          </cell>
          <cell r="AJ8">
            <v>1.75</v>
          </cell>
          <cell r="AK8">
            <v>1.6300000000000003</v>
          </cell>
          <cell r="AL8">
            <v>1.3099999999999998</v>
          </cell>
          <cell r="AM8">
            <v>3.59</v>
          </cell>
          <cell r="AN8">
            <v>8.85</v>
          </cell>
          <cell r="AO8">
            <v>4.8899999999999988</v>
          </cell>
          <cell r="AP8">
            <v>5.8400000000000007</v>
          </cell>
          <cell r="AQ8">
            <v>3.7224999999999997</v>
          </cell>
          <cell r="AR8">
            <v>372.24999999999994</v>
          </cell>
        </row>
        <row r="9">
          <cell r="AG9">
            <v>0</v>
          </cell>
          <cell r="AH9">
            <v>0</v>
          </cell>
          <cell r="AI9">
            <v>1.4300000000000002</v>
          </cell>
          <cell r="AJ9">
            <v>1.7399999999999998</v>
          </cell>
          <cell r="AK9">
            <v>1.7400000000000002</v>
          </cell>
          <cell r="AL9">
            <v>1.925</v>
          </cell>
          <cell r="AM9">
            <v>1.45</v>
          </cell>
          <cell r="AN9">
            <v>3.4749999999999992</v>
          </cell>
          <cell r="AO9">
            <v>5.4500000000000011</v>
          </cell>
          <cell r="AP9">
            <v>4.3999999999999986</v>
          </cell>
          <cell r="AQ9">
            <v>2.7012499999999999</v>
          </cell>
          <cell r="AR9">
            <v>270.125</v>
          </cell>
        </row>
        <row r="10">
          <cell r="AG10">
            <v>0</v>
          </cell>
          <cell r="AH10">
            <v>0</v>
          </cell>
          <cell r="AI10">
            <v>1.08</v>
          </cell>
          <cell r="AJ10">
            <v>1.3</v>
          </cell>
          <cell r="AK10">
            <v>1.1699999999999997</v>
          </cell>
          <cell r="AL10">
            <v>1.55</v>
          </cell>
          <cell r="AM10">
            <v>1.36</v>
          </cell>
          <cell r="AN10">
            <v>4.5199999999999996</v>
          </cell>
          <cell r="AO10">
            <v>5.21</v>
          </cell>
          <cell r="AP10">
            <v>7.0699999999999985</v>
          </cell>
          <cell r="AQ10">
            <v>2.9074999999999998</v>
          </cell>
          <cell r="AR10">
            <v>290.75</v>
          </cell>
        </row>
        <row r="11">
          <cell r="AG11">
            <v>0</v>
          </cell>
          <cell r="AH11">
            <v>0</v>
          </cell>
          <cell r="AI11">
            <v>1.2555555555555555</v>
          </cell>
          <cell r="AJ11">
            <v>1.8111111111111116</v>
          </cell>
          <cell r="AK11">
            <v>1.4999999999999996</v>
          </cell>
          <cell r="AL11">
            <v>1.5222222222222221</v>
          </cell>
          <cell r="AM11">
            <v>1.3555555555555554</v>
          </cell>
          <cell r="AN11">
            <v>2.2555555555555555</v>
          </cell>
          <cell r="AO11">
            <v>2.3555555555555552</v>
          </cell>
          <cell r="AP11">
            <v>2.588888888888889</v>
          </cell>
          <cell r="AQ11">
            <v>1.8305555555555553</v>
          </cell>
          <cell r="AR11">
            <v>183.05555555555551</v>
          </cell>
        </row>
      </sheetData>
      <sheetData sheetId="2">
        <row r="7">
          <cell r="AH7">
            <v>0</v>
          </cell>
          <cell r="AI7">
            <v>0</v>
          </cell>
          <cell r="AJ7">
            <v>2.2999999999999998</v>
          </cell>
          <cell r="AK7">
            <v>1.9</v>
          </cell>
          <cell r="AL7">
            <v>1.6</v>
          </cell>
          <cell r="AM7">
            <v>1.2</v>
          </cell>
          <cell r="AN7">
            <v>1.7</v>
          </cell>
          <cell r="AO7">
            <v>0.4</v>
          </cell>
          <cell r="AP7">
            <v>0.5</v>
          </cell>
          <cell r="AQ7">
            <v>0.9</v>
          </cell>
          <cell r="AR7">
            <v>1.3125</v>
          </cell>
          <cell r="AS7">
            <v>131.25</v>
          </cell>
        </row>
        <row r="8">
          <cell r="AH8">
            <v>0</v>
          </cell>
          <cell r="AI8">
            <v>0</v>
          </cell>
          <cell r="AJ8">
            <v>2.2000000000000002</v>
          </cell>
          <cell r="AK8">
            <v>2.1</v>
          </cell>
          <cell r="AL8">
            <v>1.3</v>
          </cell>
          <cell r="AM8">
            <v>1.4</v>
          </cell>
          <cell r="AN8">
            <v>1.2</v>
          </cell>
          <cell r="AO8">
            <v>0.6</v>
          </cell>
          <cell r="AP8">
            <v>0.8</v>
          </cell>
          <cell r="AQ8">
            <v>1</v>
          </cell>
          <cell r="AR8">
            <v>1.325</v>
          </cell>
          <cell r="AS8">
            <v>132.5</v>
          </cell>
        </row>
        <row r="9">
          <cell r="AH9">
            <v>0</v>
          </cell>
          <cell r="AI9">
            <v>0</v>
          </cell>
          <cell r="AJ9">
            <v>2.2000000000000002</v>
          </cell>
          <cell r="AK9">
            <v>1.5</v>
          </cell>
          <cell r="AL9">
            <v>1.2</v>
          </cell>
          <cell r="AM9">
            <v>1.75</v>
          </cell>
          <cell r="AN9">
            <v>0.5</v>
          </cell>
          <cell r="AO9">
            <v>1</v>
          </cell>
          <cell r="AP9">
            <v>0.75</v>
          </cell>
          <cell r="AQ9">
            <v>1</v>
          </cell>
          <cell r="AR9">
            <v>1.2375</v>
          </cell>
          <cell r="AS9">
            <v>123.75</v>
          </cell>
        </row>
        <row r="10">
          <cell r="AH10">
            <v>0</v>
          </cell>
          <cell r="AI10">
            <v>0</v>
          </cell>
          <cell r="AJ10">
            <v>1.3</v>
          </cell>
          <cell r="AK10">
            <v>1.3</v>
          </cell>
          <cell r="AL10">
            <v>1</v>
          </cell>
          <cell r="AM10">
            <v>1.2</v>
          </cell>
          <cell r="AN10">
            <v>1.5</v>
          </cell>
          <cell r="AO10">
            <v>1.6</v>
          </cell>
          <cell r="AP10">
            <v>1</v>
          </cell>
          <cell r="AQ10">
            <v>1.3</v>
          </cell>
          <cell r="AR10">
            <v>1.2750000000000001</v>
          </cell>
          <cell r="AS10">
            <v>127.50000000000001</v>
          </cell>
        </row>
        <row r="11">
          <cell r="AH11">
            <v>0</v>
          </cell>
          <cell r="AI11">
            <v>0</v>
          </cell>
          <cell r="AJ11">
            <v>1.5555555555555556</v>
          </cell>
          <cell r="AK11">
            <v>1.1111111111111112</v>
          </cell>
          <cell r="AL11">
            <v>1</v>
          </cell>
          <cell r="AM11">
            <v>1.5555555555555556</v>
          </cell>
          <cell r="AN11">
            <v>1.4444444444444444</v>
          </cell>
          <cell r="AO11">
            <v>0.88888888888888884</v>
          </cell>
          <cell r="AP11">
            <v>1</v>
          </cell>
          <cell r="AQ11">
            <v>1</v>
          </cell>
          <cell r="AR11">
            <v>1.1944444444444444</v>
          </cell>
          <cell r="AS11">
            <v>119.44444444444444</v>
          </cell>
        </row>
      </sheetData>
      <sheetData sheetId="3">
        <row r="7">
          <cell r="AI7">
            <v>0</v>
          </cell>
          <cell r="AJ7">
            <v>0</v>
          </cell>
          <cell r="AK7">
            <v>5.7</v>
          </cell>
          <cell r="AL7">
            <v>3.9</v>
          </cell>
          <cell r="AM7">
            <v>4.5</v>
          </cell>
          <cell r="AN7">
            <v>8.5</v>
          </cell>
          <cell r="AO7">
            <v>13.2</v>
          </cell>
          <cell r="AP7">
            <v>12.4</v>
          </cell>
          <cell r="AQ7">
            <v>15.1</v>
          </cell>
          <cell r="AR7">
            <v>17.7</v>
          </cell>
          <cell r="AS7">
            <v>10.125</v>
          </cell>
          <cell r="AT7">
            <v>1012.5</v>
          </cell>
        </row>
        <row r="8">
          <cell r="AI8">
            <v>0</v>
          </cell>
          <cell r="AJ8">
            <v>0</v>
          </cell>
          <cell r="AK8">
            <v>5.4</v>
          </cell>
          <cell r="AL8">
            <v>5.2</v>
          </cell>
          <cell r="AM8">
            <v>6.4</v>
          </cell>
          <cell r="AN8">
            <v>14.1</v>
          </cell>
          <cell r="AO8">
            <v>14.1</v>
          </cell>
          <cell r="AP8">
            <v>14.3</v>
          </cell>
          <cell r="AQ8">
            <v>15.6</v>
          </cell>
          <cell r="AR8">
            <v>14.9</v>
          </cell>
          <cell r="AS8">
            <v>11.25</v>
          </cell>
          <cell r="AT8">
            <v>1125</v>
          </cell>
        </row>
        <row r="9">
          <cell r="AI9">
            <v>0</v>
          </cell>
          <cell r="AJ9">
            <v>0</v>
          </cell>
          <cell r="AK9">
            <v>3.5</v>
          </cell>
          <cell r="AL9">
            <v>4.3</v>
          </cell>
          <cell r="AM9">
            <v>12.4</v>
          </cell>
          <cell r="AN9">
            <v>10.75</v>
          </cell>
          <cell r="AO9">
            <v>12.5</v>
          </cell>
          <cell r="AP9">
            <v>9.75</v>
          </cell>
          <cell r="AQ9">
            <v>8</v>
          </cell>
          <cell r="AR9">
            <v>17</v>
          </cell>
          <cell r="AS9">
            <v>9.7750000000000004</v>
          </cell>
          <cell r="AT9">
            <v>977.5</v>
          </cell>
        </row>
        <row r="10">
          <cell r="AI10">
            <v>0</v>
          </cell>
          <cell r="AJ10">
            <v>0</v>
          </cell>
          <cell r="AK10">
            <v>2.4</v>
          </cell>
          <cell r="AL10">
            <v>3.1</v>
          </cell>
          <cell r="AM10">
            <v>4.5</v>
          </cell>
          <cell r="AN10">
            <v>12.7</v>
          </cell>
          <cell r="AO10">
            <v>13.8</v>
          </cell>
          <cell r="AP10">
            <v>13.9</v>
          </cell>
          <cell r="AQ10">
            <v>15.2</v>
          </cell>
          <cell r="AR10">
            <v>15</v>
          </cell>
          <cell r="AS10">
            <v>10.074999999999999</v>
          </cell>
          <cell r="AT10">
            <v>1007.4999999999999</v>
          </cell>
        </row>
        <row r="11">
          <cell r="AI11">
            <v>0</v>
          </cell>
          <cell r="AJ11">
            <v>0</v>
          </cell>
          <cell r="AK11">
            <v>2.4444444444444446</v>
          </cell>
          <cell r="AL11">
            <v>3.3333333333333335</v>
          </cell>
          <cell r="AM11">
            <v>5.333333333333333</v>
          </cell>
          <cell r="AN11">
            <v>12.444444444444445</v>
          </cell>
          <cell r="AO11">
            <v>13.555555555555555</v>
          </cell>
          <cell r="AP11">
            <v>12.888888888888889</v>
          </cell>
          <cell r="AQ11">
            <v>11.333333333333334</v>
          </cell>
          <cell r="AR11">
            <v>14.666666666666666</v>
          </cell>
          <cell r="AS11">
            <v>9.5</v>
          </cell>
          <cell r="AT11">
            <v>950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I BERKECAMBAH"/>
      <sheetName val="TINGGI"/>
      <sheetName val="JUMLAH PETIOLE"/>
      <sheetName val="JUMLAH PETIOLULE"/>
    </sheetNames>
    <sheetDataSet>
      <sheetData sheetId="0">
        <row r="7">
          <cell r="AG7">
            <v>7</v>
          </cell>
          <cell r="AH7">
            <v>70</v>
          </cell>
          <cell r="AL7">
            <v>0</v>
          </cell>
          <cell r="AM7">
            <v>2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1</v>
          </cell>
          <cell r="AV7">
            <v>0</v>
          </cell>
          <cell r="AW7">
            <v>4</v>
          </cell>
          <cell r="AX7">
            <v>7</v>
          </cell>
        </row>
        <row r="8">
          <cell r="AG8">
            <v>7</v>
          </cell>
          <cell r="AH8">
            <v>70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2</v>
          </cell>
          <cell r="AT8">
            <v>0</v>
          </cell>
          <cell r="AU8">
            <v>2</v>
          </cell>
          <cell r="AV8">
            <v>0</v>
          </cell>
          <cell r="AW8">
            <v>3</v>
          </cell>
          <cell r="AX8">
            <v>7</v>
          </cell>
        </row>
        <row r="9">
          <cell r="AG9">
            <v>6</v>
          </cell>
          <cell r="AH9">
            <v>60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3</v>
          </cell>
          <cell r="AT9">
            <v>0</v>
          </cell>
          <cell r="AU9">
            <v>2</v>
          </cell>
          <cell r="AV9">
            <v>0</v>
          </cell>
          <cell r="AW9">
            <v>1</v>
          </cell>
          <cell r="AX9">
            <v>6</v>
          </cell>
        </row>
        <row r="10">
          <cell r="AG10">
            <v>9</v>
          </cell>
          <cell r="AH10">
            <v>90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2</v>
          </cell>
          <cell r="AQ10">
            <v>0</v>
          </cell>
          <cell r="AR10">
            <v>0</v>
          </cell>
          <cell r="AS10">
            <v>4</v>
          </cell>
          <cell r="AT10">
            <v>0</v>
          </cell>
          <cell r="AU10">
            <v>2</v>
          </cell>
          <cell r="AV10">
            <v>0</v>
          </cell>
          <cell r="AW10">
            <v>1</v>
          </cell>
          <cell r="AX10">
            <v>9</v>
          </cell>
        </row>
        <row r="11">
          <cell r="AG11">
            <v>7</v>
          </cell>
          <cell r="AH11">
            <v>70</v>
          </cell>
          <cell r="AL11">
            <v>0</v>
          </cell>
          <cell r="AM11">
            <v>0</v>
          </cell>
          <cell r="AN11">
            <v>0</v>
          </cell>
          <cell r="AO11">
            <v>2</v>
          </cell>
          <cell r="AP11">
            <v>0</v>
          </cell>
          <cell r="AQ11">
            <v>0</v>
          </cell>
          <cell r="AR11">
            <v>0</v>
          </cell>
          <cell r="AS11">
            <v>3</v>
          </cell>
          <cell r="AT11">
            <v>0</v>
          </cell>
          <cell r="AU11">
            <v>1</v>
          </cell>
          <cell r="AV11">
            <v>0</v>
          </cell>
          <cell r="AW11">
            <v>1</v>
          </cell>
          <cell r="AX11">
            <v>7</v>
          </cell>
        </row>
      </sheetData>
      <sheetData sheetId="1">
        <row r="7">
          <cell r="AG7">
            <v>0</v>
          </cell>
          <cell r="AH7">
            <v>0</v>
          </cell>
          <cell r="AI7">
            <v>3.4142857142857141</v>
          </cell>
          <cell r="AJ7">
            <v>2.3999999999999995</v>
          </cell>
          <cell r="AK7">
            <v>3.0714285714285716</v>
          </cell>
          <cell r="AL7">
            <v>1.8</v>
          </cell>
          <cell r="AM7">
            <v>3.2857142857142856</v>
          </cell>
          <cell r="AN7">
            <v>3.0285714285714289</v>
          </cell>
          <cell r="AO7">
            <v>4.6000000000000005</v>
          </cell>
          <cell r="AP7">
            <v>2.8285714285714283</v>
          </cell>
          <cell r="AQ7">
            <v>2.4428571428571431</v>
          </cell>
          <cell r="AR7">
            <v>244.28571428571431</v>
          </cell>
        </row>
        <row r="8">
          <cell r="AG8">
            <v>0</v>
          </cell>
          <cell r="AH8">
            <v>0</v>
          </cell>
          <cell r="AI8">
            <v>6.1428571428571432</v>
          </cell>
          <cell r="AJ8">
            <v>3.1285714285714286</v>
          </cell>
          <cell r="AK8">
            <v>2.5714285714285716</v>
          </cell>
          <cell r="AL8">
            <v>1.9857142857142858</v>
          </cell>
          <cell r="AM8">
            <v>4.2285714285714286</v>
          </cell>
          <cell r="AN8">
            <v>3.5857142857142859</v>
          </cell>
          <cell r="AO8">
            <v>5.6000000000000005</v>
          </cell>
          <cell r="AP8">
            <v>3.657142857142857</v>
          </cell>
          <cell r="AQ8">
            <v>3.0900000000000003</v>
          </cell>
          <cell r="AR8">
            <v>309.00000000000006</v>
          </cell>
        </row>
        <row r="9">
          <cell r="AG9">
            <v>0</v>
          </cell>
          <cell r="AH9">
            <v>0</v>
          </cell>
          <cell r="AI9">
            <v>7.3500000000000005</v>
          </cell>
          <cell r="AJ9">
            <v>2.65</v>
          </cell>
          <cell r="AK9">
            <v>2.2166666666666672</v>
          </cell>
          <cell r="AL9">
            <v>1.5249999999999999</v>
          </cell>
          <cell r="AM9">
            <v>0.60000000000000142</v>
          </cell>
          <cell r="AN9">
            <v>0.19999999999999929</v>
          </cell>
          <cell r="AO9">
            <v>1</v>
          </cell>
          <cell r="AP9">
            <v>1.0999999999999996</v>
          </cell>
          <cell r="AQ9">
            <v>1.6641666666666666</v>
          </cell>
          <cell r="AR9">
            <v>166.41666666666666</v>
          </cell>
        </row>
        <row r="10">
          <cell r="AG10">
            <v>0</v>
          </cell>
          <cell r="AH10">
            <v>0</v>
          </cell>
          <cell r="AI10">
            <v>5.8777777777777782</v>
          </cell>
          <cell r="AJ10">
            <v>2.4555555555555557</v>
          </cell>
          <cell r="AK10">
            <v>2.4888888888888894</v>
          </cell>
          <cell r="AL10">
            <v>2.2777777777777777</v>
          </cell>
          <cell r="AM10">
            <v>2.6333333333333333</v>
          </cell>
          <cell r="AN10">
            <v>2.6888888888888891</v>
          </cell>
          <cell r="AO10">
            <v>4.4444444444444455</v>
          </cell>
          <cell r="AP10">
            <v>2.833333333333333</v>
          </cell>
          <cell r="AQ10">
            <v>2.5700000000000003</v>
          </cell>
          <cell r="AR10">
            <v>257</v>
          </cell>
        </row>
        <row r="11">
          <cell r="AG11">
            <v>0</v>
          </cell>
          <cell r="AH11">
            <v>0</v>
          </cell>
          <cell r="AI11">
            <v>5.2714285714285714</v>
          </cell>
          <cell r="AJ11">
            <v>1.9571428571428569</v>
          </cell>
          <cell r="AK11">
            <v>2.0714285714285721</v>
          </cell>
          <cell r="AL11">
            <v>2.1142857142857139</v>
          </cell>
          <cell r="AM11">
            <v>2.6428571428571428</v>
          </cell>
          <cell r="AN11">
            <v>2.4142857142857141</v>
          </cell>
          <cell r="AO11">
            <v>2.1285714285714294</v>
          </cell>
          <cell r="AP11">
            <v>2.157142857142857</v>
          </cell>
          <cell r="AQ11">
            <v>2.0757142857142861</v>
          </cell>
          <cell r="AR11">
            <v>207.57142857142861</v>
          </cell>
        </row>
      </sheetData>
      <sheetData sheetId="2">
        <row r="7">
          <cell r="AH7">
            <v>0</v>
          </cell>
          <cell r="AI7">
            <v>0</v>
          </cell>
          <cell r="AJ7">
            <v>1.5714285714285714</v>
          </cell>
          <cell r="AK7">
            <v>1.1428571428571428</v>
          </cell>
          <cell r="AL7">
            <v>0.8571428571428571</v>
          </cell>
          <cell r="AM7">
            <v>1.7142857142857142</v>
          </cell>
          <cell r="AN7">
            <v>2</v>
          </cell>
          <cell r="AO7">
            <v>0.42857142857142855</v>
          </cell>
          <cell r="AP7">
            <v>0.5714285714285714</v>
          </cell>
          <cell r="AQ7">
            <v>1.1428571428571428</v>
          </cell>
          <cell r="AR7">
            <v>1.1785714285714286</v>
          </cell>
          <cell r="AS7">
            <v>117.85714285714286</v>
          </cell>
        </row>
        <row r="8">
          <cell r="AH8">
            <v>0</v>
          </cell>
          <cell r="AI8">
            <v>0</v>
          </cell>
          <cell r="AJ8">
            <v>1.5714285714285714</v>
          </cell>
          <cell r="AK8">
            <v>1.8571428571428572</v>
          </cell>
          <cell r="AL8">
            <v>1.2857142857142858</v>
          </cell>
          <cell r="AM8">
            <v>1.5714285714285714</v>
          </cell>
          <cell r="AN8">
            <v>2.4285714285714284</v>
          </cell>
          <cell r="AO8">
            <v>0.7142857142857143</v>
          </cell>
          <cell r="AP8">
            <v>0.7142857142857143</v>
          </cell>
          <cell r="AQ8">
            <v>0.8571428571428571</v>
          </cell>
          <cell r="AR8">
            <v>1.3749999999999998</v>
          </cell>
          <cell r="AS8">
            <v>137.49999999999997</v>
          </cell>
        </row>
        <row r="9">
          <cell r="AH9">
            <v>0</v>
          </cell>
          <cell r="AI9">
            <v>0</v>
          </cell>
          <cell r="AJ9">
            <v>1.3333333333333333</v>
          </cell>
          <cell r="AK9">
            <v>1.3333333333333333</v>
          </cell>
          <cell r="AL9">
            <v>1</v>
          </cell>
          <cell r="AM9">
            <v>0.5</v>
          </cell>
          <cell r="AN9">
            <v>1</v>
          </cell>
          <cell r="AO9">
            <v>0</v>
          </cell>
          <cell r="AP9">
            <v>0</v>
          </cell>
          <cell r="AQ9">
            <v>0</v>
          </cell>
          <cell r="AR9">
            <v>0.64583333333333326</v>
          </cell>
          <cell r="AS9">
            <v>64.583333333333329</v>
          </cell>
        </row>
        <row r="10">
          <cell r="AH10">
            <v>0</v>
          </cell>
          <cell r="AI10">
            <v>0</v>
          </cell>
          <cell r="AJ10">
            <v>1.6666666666666667</v>
          </cell>
          <cell r="AK10">
            <v>1.5555555555555556</v>
          </cell>
          <cell r="AL10">
            <v>1.8888888888888888</v>
          </cell>
          <cell r="AM10">
            <v>1.5555555555555556</v>
          </cell>
          <cell r="AN10">
            <v>2.6666666666666665</v>
          </cell>
          <cell r="AO10">
            <v>1.7777777777777777</v>
          </cell>
          <cell r="AP10">
            <v>1.1111111111111112</v>
          </cell>
          <cell r="AQ10">
            <v>1</v>
          </cell>
          <cell r="AR10">
            <v>1.6527777777777777</v>
          </cell>
          <cell r="AS10">
            <v>165.27777777777777</v>
          </cell>
        </row>
        <row r="11">
          <cell r="AH11">
            <v>0</v>
          </cell>
          <cell r="AI11">
            <v>0</v>
          </cell>
          <cell r="AJ11">
            <v>1.5714285714285714</v>
          </cell>
          <cell r="AK11">
            <v>1.4285714285714286</v>
          </cell>
          <cell r="AL11">
            <v>0.8571428571428571</v>
          </cell>
          <cell r="AM11">
            <v>0.8571428571428571</v>
          </cell>
          <cell r="AN11">
            <v>1.5714285714285714</v>
          </cell>
          <cell r="AO11">
            <v>0.42857142857142855</v>
          </cell>
          <cell r="AP11">
            <v>0.8571428571428571</v>
          </cell>
          <cell r="AQ11">
            <v>0.5714285714285714</v>
          </cell>
          <cell r="AR11">
            <v>1.0178571428571428</v>
          </cell>
          <cell r="AS11">
            <v>101.78571428571428</v>
          </cell>
        </row>
      </sheetData>
      <sheetData sheetId="3">
        <row r="7">
          <cell r="AI7">
            <v>0</v>
          </cell>
          <cell r="AJ7">
            <v>0</v>
          </cell>
          <cell r="AK7">
            <v>11.714285714285714</v>
          </cell>
          <cell r="AL7">
            <v>7.2857142857142856</v>
          </cell>
          <cell r="AM7">
            <v>6.1428571428571432</v>
          </cell>
          <cell r="AN7">
            <v>13.428571428571429</v>
          </cell>
          <cell r="AO7">
            <v>10.857142857142858</v>
          </cell>
          <cell r="AP7">
            <v>15.714285714285714</v>
          </cell>
          <cell r="AQ7">
            <v>10.571428571428571</v>
          </cell>
          <cell r="AR7">
            <v>11.714285714285714</v>
          </cell>
          <cell r="AS7">
            <v>10.928571428571427</v>
          </cell>
          <cell r="AT7">
            <v>1092.8571428571427</v>
          </cell>
        </row>
        <row r="8">
          <cell r="AI8">
            <v>0</v>
          </cell>
          <cell r="AJ8">
            <v>0</v>
          </cell>
          <cell r="AK8">
            <v>12.428571428571429</v>
          </cell>
          <cell r="AL8">
            <v>10.857142857142858</v>
          </cell>
          <cell r="AM8">
            <v>9.8571428571428577</v>
          </cell>
          <cell r="AN8">
            <v>15.428571428571429</v>
          </cell>
          <cell r="AO8">
            <v>11.142857142857142</v>
          </cell>
          <cell r="AP8">
            <v>14</v>
          </cell>
          <cell r="AQ8">
            <v>10</v>
          </cell>
          <cell r="AR8">
            <v>16</v>
          </cell>
          <cell r="AS8">
            <v>12.464285714285714</v>
          </cell>
          <cell r="AT8">
            <v>1246.4285714285713</v>
          </cell>
        </row>
        <row r="9">
          <cell r="AI9">
            <v>0</v>
          </cell>
          <cell r="AJ9">
            <v>0</v>
          </cell>
          <cell r="AK9">
            <v>11.166666666666666</v>
          </cell>
          <cell r="AL9">
            <v>7</v>
          </cell>
          <cell r="AM9">
            <v>6.833333333333333</v>
          </cell>
          <cell r="AN9">
            <v>8</v>
          </cell>
          <cell r="AO9">
            <v>6</v>
          </cell>
          <cell r="AP9">
            <v>6</v>
          </cell>
          <cell r="AQ9">
            <v>12</v>
          </cell>
          <cell r="AR9">
            <v>6</v>
          </cell>
          <cell r="AS9">
            <v>7.875</v>
          </cell>
          <cell r="AT9">
            <v>787.5</v>
          </cell>
        </row>
        <row r="10">
          <cell r="AI10">
            <v>0</v>
          </cell>
          <cell r="AJ10">
            <v>0</v>
          </cell>
          <cell r="AK10">
            <v>13.444444444444445</v>
          </cell>
          <cell r="AL10">
            <v>8.8888888888888893</v>
          </cell>
          <cell r="AM10">
            <v>14.555555555555555</v>
          </cell>
          <cell r="AN10">
            <v>19.333333333333332</v>
          </cell>
          <cell r="AO10">
            <v>22</v>
          </cell>
          <cell r="AP10">
            <v>15.888888888888889</v>
          </cell>
          <cell r="AQ10">
            <v>13.777777777777779</v>
          </cell>
          <cell r="AR10">
            <v>17.333333333333332</v>
          </cell>
          <cell r="AS10">
            <v>15.652777777777777</v>
          </cell>
          <cell r="AT10">
            <v>1565.2777777777776</v>
          </cell>
        </row>
        <row r="11">
          <cell r="AI11">
            <v>0</v>
          </cell>
          <cell r="AJ11">
            <v>0</v>
          </cell>
          <cell r="AK11">
            <v>12.714285714285714</v>
          </cell>
          <cell r="AL11">
            <v>7.2857142857142856</v>
          </cell>
          <cell r="AM11">
            <v>6.2857142857142856</v>
          </cell>
          <cell r="AN11">
            <v>11.571428571428571</v>
          </cell>
          <cell r="AO11">
            <v>17.857142857142858</v>
          </cell>
          <cell r="AP11">
            <v>8.2857142857142865</v>
          </cell>
          <cell r="AQ11">
            <v>11.428571428571429</v>
          </cell>
          <cell r="AR11">
            <v>12.571428571428571</v>
          </cell>
          <cell r="AS11">
            <v>10.999999999999998</v>
          </cell>
          <cell r="AT11">
            <v>1099.9999999999998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9"/>
  <sheetViews>
    <sheetView topLeftCell="B46" workbookViewId="0">
      <selection activeCell="C11" sqref="C11"/>
    </sheetView>
  </sheetViews>
  <sheetFormatPr defaultRowHeight="15" x14ac:dyDescent="0.25"/>
  <cols>
    <col min="2" max="2" width="4.7109375" customWidth="1"/>
    <col min="3" max="3" width="102.28515625" bestFit="1" customWidth="1"/>
    <col min="4" max="4" width="20.85546875" bestFit="1" customWidth="1"/>
    <col min="10" max="10" width="13.140625" bestFit="1" customWidth="1"/>
  </cols>
  <sheetData>
    <row r="3" spans="2:10" x14ac:dyDescent="0.25">
      <c r="B3" s="78" t="s">
        <v>316</v>
      </c>
      <c r="C3" s="78" t="s">
        <v>317</v>
      </c>
      <c r="D3" s="79">
        <v>2016</v>
      </c>
      <c r="E3" s="79">
        <v>2017</v>
      </c>
      <c r="F3" s="79">
        <v>2018</v>
      </c>
      <c r="G3" s="79">
        <v>2019</v>
      </c>
      <c r="H3" s="80">
        <v>2020</v>
      </c>
      <c r="I3" s="78" t="s">
        <v>320</v>
      </c>
    </row>
    <row r="4" spans="2:10" x14ac:dyDescent="0.25">
      <c r="B4" s="77" t="s">
        <v>319</v>
      </c>
      <c r="C4" s="77" t="str">
        <f>'1. Pemeliharaan Burung Hantu'!B4</f>
        <v xml:space="preserve">Pemeliharaan Burung Hantu </v>
      </c>
      <c r="D4" s="77"/>
      <c r="E4" s="77"/>
      <c r="F4" s="77"/>
      <c r="G4" s="77"/>
      <c r="H4" s="77"/>
      <c r="I4" s="77"/>
      <c r="J4" t="s">
        <v>369</v>
      </c>
    </row>
    <row r="5" spans="2:10" x14ac:dyDescent="0.25">
      <c r="B5" s="77" t="s">
        <v>321</v>
      </c>
      <c r="C5" s="77" t="str">
        <f>'2. Penanaman Pohon'!B4</f>
        <v>Penanaman Pohon di Kawasan Sempadan Sungai dan Mata Air</v>
      </c>
      <c r="D5" s="77"/>
      <c r="E5" s="77"/>
      <c r="F5" s="77"/>
      <c r="G5" s="77"/>
      <c r="H5" s="77"/>
      <c r="I5" s="77"/>
      <c r="J5" t="s">
        <v>369</v>
      </c>
    </row>
    <row r="6" spans="2:10" x14ac:dyDescent="0.25">
      <c r="B6" s="100" t="s">
        <v>322</v>
      </c>
      <c r="C6" s="77" t="str">
        <f>'3. Konservasi Sempadan Sungai'!B4</f>
        <v xml:space="preserve">Konservasi Sempadan Sungai </v>
      </c>
      <c r="D6" s="77"/>
      <c r="E6" s="77"/>
      <c r="F6" s="77"/>
      <c r="G6" s="77"/>
      <c r="H6" s="99"/>
      <c r="I6" s="77"/>
      <c r="J6" t="s">
        <v>370</v>
      </c>
    </row>
    <row r="7" spans="2:10" x14ac:dyDescent="0.25">
      <c r="B7" s="77" t="s">
        <v>323</v>
      </c>
      <c r="C7" s="77" t="str">
        <f>'4. Konservasi Hutan Balok'!B4</f>
        <v>Konservasi Bentang Alam Hutan Makam Balok</v>
      </c>
      <c r="D7" s="77"/>
      <c r="E7" s="77"/>
      <c r="F7" s="77"/>
      <c r="G7" s="100"/>
      <c r="H7" s="77"/>
      <c r="I7" s="77"/>
      <c r="J7" t="s">
        <v>370</v>
      </c>
    </row>
    <row r="8" spans="2:10" x14ac:dyDescent="0.25">
      <c r="B8" s="100" t="s">
        <v>324</v>
      </c>
      <c r="C8" s="77" t="str">
        <f>'5. Konservasi KBKT'!B4</f>
        <v>Konservasi KBKT (Kawasan Bernilai Konservasi Tinggi)</v>
      </c>
      <c r="D8" s="77"/>
      <c r="E8" s="77"/>
      <c r="F8" s="77"/>
      <c r="G8" s="77"/>
      <c r="H8" s="99"/>
      <c r="I8" s="77"/>
      <c r="J8" t="s">
        <v>370</v>
      </c>
    </row>
    <row r="9" spans="2:10" x14ac:dyDescent="0.25">
      <c r="B9" s="77" t="s">
        <v>325</v>
      </c>
      <c r="C9" s="77" t="str">
        <f>'6. Budidaya Anggrek Tanah'!B4</f>
        <v>Budidaya Anggrek Tanah (Bromhedia finlaysoniana) dengan Pemanfaatan Kompos sebagai Media Tanam</v>
      </c>
      <c r="D9" s="77"/>
      <c r="E9" s="77"/>
      <c r="F9" s="77"/>
      <c r="G9" s="77"/>
      <c r="H9" s="77"/>
      <c r="I9" s="77"/>
      <c r="J9" t="s">
        <v>371</v>
      </c>
    </row>
    <row r="10" spans="2:10" x14ac:dyDescent="0.25">
      <c r="B10" s="77" t="s">
        <v>326</v>
      </c>
      <c r="C10" s="77" t="str">
        <f>'7. Pembibitan Sengon'!B4</f>
        <v xml:space="preserve">Jangkos dan Kompos untuk Pembibitan Sengon Laut sebagai Habitat Burung Air </v>
      </c>
      <c r="D10" s="77"/>
      <c r="E10" s="77"/>
      <c r="F10" s="77"/>
      <c r="G10" s="77"/>
      <c r="H10" s="77"/>
      <c r="I10" s="77"/>
      <c r="J10" t="s">
        <v>371</v>
      </c>
    </row>
    <row r="11" spans="2:10" x14ac:dyDescent="0.25">
      <c r="B11" s="77" t="s">
        <v>327</v>
      </c>
      <c r="C11" s="77" t="str">
        <f>'8. Pembibitan Trembesi'!B4</f>
        <v xml:space="preserve">Pengembangbiakan Tanaman Trembesi untuk Mereduksi Karbondioksida </v>
      </c>
      <c r="D11" s="77"/>
      <c r="E11" s="77"/>
      <c r="F11" s="77"/>
      <c r="G11" s="77"/>
      <c r="H11" s="77"/>
      <c r="I11" s="77"/>
      <c r="J11" t="s">
        <v>371</v>
      </c>
    </row>
    <row r="12" spans="2:10" x14ac:dyDescent="0.25">
      <c r="B12" s="77" t="s">
        <v>328</v>
      </c>
      <c r="C12" s="77" t="str">
        <f>'9. Pembibitan Mangrove'!B4</f>
        <v>Restorasi Mangrove Belitung Timur</v>
      </c>
      <c r="D12" s="77"/>
      <c r="E12" s="77"/>
      <c r="F12" s="77"/>
      <c r="G12" s="77"/>
      <c r="H12" s="77"/>
      <c r="I12" s="77"/>
      <c r="J12" t="s">
        <v>371</v>
      </c>
    </row>
    <row r="15" spans="2:10" ht="18.75" x14ac:dyDescent="0.25">
      <c r="B15" s="108" t="s">
        <v>330</v>
      </c>
      <c r="C15" s="108"/>
      <c r="D15" s="108"/>
      <c r="E15" s="108"/>
      <c r="F15" s="108"/>
      <c r="G15" s="108"/>
      <c r="H15" s="108"/>
      <c r="I15" s="108"/>
      <c r="J15" s="108"/>
    </row>
    <row r="16" spans="2:10" x14ac:dyDescent="0.25">
      <c r="B16" s="81"/>
      <c r="C16" s="82"/>
      <c r="D16" s="82"/>
      <c r="E16" s="76">
        <v>2015</v>
      </c>
      <c r="F16" s="76">
        <v>2016</v>
      </c>
      <c r="G16" s="76">
        <v>2017</v>
      </c>
      <c r="H16" s="76">
        <v>2018</v>
      </c>
      <c r="I16" s="76">
        <v>2019</v>
      </c>
      <c r="J16" s="83" t="s">
        <v>331</v>
      </c>
    </row>
    <row r="17" spans="2:10" x14ac:dyDescent="0.25">
      <c r="B17" s="84" t="s">
        <v>332</v>
      </c>
      <c r="C17" s="85"/>
      <c r="D17" s="85"/>
      <c r="E17" s="86">
        <v>341.79</v>
      </c>
      <c r="F17" s="86">
        <v>355.17</v>
      </c>
      <c r="G17" s="86">
        <v>355.17</v>
      </c>
      <c r="H17" s="86">
        <v>355.17</v>
      </c>
      <c r="I17" s="86">
        <v>355.17</v>
      </c>
      <c r="J17" s="87" t="s">
        <v>329</v>
      </c>
    </row>
    <row r="18" spans="2:10" x14ac:dyDescent="0.25">
      <c r="B18" s="109" t="s">
        <v>333</v>
      </c>
      <c r="C18" s="109" t="s">
        <v>334</v>
      </c>
      <c r="D18" s="109" t="s">
        <v>335</v>
      </c>
      <c r="E18" s="110" t="s">
        <v>336</v>
      </c>
      <c r="F18" s="110" t="s">
        <v>336</v>
      </c>
      <c r="G18" s="110" t="s">
        <v>336</v>
      </c>
      <c r="H18" s="110" t="s">
        <v>336</v>
      </c>
      <c r="I18" s="110" t="s">
        <v>336</v>
      </c>
      <c r="J18" s="112" t="s">
        <v>337</v>
      </c>
    </row>
    <row r="19" spans="2:10" x14ac:dyDescent="0.25">
      <c r="B19" s="109"/>
      <c r="C19" s="109"/>
      <c r="D19" s="109"/>
      <c r="E19" s="111"/>
      <c r="F19" s="111"/>
      <c r="G19" s="111"/>
      <c r="H19" s="111"/>
      <c r="I19" s="111"/>
      <c r="J19" s="113"/>
    </row>
    <row r="20" spans="2:10" x14ac:dyDescent="0.25">
      <c r="B20" s="88" t="s">
        <v>338</v>
      </c>
      <c r="C20" s="88" t="s">
        <v>339</v>
      </c>
      <c r="D20" s="89"/>
      <c r="E20" s="89"/>
      <c r="F20" s="89"/>
      <c r="G20" s="89"/>
      <c r="H20" s="89"/>
      <c r="I20" s="89"/>
      <c r="J20" s="113"/>
    </row>
    <row r="21" spans="2:10" x14ac:dyDescent="0.25">
      <c r="B21" s="83">
        <v>1</v>
      </c>
      <c r="C21" s="90" t="s">
        <v>178</v>
      </c>
      <c r="D21" s="83" t="s">
        <v>177</v>
      </c>
      <c r="E21" s="91" t="s">
        <v>71</v>
      </c>
      <c r="F21" s="91" t="s">
        <v>71</v>
      </c>
      <c r="G21" s="91" t="s">
        <v>71</v>
      </c>
      <c r="H21" s="91" t="s">
        <v>71</v>
      </c>
      <c r="I21" s="91" t="s">
        <v>71</v>
      </c>
      <c r="J21" s="113"/>
    </row>
    <row r="22" spans="2:10" x14ac:dyDescent="0.25">
      <c r="B22" s="83">
        <v>2</v>
      </c>
      <c r="C22" s="90" t="s">
        <v>176</v>
      </c>
      <c r="D22" s="83" t="s">
        <v>175</v>
      </c>
      <c r="E22" s="92" t="s">
        <v>93</v>
      </c>
      <c r="F22" s="92" t="s">
        <v>93</v>
      </c>
      <c r="G22" s="92" t="s">
        <v>93</v>
      </c>
      <c r="H22" s="92" t="s">
        <v>93</v>
      </c>
      <c r="I22" s="92" t="s">
        <v>93</v>
      </c>
      <c r="J22" s="113"/>
    </row>
    <row r="23" spans="2:10" x14ac:dyDescent="0.25">
      <c r="B23" s="83">
        <v>3</v>
      </c>
      <c r="C23" s="90" t="s">
        <v>340</v>
      </c>
      <c r="D23" s="83" t="s">
        <v>172</v>
      </c>
      <c r="E23" s="92" t="s">
        <v>111</v>
      </c>
      <c r="F23" s="92" t="s">
        <v>111</v>
      </c>
      <c r="G23" s="92" t="s">
        <v>111</v>
      </c>
      <c r="H23" s="92" t="s">
        <v>111</v>
      </c>
      <c r="I23" s="92" t="s">
        <v>111</v>
      </c>
      <c r="J23" s="113"/>
    </row>
    <row r="24" spans="2:10" x14ac:dyDescent="0.25">
      <c r="B24" s="83">
        <v>4</v>
      </c>
      <c r="C24" s="90" t="s">
        <v>341</v>
      </c>
      <c r="D24" s="83" t="s">
        <v>170</v>
      </c>
      <c r="E24" s="92" t="s">
        <v>93</v>
      </c>
      <c r="F24" s="92" t="s">
        <v>93</v>
      </c>
      <c r="G24" s="92" t="s">
        <v>93</v>
      </c>
      <c r="H24" s="92" t="s">
        <v>93</v>
      </c>
      <c r="I24" s="92" t="s">
        <v>93</v>
      </c>
      <c r="J24" s="113"/>
    </row>
    <row r="25" spans="2:10" x14ac:dyDescent="0.25">
      <c r="B25" s="88" t="s">
        <v>342</v>
      </c>
      <c r="C25" s="88" t="s">
        <v>158</v>
      </c>
      <c r="D25" s="89"/>
      <c r="E25" s="89"/>
      <c r="F25" s="89"/>
      <c r="G25" s="89"/>
      <c r="H25" s="89"/>
      <c r="I25" s="89"/>
      <c r="J25" s="113"/>
    </row>
    <row r="26" spans="2:10" x14ac:dyDescent="0.25">
      <c r="B26" s="83">
        <v>1</v>
      </c>
      <c r="C26" s="90" t="s">
        <v>343</v>
      </c>
      <c r="D26" s="83" t="s">
        <v>344</v>
      </c>
      <c r="E26" s="91" t="s">
        <v>71</v>
      </c>
      <c r="F26" s="91" t="s">
        <v>71</v>
      </c>
      <c r="G26" s="91" t="s">
        <v>71</v>
      </c>
      <c r="H26" s="91" t="s">
        <v>71</v>
      </c>
      <c r="I26" s="91" t="s">
        <v>71</v>
      </c>
      <c r="J26" s="113"/>
    </row>
    <row r="27" spans="2:10" x14ac:dyDescent="0.25">
      <c r="B27" s="83">
        <v>2</v>
      </c>
      <c r="C27" s="90" t="s">
        <v>157</v>
      </c>
      <c r="D27" s="83" t="s">
        <v>156</v>
      </c>
      <c r="E27" s="92" t="s">
        <v>111</v>
      </c>
      <c r="F27" s="92" t="s">
        <v>111</v>
      </c>
      <c r="G27" s="92" t="s">
        <v>111</v>
      </c>
      <c r="H27" s="92" t="s">
        <v>111</v>
      </c>
      <c r="I27" s="92" t="s">
        <v>111</v>
      </c>
      <c r="J27" s="113"/>
    </row>
    <row r="28" spans="2:10" x14ac:dyDescent="0.25">
      <c r="B28" s="83">
        <v>3</v>
      </c>
      <c r="C28" s="90" t="s">
        <v>133</v>
      </c>
      <c r="D28" s="83" t="s">
        <v>345</v>
      </c>
      <c r="E28" s="91" t="s">
        <v>71</v>
      </c>
      <c r="F28" s="91" t="s">
        <v>71</v>
      </c>
      <c r="G28" s="91" t="s">
        <v>71</v>
      </c>
      <c r="H28" s="91" t="s">
        <v>71</v>
      </c>
      <c r="I28" s="91" t="s">
        <v>71</v>
      </c>
      <c r="J28" s="113"/>
    </row>
    <row r="29" spans="2:10" x14ac:dyDescent="0.25">
      <c r="B29" s="83">
        <v>4</v>
      </c>
      <c r="C29" s="90" t="s">
        <v>346</v>
      </c>
      <c r="D29" s="83" t="s">
        <v>130</v>
      </c>
      <c r="E29" s="92" t="s">
        <v>93</v>
      </c>
      <c r="F29" s="92" t="s">
        <v>93</v>
      </c>
      <c r="G29" s="92" t="s">
        <v>93</v>
      </c>
      <c r="H29" s="92" t="s">
        <v>93</v>
      </c>
      <c r="I29" s="92" t="s">
        <v>93</v>
      </c>
      <c r="J29" s="113"/>
    </row>
    <row r="30" spans="2:10" x14ac:dyDescent="0.25">
      <c r="B30" s="83">
        <v>5</v>
      </c>
      <c r="C30" s="90" t="s">
        <v>347</v>
      </c>
      <c r="D30" s="83" t="s">
        <v>128</v>
      </c>
      <c r="E30" s="91" t="s">
        <v>71</v>
      </c>
      <c r="F30" s="91" t="s">
        <v>71</v>
      </c>
      <c r="G30" s="91" t="s">
        <v>71</v>
      </c>
      <c r="H30" s="91" t="s">
        <v>71</v>
      </c>
      <c r="I30" s="91" t="s">
        <v>71</v>
      </c>
      <c r="J30" s="113"/>
    </row>
    <row r="31" spans="2:10" x14ac:dyDescent="0.25">
      <c r="B31" s="83">
        <v>6</v>
      </c>
      <c r="C31" s="90" t="s">
        <v>348</v>
      </c>
      <c r="D31" s="83" t="s">
        <v>349</v>
      </c>
      <c r="E31" s="91" t="s">
        <v>71</v>
      </c>
      <c r="F31" s="91" t="s">
        <v>71</v>
      </c>
      <c r="G31" s="91" t="s">
        <v>71</v>
      </c>
      <c r="H31" s="91" t="s">
        <v>71</v>
      </c>
      <c r="I31" s="91" t="s">
        <v>71</v>
      </c>
      <c r="J31" s="113"/>
    </row>
    <row r="32" spans="2:10" x14ac:dyDescent="0.25">
      <c r="B32" s="83">
        <v>7</v>
      </c>
      <c r="C32" s="90" t="s">
        <v>153</v>
      </c>
      <c r="D32" s="83" t="s">
        <v>152</v>
      </c>
      <c r="E32" s="91" t="s">
        <v>71</v>
      </c>
      <c r="F32" s="91" t="s">
        <v>71</v>
      </c>
      <c r="G32" s="91" t="s">
        <v>71</v>
      </c>
      <c r="H32" s="91" t="s">
        <v>71</v>
      </c>
      <c r="I32" s="91" t="s">
        <v>71</v>
      </c>
      <c r="J32" s="113"/>
    </row>
    <row r="33" spans="2:10" x14ac:dyDescent="0.25">
      <c r="B33" s="83">
        <v>8</v>
      </c>
      <c r="C33" s="90" t="s">
        <v>350</v>
      </c>
      <c r="D33" s="83" t="s">
        <v>150</v>
      </c>
      <c r="E33" s="92" t="s">
        <v>93</v>
      </c>
      <c r="F33" s="92" t="s">
        <v>93</v>
      </c>
      <c r="G33" s="92" t="s">
        <v>93</v>
      </c>
      <c r="H33" s="92" t="s">
        <v>93</v>
      </c>
      <c r="I33" s="92" t="s">
        <v>93</v>
      </c>
      <c r="J33" s="113"/>
    </row>
    <row r="34" spans="2:10" x14ac:dyDescent="0.25">
      <c r="B34" s="83">
        <v>9</v>
      </c>
      <c r="C34" s="90" t="s">
        <v>127</v>
      </c>
      <c r="D34" s="83" t="s">
        <v>351</v>
      </c>
      <c r="E34" s="92" t="s">
        <v>93</v>
      </c>
      <c r="F34" s="92" t="s">
        <v>93</v>
      </c>
      <c r="G34" s="92" t="s">
        <v>93</v>
      </c>
      <c r="H34" s="92" t="s">
        <v>93</v>
      </c>
      <c r="I34" s="92" t="s">
        <v>93</v>
      </c>
      <c r="J34" s="113"/>
    </row>
    <row r="35" spans="2:10" x14ac:dyDescent="0.25">
      <c r="B35" s="83">
        <v>10</v>
      </c>
      <c r="C35" s="90" t="s">
        <v>149</v>
      </c>
      <c r="D35" s="83" t="s">
        <v>148</v>
      </c>
      <c r="E35" s="92" t="s">
        <v>93</v>
      </c>
      <c r="F35" s="92" t="s">
        <v>93</v>
      </c>
      <c r="G35" s="92" t="s">
        <v>93</v>
      </c>
      <c r="H35" s="92" t="s">
        <v>93</v>
      </c>
      <c r="I35" s="92" t="s">
        <v>93</v>
      </c>
      <c r="J35" s="113"/>
    </row>
    <row r="36" spans="2:10" x14ac:dyDescent="0.25">
      <c r="B36" s="83">
        <v>11</v>
      </c>
      <c r="C36" s="90" t="s">
        <v>147</v>
      </c>
      <c r="D36" s="83" t="s">
        <v>146</v>
      </c>
      <c r="E36" s="92" t="s">
        <v>111</v>
      </c>
      <c r="F36" s="92" t="s">
        <v>111</v>
      </c>
      <c r="G36" s="92" t="s">
        <v>111</v>
      </c>
      <c r="H36" s="92" t="s">
        <v>111</v>
      </c>
      <c r="I36" s="92" t="s">
        <v>111</v>
      </c>
      <c r="J36" s="113"/>
    </row>
    <row r="37" spans="2:10" x14ac:dyDescent="0.25">
      <c r="B37" s="83">
        <v>12</v>
      </c>
      <c r="C37" s="90" t="s">
        <v>145</v>
      </c>
      <c r="D37" s="83" t="s">
        <v>144</v>
      </c>
      <c r="E37" s="91" t="s">
        <v>71</v>
      </c>
      <c r="F37" s="91" t="s">
        <v>71</v>
      </c>
      <c r="G37" s="91" t="s">
        <v>71</v>
      </c>
      <c r="H37" s="91" t="s">
        <v>71</v>
      </c>
      <c r="I37" s="91" t="s">
        <v>71</v>
      </c>
      <c r="J37" s="113"/>
    </row>
    <row r="38" spans="2:10" x14ac:dyDescent="0.25">
      <c r="B38" s="83">
        <v>13</v>
      </c>
      <c r="C38" s="90" t="s">
        <v>143</v>
      </c>
      <c r="D38" s="83" t="s">
        <v>142</v>
      </c>
      <c r="E38" s="92" t="s">
        <v>111</v>
      </c>
      <c r="F38" s="92" t="s">
        <v>111</v>
      </c>
      <c r="G38" s="92" t="s">
        <v>111</v>
      </c>
      <c r="H38" s="92" t="s">
        <v>111</v>
      </c>
      <c r="I38" s="92" t="s">
        <v>111</v>
      </c>
      <c r="J38" s="113"/>
    </row>
    <row r="39" spans="2:10" x14ac:dyDescent="0.25">
      <c r="B39" s="83">
        <v>14</v>
      </c>
      <c r="C39" s="90" t="s">
        <v>141</v>
      </c>
      <c r="D39" s="83" t="s">
        <v>140</v>
      </c>
      <c r="E39" s="92" t="s">
        <v>352</v>
      </c>
      <c r="F39" s="92" t="s">
        <v>352</v>
      </c>
      <c r="G39" s="92" t="s">
        <v>352</v>
      </c>
      <c r="H39" s="92" t="s">
        <v>352</v>
      </c>
      <c r="I39" s="92" t="s">
        <v>352</v>
      </c>
      <c r="J39" s="113"/>
    </row>
    <row r="40" spans="2:10" x14ac:dyDescent="0.25">
      <c r="B40" s="83">
        <v>15</v>
      </c>
      <c r="C40" s="90" t="s">
        <v>123</v>
      </c>
      <c r="D40" s="83" t="s">
        <v>122</v>
      </c>
      <c r="E40" s="92" t="s">
        <v>111</v>
      </c>
      <c r="F40" s="92" t="s">
        <v>111</v>
      </c>
      <c r="G40" s="92" t="s">
        <v>111</v>
      </c>
      <c r="H40" s="92" t="s">
        <v>111</v>
      </c>
      <c r="I40" s="92" t="s">
        <v>111</v>
      </c>
      <c r="J40" s="113"/>
    </row>
    <row r="41" spans="2:10" x14ac:dyDescent="0.25">
      <c r="B41" s="83">
        <v>16</v>
      </c>
      <c r="C41" s="90" t="s">
        <v>125</v>
      </c>
      <c r="D41" s="83" t="s">
        <v>124</v>
      </c>
      <c r="E41" s="91" t="s">
        <v>71</v>
      </c>
      <c r="F41" s="91" t="s">
        <v>71</v>
      </c>
      <c r="G41" s="91" t="s">
        <v>71</v>
      </c>
      <c r="H41" s="91" t="s">
        <v>71</v>
      </c>
      <c r="I41" s="91" t="s">
        <v>71</v>
      </c>
      <c r="J41" s="113"/>
    </row>
    <row r="42" spans="2:10" x14ac:dyDescent="0.25">
      <c r="B42" s="83">
        <v>17</v>
      </c>
      <c r="C42" s="90" t="s">
        <v>139</v>
      </c>
      <c r="D42" s="83" t="s">
        <v>138</v>
      </c>
      <c r="E42" s="92" t="s">
        <v>93</v>
      </c>
      <c r="F42" s="92" t="s">
        <v>93</v>
      </c>
      <c r="G42" s="92" t="s">
        <v>93</v>
      </c>
      <c r="H42" s="92" t="s">
        <v>93</v>
      </c>
      <c r="I42" s="92" t="s">
        <v>93</v>
      </c>
      <c r="J42" s="113"/>
    </row>
    <row r="43" spans="2:10" x14ac:dyDescent="0.25">
      <c r="B43" s="83">
        <v>18</v>
      </c>
      <c r="C43" s="90" t="s">
        <v>137</v>
      </c>
      <c r="D43" s="83" t="s">
        <v>136</v>
      </c>
      <c r="E43" s="92" t="s">
        <v>93</v>
      </c>
      <c r="F43" s="92" t="s">
        <v>93</v>
      </c>
      <c r="G43" s="92" t="s">
        <v>93</v>
      </c>
      <c r="H43" s="92" t="s">
        <v>93</v>
      </c>
      <c r="I43" s="92" t="s">
        <v>93</v>
      </c>
      <c r="J43" s="113"/>
    </row>
    <row r="44" spans="2:10" x14ac:dyDescent="0.25">
      <c r="B44" s="88" t="s">
        <v>353</v>
      </c>
      <c r="C44" s="88" t="s">
        <v>76</v>
      </c>
      <c r="D44" s="89"/>
      <c r="E44" s="89"/>
      <c r="F44" s="89"/>
      <c r="G44" s="89"/>
      <c r="H44" s="89"/>
      <c r="I44" s="89"/>
      <c r="J44" s="113"/>
    </row>
    <row r="45" spans="2:10" x14ac:dyDescent="0.25">
      <c r="B45" s="83">
        <v>1</v>
      </c>
      <c r="C45" s="90" t="s">
        <v>75</v>
      </c>
      <c r="D45" s="83" t="s">
        <v>74</v>
      </c>
      <c r="E45" s="91" t="s">
        <v>71</v>
      </c>
      <c r="F45" s="91" t="s">
        <v>71</v>
      </c>
      <c r="G45" s="91" t="s">
        <v>71</v>
      </c>
      <c r="H45" s="91" t="s">
        <v>71</v>
      </c>
      <c r="I45" s="91" t="s">
        <v>71</v>
      </c>
      <c r="J45" s="113"/>
    </row>
    <row r="46" spans="2:10" x14ac:dyDescent="0.25">
      <c r="B46" s="88" t="s">
        <v>354</v>
      </c>
      <c r="C46" s="88" t="s">
        <v>192</v>
      </c>
      <c r="D46" s="88"/>
      <c r="E46" s="88"/>
      <c r="F46" s="88"/>
      <c r="G46" s="88"/>
      <c r="H46" s="88"/>
      <c r="I46" s="88"/>
      <c r="J46" s="113"/>
    </row>
    <row r="47" spans="2:10" ht="15.75" x14ac:dyDescent="0.25">
      <c r="B47" s="93">
        <v>1</v>
      </c>
      <c r="C47" s="94" t="s">
        <v>355</v>
      </c>
      <c r="D47" s="95" t="s">
        <v>190</v>
      </c>
      <c r="E47" s="91" t="s">
        <v>71</v>
      </c>
      <c r="F47" s="91" t="s">
        <v>71</v>
      </c>
      <c r="G47" s="91" t="s">
        <v>71</v>
      </c>
      <c r="H47" s="91" t="s">
        <v>71</v>
      </c>
      <c r="I47" s="91" t="s">
        <v>71</v>
      </c>
      <c r="J47" s="113"/>
    </row>
    <row r="48" spans="2:10" ht="15.75" x14ac:dyDescent="0.25">
      <c r="B48" s="93">
        <v>2</v>
      </c>
      <c r="C48" s="94" t="s">
        <v>356</v>
      </c>
      <c r="D48" s="95" t="s">
        <v>357</v>
      </c>
      <c r="E48" s="91" t="s">
        <v>71</v>
      </c>
      <c r="F48" s="92" t="s">
        <v>93</v>
      </c>
      <c r="G48" s="92" t="s">
        <v>93</v>
      </c>
      <c r="H48" s="92" t="s">
        <v>111</v>
      </c>
      <c r="I48" s="92" t="s">
        <v>111</v>
      </c>
      <c r="J48" s="114"/>
    </row>
    <row r="49" spans="2:10" x14ac:dyDescent="0.25">
      <c r="B49" s="107" t="s">
        <v>26</v>
      </c>
      <c r="C49" s="107"/>
      <c r="D49" s="107"/>
      <c r="E49" s="107"/>
      <c r="F49" s="107"/>
      <c r="G49" s="107"/>
      <c r="H49" s="107"/>
      <c r="I49" s="107"/>
      <c r="J49" s="87"/>
    </row>
    <row r="50" spans="2:10" x14ac:dyDescent="0.25">
      <c r="B50" s="83">
        <v>1</v>
      </c>
      <c r="C50" s="90" t="s">
        <v>358</v>
      </c>
      <c r="D50" s="83" t="s">
        <v>359</v>
      </c>
      <c r="E50" s="91">
        <v>283</v>
      </c>
      <c r="F50" s="91">
        <v>892</v>
      </c>
      <c r="G50" s="91">
        <v>888</v>
      </c>
      <c r="H50" s="91">
        <v>917</v>
      </c>
      <c r="I50" s="91">
        <v>1495</v>
      </c>
      <c r="J50" s="83" t="s">
        <v>360</v>
      </c>
    </row>
    <row r="51" spans="2:10" x14ac:dyDescent="0.25">
      <c r="B51" s="84" t="s">
        <v>361</v>
      </c>
      <c r="C51" s="85"/>
      <c r="D51" s="85"/>
      <c r="E51" s="96">
        <v>1028.3499999999999</v>
      </c>
      <c r="F51" s="96">
        <v>1028.3499999999999</v>
      </c>
      <c r="G51" s="96">
        <v>1028.3499999999999</v>
      </c>
      <c r="H51" s="96">
        <v>1028.3499999999999</v>
      </c>
      <c r="I51" s="96">
        <v>1028.3499999999999</v>
      </c>
      <c r="J51" s="87" t="s">
        <v>329</v>
      </c>
    </row>
    <row r="52" spans="2:10" x14ac:dyDescent="0.25">
      <c r="B52" s="97" t="s">
        <v>362</v>
      </c>
      <c r="C52" s="98"/>
      <c r="D52" s="98"/>
      <c r="E52" s="98">
        <v>110</v>
      </c>
      <c r="F52" s="98">
        <v>120</v>
      </c>
      <c r="G52" s="98">
        <v>45</v>
      </c>
      <c r="H52" s="98">
        <v>85</v>
      </c>
      <c r="I52" s="98">
        <v>1000</v>
      </c>
      <c r="J52" s="87" t="s">
        <v>360</v>
      </c>
    </row>
    <row r="53" spans="2:10" x14ac:dyDescent="0.25">
      <c r="B53" s="97" t="s">
        <v>363</v>
      </c>
      <c r="C53" s="98"/>
      <c r="D53" s="98"/>
      <c r="E53" s="98">
        <v>38.75</v>
      </c>
      <c r="F53" s="98">
        <v>38.75</v>
      </c>
      <c r="G53" s="98">
        <v>38.75</v>
      </c>
      <c r="H53" s="98">
        <v>38.75</v>
      </c>
      <c r="I53" s="98">
        <v>38.75</v>
      </c>
      <c r="J53" s="87" t="s">
        <v>329</v>
      </c>
    </row>
    <row r="54" spans="2:10" x14ac:dyDescent="0.25">
      <c r="B54" s="97" t="s">
        <v>364</v>
      </c>
      <c r="C54" s="98"/>
      <c r="D54" s="98"/>
      <c r="E54" s="98">
        <v>53.6</v>
      </c>
      <c r="F54" s="98">
        <v>53.6</v>
      </c>
      <c r="G54" s="98">
        <v>53.6</v>
      </c>
      <c r="H54" s="98">
        <v>53.6</v>
      </c>
      <c r="I54" s="98">
        <v>53.6</v>
      </c>
      <c r="J54" s="87" t="s">
        <v>329</v>
      </c>
    </row>
    <row r="55" spans="2:10" x14ac:dyDescent="0.25">
      <c r="B55" s="97" t="s">
        <v>365</v>
      </c>
      <c r="C55" s="98"/>
      <c r="D55" s="98"/>
      <c r="E55" s="98"/>
      <c r="F55" s="98"/>
      <c r="G55" s="98"/>
      <c r="H55" s="98"/>
      <c r="I55" s="98">
        <v>809</v>
      </c>
      <c r="J55" s="87" t="s">
        <v>360</v>
      </c>
    </row>
    <row r="56" spans="2:10" x14ac:dyDescent="0.25">
      <c r="B56" s="97" t="s">
        <v>366</v>
      </c>
      <c r="C56" s="98"/>
      <c r="D56" s="98"/>
      <c r="E56" s="98"/>
      <c r="F56" s="98"/>
      <c r="G56" s="98"/>
      <c r="H56" s="98"/>
      <c r="I56" s="98">
        <v>416</v>
      </c>
      <c r="J56" s="87" t="s">
        <v>367</v>
      </c>
    </row>
    <row r="57" spans="2:10" x14ac:dyDescent="0.25">
      <c r="B57" s="98"/>
      <c r="C57" s="98"/>
      <c r="D57" s="98"/>
      <c r="E57" s="98"/>
      <c r="F57" s="98"/>
      <c r="G57" s="98"/>
      <c r="H57" s="98"/>
      <c r="I57" s="98">
        <v>118</v>
      </c>
      <c r="J57" s="87" t="s">
        <v>368</v>
      </c>
    </row>
    <row r="59" spans="2:10" x14ac:dyDescent="0.25">
      <c r="I59">
        <f>SUM(I53:I54)</f>
        <v>92.35</v>
      </c>
    </row>
  </sheetData>
  <mergeCells count="11">
    <mergeCell ref="B49:I49"/>
    <mergeCell ref="B15:J15"/>
    <mergeCell ref="B18:B19"/>
    <mergeCell ref="C18:C19"/>
    <mergeCell ref="D18:D19"/>
    <mergeCell ref="E18:E19"/>
    <mergeCell ref="F18:F19"/>
    <mergeCell ref="G18:G19"/>
    <mergeCell ref="H18:H19"/>
    <mergeCell ref="I18:I19"/>
    <mergeCell ref="J18:J4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C23" workbookViewId="0">
      <selection activeCell="P76" sqref="P76"/>
    </sheetView>
  </sheetViews>
  <sheetFormatPr defaultColWidth="9.140625" defaultRowHeight="12" x14ac:dyDescent="0.2"/>
  <cols>
    <col min="1" max="1" width="46" style="53" customWidth="1"/>
    <col min="2" max="2" width="22.85546875" style="53" customWidth="1"/>
    <col min="3" max="3" width="25.140625" style="53" customWidth="1"/>
    <col min="4" max="4" width="17.7109375" style="53" customWidth="1"/>
    <col min="5" max="5" width="22.42578125" style="53" bestFit="1" customWidth="1"/>
    <col min="6" max="15" width="6.42578125" style="53" customWidth="1"/>
    <col min="16" max="16" width="12.5703125" style="53" customWidth="1"/>
    <col min="17" max="17" width="15.85546875" style="53" customWidth="1"/>
    <col min="18" max="16384" width="9.140625" style="53"/>
  </cols>
  <sheetData>
    <row r="1" spans="1:17" x14ac:dyDescent="0.2">
      <c r="A1" s="149" t="s">
        <v>281</v>
      </c>
      <c r="B1" s="149"/>
      <c r="C1" s="149"/>
      <c r="E1" s="149" t="s">
        <v>280</v>
      </c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71"/>
    </row>
    <row r="2" spans="1:17" x14ac:dyDescent="0.2">
      <c r="A2" s="149"/>
      <c r="B2" s="149"/>
      <c r="C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71"/>
    </row>
    <row r="4" spans="1:17" x14ac:dyDescent="0.2">
      <c r="A4" s="150" t="s">
        <v>279</v>
      </c>
      <c r="B4" s="160"/>
      <c r="C4" s="160"/>
      <c r="E4" s="150" t="s">
        <v>278</v>
      </c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70"/>
    </row>
    <row r="5" spans="1:17" x14ac:dyDescent="0.2">
      <c r="A5" s="151" t="s">
        <v>256</v>
      </c>
      <c r="B5" s="151" t="s">
        <v>277</v>
      </c>
      <c r="C5" s="151"/>
      <c r="E5" s="151" t="s">
        <v>256</v>
      </c>
      <c r="F5" s="151" t="s">
        <v>255</v>
      </c>
      <c r="G5" s="151"/>
      <c r="H5" s="151"/>
      <c r="I5" s="151"/>
      <c r="J5" s="151"/>
      <c r="K5" s="151"/>
      <c r="L5" s="151"/>
      <c r="M5" s="151"/>
      <c r="N5" s="151"/>
      <c r="O5" s="151"/>
      <c r="P5" s="152" t="s">
        <v>29</v>
      </c>
      <c r="Q5" s="161"/>
    </row>
    <row r="6" spans="1:17" x14ac:dyDescent="0.2">
      <c r="A6" s="151"/>
      <c r="B6" s="63" t="s">
        <v>276</v>
      </c>
      <c r="C6" s="63" t="s">
        <v>275</v>
      </c>
      <c r="E6" s="151"/>
      <c r="F6" s="63">
        <v>1</v>
      </c>
      <c r="G6" s="63">
        <v>2</v>
      </c>
      <c r="H6" s="63">
        <v>3</v>
      </c>
      <c r="I6" s="63">
        <v>4</v>
      </c>
      <c r="J6" s="63">
        <v>5</v>
      </c>
      <c r="K6" s="63">
        <v>6</v>
      </c>
      <c r="L6" s="63">
        <v>7</v>
      </c>
      <c r="M6" s="63">
        <v>8</v>
      </c>
      <c r="N6" s="63">
        <v>9</v>
      </c>
      <c r="O6" s="63">
        <v>10</v>
      </c>
      <c r="P6" s="152"/>
      <c r="Q6" s="161"/>
    </row>
    <row r="7" spans="1:17" x14ac:dyDescent="0.2">
      <c r="A7" s="62" t="s">
        <v>242</v>
      </c>
      <c r="B7" s="60">
        <f>'[2]HARI BERKECAMBAH'!AD7</f>
        <v>10</v>
      </c>
      <c r="C7" s="60">
        <f>'[2]HARI BERKECAMBAH'!AE7</f>
        <v>100</v>
      </c>
      <c r="E7" s="62" t="s">
        <v>242</v>
      </c>
      <c r="F7" s="69">
        <f>'[2]HARI BERKECAMBAH'!AI7</f>
        <v>0</v>
      </c>
      <c r="G7" s="69">
        <f>'[2]HARI BERKECAMBAH'!AJ7</f>
        <v>10</v>
      </c>
      <c r="H7" s="69">
        <f>'[2]HARI BERKECAMBAH'!AK7</f>
        <v>0</v>
      </c>
      <c r="I7" s="69">
        <f>'[2]HARI BERKECAMBAH'!AL7</f>
        <v>0</v>
      </c>
      <c r="J7" s="69">
        <f>'[2]HARI BERKECAMBAH'!AM7</f>
        <v>0</v>
      </c>
      <c r="K7" s="69">
        <f>'[2]HARI BERKECAMBAH'!AN7</f>
        <v>0</v>
      </c>
      <c r="L7" s="69">
        <f>'[2]HARI BERKECAMBAH'!AO7</f>
        <v>0</v>
      </c>
      <c r="M7" s="69">
        <f>'[2]HARI BERKECAMBAH'!AP7</f>
        <v>0</v>
      </c>
      <c r="N7" s="69">
        <f>'[2]HARI BERKECAMBAH'!AQ7</f>
        <v>0</v>
      </c>
      <c r="O7" s="69">
        <f>'[2]HARI BERKECAMBAH'!AR7</f>
        <v>0</v>
      </c>
      <c r="P7" s="68">
        <f>SUM(F7:O7)</f>
        <v>10</v>
      </c>
      <c r="Q7" s="67"/>
    </row>
    <row r="8" spans="1:17" x14ac:dyDescent="0.2">
      <c r="A8" s="62" t="s">
        <v>241</v>
      </c>
      <c r="B8" s="60">
        <f>'[2]HARI BERKECAMBAH'!AD8</f>
        <v>10</v>
      </c>
      <c r="C8" s="60">
        <f>'[2]HARI BERKECAMBAH'!AE8</f>
        <v>100</v>
      </c>
      <c r="E8" s="62" t="s">
        <v>241</v>
      </c>
      <c r="F8" s="60">
        <f>'[2]HARI BERKECAMBAH'!AI8</f>
        <v>0</v>
      </c>
      <c r="G8" s="60">
        <f>'[2]HARI BERKECAMBAH'!AJ8</f>
        <v>9</v>
      </c>
      <c r="H8" s="60">
        <f>'[2]HARI BERKECAMBAH'!AK8</f>
        <v>0</v>
      </c>
      <c r="I8" s="60">
        <f>'[2]HARI BERKECAMBAH'!AL8</f>
        <v>0</v>
      </c>
      <c r="J8" s="60">
        <f>'[2]HARI BERKECAMBAH'!AM8</f>
        <v>0</v>
      </c>
      <c r="K8" s="60">
        <f>'[2]HARI BERKECAMBAH'!AN8</f>
        <v>0</v>
      </c>
      <c r="L8" s="60">
        <f>'[2]HARI BERKECAMBAH'!AO8</f>
        <v>0</v>
      </c>
      <c r="M8" s="60">
        <f>'[2]HARI BERKECAMBAH'!AP8</f>
        <v>1</v>
      </c>
      <c r="N8" s="60">
        <f>'[2]HARI BERKECAMBAH'!AQ8</f>
        <v>0</v>
      </c>
      <c r="O8" s="60">
        <f>'[2]HARI BERKECAMBAH'!AR8</f>
        <v>0</v>
      </c>
      <c r="P8" s="68">
        <f>SUM(F8:O8)</f>
        <v>10</v>
      </c>
      <c r="Q8" s="67"/>
    </row>
    <row r="9" spans="1:17" x14ac:dyDescent="0.2">
      <c r="A9" s="62" t="s">
        <v>240</v>
      </c>
      <c r="B9" s="60">
        <f>'[2]HARI BERKECAMBAH'!AD9</f>
        <v>10</v>
      </c>
      <c r="C9" s="60">
        <f>'[2]HARI BERKECAMBAH'!AE9</f>
        <v>100</v>
      </c>
      <c r="E9" s="62" t="s">
        <v>240</v>
      </c>
      <c r="F9" s="60">
        <f>'[2]HARI BERKECAMBAH'!AI9</f>
        <v>0</v>
      </c>
      <c r="G9" s="60">
        <f>'[2]HARI BERKECAMBAH'!AJ9</f>
        <v>10</v>
      </c>
      <c r="H9" s="60">
        <f>'[2]HARI BERKECAMBAH'!AK9</f>
        <v>0</v>
      </c>
      <c r="I9" s="60">
        <f>'[2]HARI BERKECAMBAH'!AL9</f>
        <v>0</v>
      </c>
      <c r="J9" s="60">
        <f>'[2]HARI BERKECAMBAH'!AM9</f>
        <v>0</v>
      </c>
      <c r="K9" s="60">
        <f>'[2]HARI BERKECAMBAH'!AN9</f>
        <v>0</v>
      </c>
      <c r="L9" s="60">
        <f>'[2]HARI BERKECAMBAH'!AO9</f>
        <v>0</v>
      </c>
      <c r="M9" s="60">
        <f>'[2]HARI BERKECAMBAH'!AP9</f>
        <v>0</v>
      </c>
      <c r="N9" s="60">
        <f>'[2]HARI BERKECAMBAH'!AQ9</f>
        <v>0</v>
      </c>
      <c r="O9" s="60">
        <f>'[2]HARI BERKECAMBAH'!AR9</f>
        <v>0</v>
      </c>
      <c r="P9" s="68">
        <f>SUM(F9:O9)</f>
        <v>10</v>
      </c>
      <c r="Q9" s="67"/>
    </row>
    <row r="10" spans="1:17" x14ac:dyDescent="0.2">
      <c r="A10" s="62" t="s">
        <v>239</v>
      </c>
      <c r="B10" s="60">
        <f>'[2]HARI BERKECAMBAH'!AD10</f>
        <v>10</v>
      </c>
      <c r="C10" s="60">
        <f>'[2]HARI BERKECAMBAH'!AE10</f>
        <v>100</v>
      </c>
      <c r="E10" s="62" t="s">
        <v>239</v>
      </c>
      <c r="F10" s="60">
        <f>'[2]HARI BERKECAMBAH'!AI10</f>
        <v>0</v>
      </c>
      <c r="G10" s="60">
        <f>'[2]HARI BERKECAMBAH'!AJ10</f>
        <v>2</v>
      </c>
      <c r="H10" s="60">
        <f>'[2]HARI BERKECAMBAH'!AK10</f>
        <v>5</v>
      </c>
      <c r="I10" s="60">
        <f>'[2]HARI BERKECAMBAH'!AL10</f>
        <v>0</v>
      </c>
      <c r="J10" s="60">
        <f>'[2]HARI BERKECAMBAH'!AM10</f>
        <v>3</v>
      </c>
      <c r="K10" s="60">
        <f>'[2]HARI BERKECAMBAH'!AN10</f>
        <v>0</v>
      </c>
      <c r="L10" s="60">
        <f>'[2]HARI BERKECAMBAH'!AO10</f>
        <v>0</v>
      </c>
      <c r="M10" s="60">
        <f>'[2]HARI BERKECAMBAH'!AP10</f>
        <v>0</v>
      </c>
      <c r="N10" s="60">
        <f>'[2]HARI BERKECAMBAH'!AQ10</f>
        <v>0</v>
      </c>
      <c r="O10" s="60">
        <f>'[2]HARI BERKECAMBAH'!AR10</f>
        <v>0</v>
      </c>
      <c r="P10" s="68">
        <f>SUM(F10:O10)</f>
        <v>10</v>
      </c>
      <c r="Q10" s="67"/>
    </row>
    <row r="11" spans="1:17" x14ac:dyDescent="0.2">
      <c r="A11" s="62" t="s">
        <v>238</v>
      </c>
      <c r="B11" s="60">
        <f>'[2]HARI BERKECAMBAH'!AD11</f>
        <v>9</v>
      </c>
      <c r="C11" s="60">
        <f>'[2]HARI BERKECAMBAH'!AE11</f>
        <v>90</v>
      </c>
      <c r="E11" s="62" t="s">
        <v>238</v>
      </c>
      <c r="F11" s="60">
        <f>'[2]HARI BERKECAMBAH'!AI11</f>
        <v>0</v>
      </c>
      <c r="G11" s="60">
        <f>'[2]HARI BERKECAMBAH'!AJ11</f>
        <v>1</v>
      </c>
      <c r="H11" s="60">
        <f>'[2]HARI BERKECAMBAH'!AK11</f>
        <v>8</v>
      </c>
      <c r="I11" s="60">
        <f>'[2]HARI BERKECAMBAH'!AL11</f>
        <v>0</v>
      </c>
      <c r="J11" s="60">
        <f>'[2]HARI BERKECAMBAH'!AM11</f>
        <v>0</v>
      </c>
      <c r="K11" s="60">
        <f>'[2]HARI BERKECAMBAH'!AN11</f>
        <v>0</v>
      </c>
      <c r="L11" s="60">
        <f>'[2]HARI BERKECAMBAH'!AO11</f>
        <v>0</v>
      </c>
      <c r="M11" s="60">
        <f>'[2]HARI BERKECAMBAH'!AP11</f>
        <v>0</v>
      </c>
      <c r="N11" s="60">
        <f>'[2]HARI BERKECAMBAH'!AQ11</f>
        <v>0</v>
      </c>
      <c r="O11" s="60">
        <f>'[2]HARI BERKECAMBAH'!AR11</f>
        <v>0</v>
      </c>
      <c r="P11" s="68">
        <f>SUM(F11:O11)</f>
        <v>9</v>
      </c>
      <c r="Q11" s="67"/>
    </row>
    <row r="12" spans="1:17" x14ac:dyDescent="0.2">
      <c r="E12" s="59" t="s">
        <v>237</v>
      </c>
      <c r="F12" s="58">
        <f>SUM(F2:F11)</f>
        <v>1</v>
      </c>
      <c r="G12" s="58">
        <f>SUM(G7:G11)</f>
        <v>32</v>
      </c>
      <c r="H12" s="58">
        <f t="shared" ref="H12:O12" si="0">SUM(H2:H11)</f>
        <v>16</v>
      </c>
      <c r="I12" s="58">
        <f t="shared" si="0"/>
        <v>4</v>
      </c>
      <c r="J12" s="58">
        <f t="shared" si="0"/>
        <v>8</v>
      </c>
      <c r="K12" s="58">
        <f t="shared" si="0"/>
        <v>6</v>
      </c>
      <c r="L12" s="58">
        <f t="shared" si="0"/>
        <v>7</v>
      </c>
      <c r="M12" s="58">
        <f t="shared" si="0"/>
        <v>9</v>
      </c>
      <c r="N12" s="58">
        <f t="shared" si="0"/>
        <v>9</v>
      </c>
      <c r="O12" s="58">
        <f t="shared" si="0"/>
        <v>10</v>
      </c>
      <c r="P12" s="58">
        <f>SUM(P7:P11)</f>
        <v>49</v>
      </c>
      <c r="Q12" s="66"/>
    </row>
    <row r="13" spans="1:17" x14ac:dyDescent="0.2">
      <c r="E13" s="56" t="s">
        <v>236</v>
      </c>
      <c r="F13" s="55">
        <f t="shared" ref="F13:P13" si="1">AVERAGE(F7:F11)</f>
        <v>0</v>
      </c>
      <c r="G13" s="55">
        <f t="shared" si="1"/>
        <v>6.4</v>
      </c>
      <c r="H13" s="55">
        <f t="shared" si="1"/>
        <v>2.6</v>
      </c>
      <c r="I13" s="55">
        <f t="shared" si="1"/>
        <v>0</v>
      </c>
      <c r="J13" s="55">
        <f t="shared" si="1"/>
        <v>0.6</v>
      </c>
      <c r="K13" s="55">
        <f t="shared" si="1"/>
        <v>0</v>
      </c>
      <c r="L13" s="55">
        <f t="shared" si="1"/>
        <v>0</v>
      </c>
      <c r="M13" s="55">
        <f t="shared" si="1"/>
        <v>0.2</v>
      </c>
      <c r="N13" s="55">
        <f t="shared" si="1"/>
        <v>0</v>
      </c>
      <c r="O13" s="55">
        <f t="shared" si="1"/>
        <v>0</v>
      </c>
      <c r="P13" s="55">
        <f t="shared" si="1"/>
        <v>9.8000000000000007</v>
      </c>
      <c r="Q13" s="65"/>
    </row>
    <row r="17" spans="5:17" x14ac:dyDescent="0.2">
      <c r="E17" s="149" t="s">
        <v>274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</row>
    <row r="18" spans="5:17" x14ac:dyDescent="0.2"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</row>
    <row r="20" spans="5:17" x14ac:dyDescent="0.2">
      <c r="E20" s="150" t="s">
        <v>273</v>
      </c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</row>
    <row r="21" spans="5:17" ht="12" customHeight="1" x14ac:dyDescent="0.2">
      <c r="E21" s="151" t="s">
        <v>256</v>
      </c>
      <c r="F21" s="151" t="s">
        <v>255</v>
      </c>
      <c r="G21" s="151"/>
      <c r="H21" s="151"/>
      <c r="I21" s="151"/>
      <c r="J21" s="151"/>
      <c r="K21" s="151"/>
      <c r="L21" s="151"/>
      <c r="M21" s="151"/>
      <c r="N21" s="151"/>
      <c r="O21" s="151"/>
      <c r="P21" s="152" t="s">
        <v>254</v>
      </c>
      <c r="Q21" s="152" t="s">
        <v>253</v>
      </c>
    </row>
    <row r="22" spans="5:17" x14ac:dyDescent="0.2">
      <c r="E22" s="151"/>
      <c r="F22" s="63" t="s">
        <v>252</v>
      </c>
      <c r="G22" s="63" t="s">
        <v>251</v>
      </c>
      <c r="H22" s="63" t="s">
        <v>250</v>
      </c>
      <c r="I22" s="63" t="s">
        <v>249</v>
      </c>
      <c r="J22" s="63" t="s">
        <v>248</v>
      </c>
      <c r="K22" s="63" t="s">
        <v>247</v>
      </c>
      <c r="L22" s="63" t="s">
        <v>246</v>
      </c>
      <c r="M22" s="63" t="s">
        <v>245</v>
      </c>
      <c r="N22" s="63" t="s">
        <v>244</v>
      </c>
      <c r="O22" s="63" t="s">
        <v>243</v>
      </c>
      <c r="P22" s="152"/>
      <c r="Q22" s="152"/>
    </row>
    <row r="23" spans="5:17" x14ac:dyDescent="0.2">
      <c r="E23" s="62" t="s">
        <v>242</v>
      </c>
      <c r="F23" s="60">
        <f>[2]TINGGI!AG7</f>
        <v>0</v>
      </c>
      <c r="G23" s="60">
        <f>[2]TINGGI!AH7</f>
        <v>0</v>
      </c>
      <c r="H23" s="60">
        <f>[2]TINGGI!AI7</f>
        <v>1.36</v>
      </c>
      <c r="I23" s="60">
        <f>[2]TINGGI!AJ7</f>
        <v>2.0700000000000003</v>
      </c>
      <c r="J23" s="60">
        <f>[2]TINGGI!AK7</f>
        <v>1.5799999999999998</v>
      </c>
      <c r="K23" s="60">
        <f>[2]TINGGI!AL7</f>
        <v>1.8800000000000003</v>
      </c>
      <c r="L23" s="60">
        <f>[2]TINGGI!AM7</f>
        <v>3.37</v>
      </c>
      <c r="M23" s="60">
        <f>[2]TINGGI!AN7</f>
        <v>7.3699999999999992</v>
      </c>
      <c r="N23" s="60">
        <f>[2]TINGGI!AO7</f>
        <v>4.0200000000000005</v>
      </c>
      <c r="O23" s="60">
        <f>[2]TINGGI!AP7</f>
        <v>6.18</v>
      </c>
      <c r="P23" s="60">
        <f>[2]TINGGI!AQ7</f>
        <v>3.4787500000000002</v>
      </c>
      <c r="Q23" s="60">
        <f>[2]TINGGI!AR7</f>
        <v>347.875</v>
      </c>
    </row>
    <row r="24" spans="5:17" x14ac:dyDescent="0.2">
      <c r="E24" s="62" t="s">
        <v>241</v>
      </c>
      <c r="F24" s="60">
        <f>[2]TINGGI!AG8</f>
        <v>0</v>
      </c>
      <c r="G24" s="60">
        <f>[2]TINGGI!AH8</f>
        <v>0</v>
      </c>
      <c r="H24" s="60">
        <f>[2]TINGGI!AI8</f>
        <v>1.9200000000000004</v>
      </c>
      <c r="I24" s="60">
        <f>[2]TINGGI!AJ8</f>
        <v>1.75</v>
      </c>
      <c r="J24" s="60">
        <f>[2]TINGGI!AK8</f>
        <v>1.6300000000000003</v>
      </c>
      <c r="K24" s="60">
        <f>[2]TINGGI!AL8</f>
        <v>1.3099999999999998</v>
      </c>
      <c r="L24" s="60">
        <f>[2]TINGGI!AM8</f>
        <v>3.59</v>
      </c>
      <c r="M24" s="60">
        <f>[2]TINGGI!AN8</f>
        <v>8.85</v>
      </c>
      <c r="N24" s="60">
        <f>[2]TINGGI!AO8</f>
        <v>4.8899999999999988</v>
      </c>
      <c r="O24" s="60">
        <f>[2]TINGGI!AP8</f>
        <v>5.8400000000000007</v>
      </c>
      <c r="P24" s="106">
        <f>[2]TINGGI!AQ8</f>
        <v>3.7224999999999997</v>
      </c>
      <c r="Q24" s="106">
        <f>[2]TINGGI!AR8</f>
        <v>372.24999999999994</v>
      </c>
    </row>
    <row r="25" spans="5:17" x14ac:dyDescent="0.2">
      <c r="E25" s="62" t="s">
        <v>240</v>
      </c>
      <c r="F25" s="60">
        <f>[2]TINGGI!AG9</f>
        <v>0</v>
      </c>
      <c r="G25" s="60">
        <f>[2]TINGGI!AH9</f>
        <v>0</v>
      </c>
      <c r="H25" s="60">
        <f>[2]TINGGI!AI9</f>
        <v>1.4300000000000002</v>
      </c>
      <c r="I25" s="60">
        <f>[2]TINGGI!AJ9</f>
        <v>1.7399999999999998</v>
      </c>
      <c r="J25" s="60">
        <f>[2]TINGGI!AK9</f>
        <v>1.7400000000000002</v>
      </c>
      <c r="K25" s="60">
        <f>[2]TINGGI!AL9</f>
        <v>1.925</v>
      </c>
      <c r="L25" s="60">
        <f>[2]TINGGI!AM9</f>
        <v>1.45</v>
      </c>
      <c r="M25" s="60">
        <f>[2]TINGGI!AN9</f>
        <v>3.4749999999999992</v>
      </c>
      <c r="N25" s="60">
        <f>[2]TINGGI!AO9</f>
        <v>5.4500000000000011</v>
      </c>
      <c r="O25" s="60">
        <f>[2]TINGGI!AP9</f>
        <v>4.3999999999999986</v>
      </c>
      <c r="P25" s="60">
        <f>[2]TINGGI!AQ9</f>
        <v>2.7012499999999999</v>
      </c>
      <c r="Q25" s="60">
        <f>[2]TINGGI!AR9</f>
        <v>270.125</v>
      </c>
    </row>
    <row r="26" spans="5:17" x14ac:dyDescent="0.2">
      <c r="E26" s="62" t="s">
        <v>239</v>
      </c>
      <c r="F26" s="60">
        <f>[2]TINGGI!AG10</f>
        <v>0</v>
      </c>
      <c r="G26" s="60">
        <f>[2]TINGGI!AH10</f>
        <v>0</v>
      </c>
      <c r="H26" s="60">
        <f>[2]TINGGI!AI10</f>
        <v>1.08</v>
      </c>
      <c r="I26" s="60">
        <f>[2]TINGGI!AJ10</f>
        <v>1.3</v>
      </c>
      <c r="J26" s="60">
        <f>[2]TINGGI!AK10</f>
        <v>1.1699999999999997</v>
      </c>
      <c r="K26" s="60">
        <f>[2]TINGGI!AL10</f>
        <v>1.55</v>
      </c>
      <c r="L26" s="60">
        <f>[2]TINGGI!AM10</f>
        <v>1.36</v>
      </c>
      <c r="M26" s="60">
        <f>[2]TINGGI!AN10</f>
        <v>4.5199999999999996</v>
      </c>
      <c r="N26" s="60">
        <f>[2]TINGGI!AO10</f>
        <v>5.21</v>
      </c>
      <c r="O26" s="60">
        <f>[2]TINGGI!AP10</f>
        <v>7.0699999999999985</v>
      </c>
      <c r="P26" s="60">
        <f>[2]TINGGI!AQ10</f>
        <v>2.9074999999999998</v>
      </c>
      <c r="Q26" s="60">
        <f>[2]TINGGI!AR10</f>
        <v>290.75</v>
      </c>
    </row>
    <row r="27" spans="5:17" x14ac:dyDescent="0.2">
      <c r="E27" s="62" t="s">
        <v>238</v>
      </c>
      <c r="F27" s="60">
        <f>[2]TINGGI!AG11</f>
        <v>0</v>
      </c>
      <c r="G27" s="60">
        <f>[2]TINGGI!AH11</f>
        <v>0</v>
      </c>
      <c r="H27" s="60">
        <f>[2]TINGGI!AI11</f>
        <v>1.2555555555555555</v>
      </c>
      <c r="I27" s="60">
        <f>[2]TINGGI!AJ11</f>
        <v>1.8111111111111116</v>
      </c>
      <c r="J27" s="60">
        <f>[2]TINGGI!AK11</f>
        <v>1.4999999999999996</v>
      </c>
      <c r="K27" s="60">
        <f>[2]TINGGI!AL11</f>
        <v>1.5222222222222221</v>
      </c>
      <c r="L27" s="60">
        <f>[2]TINGGI!AM11</f>
        <v>1.3555555555555554</v>
      </c>
      <c r="M27" s="60">
        <f>[2]TINGGI!AN11</f>
        <v>2.2555555555555555</v>
      </c>
      <c r="N27" s="60">
        <f>[2]TINGGI!AO11</f>
        <v>2.3555555555555552</v>
      </c>
      <c r="O27" s="60">
        <f>[2]TINGGI!AP11</f>
        <v>2.588888888888889</v>
      </c>
      <c r="P27" s="60">
        <f>[2]TINGGI!AQ11</f>
        <v>1.8305555555555553</v>
      </c>
      <c r="Q27" s="60">
        <f>[2]TINGGI!AR11</f>
        <v>183.05555555555551</v>
      </c>
    </row>
    <row r="28" spans="5:17" x14ac:dyDescent="0.2">
      <c r="E28" s="59" t="s">
        <v>237</v>
      </c>
      <c r="F28" s="58">
        <f>SUM(F18:F27)</f>
        <v>0</v>
      </c>
      <c r="G28" s="58">
        <f>SUM(G23:G27)</f>
        <v>0</v>
      </c>
      <c r="H28" s="58">
        <f t="shared" ref="H28:O28" si="2">SUM(H18:H27)</f>
        <v>7.0455555555555565</v>
      </c>
      <c r="I28" s="58">
        <f t="shared" si="2"/>
        <v>8.6711111111111112</v>
      </c>
      <c r="J28" s="58">
        <f t="shared" si="2"/>
        <v>7.6199999999999992</v>
      </c>
      <c r="K28" s="58">
        <f t="shared" si="2"/>
        <v>8.1872222222222213</v>
      </c>
      <c r="L28" s="58">
        <f t="shared" si="2"/>
        <v>11.125555555555556</v>
      </c>
      <c r="M28" s="58">
        <f t="shared" si="2"/>
        <v>26.470555555555553</v>
      </c>
      <c r="N28" s="58">
        <f t="shared" si="2"/>
        <v>21.925555555555555</v>
      </c>
      <c r="O28" s="58">
        <f t="shared" si="2"/>
        <v>26.078888888888883</v>
      </c>
      <c r="P28" s="57"/>
      <c r="Q28" s="57"/>
    </row>
    <row r="29" spans="5:17" x14ac:dyDescent="0.2">
      <c r="E29" s="56" t="s">
        <v>236</v>
      </c>
      <c r="F29" s="55">
        <f t="shared" ref="F29:O29" si="3">AVERAGE(F23:F27)</f>
        <v>0</v>
      </c>
      <c r="G29" s="55">
        <f t="shared" si="3"/>
        <v>0</v>
      </c>
      <c r="H29" s="55">
        <f t="shared" si="3"/>
        <v>1.4091111111111112</v>
      </c>
      <c r="I29" s="55">
        <f t="shared" si="3"/>
        <v>1.7342222222222223</v>
      </c>
      <c r="J29" s="55">
        <f t="shared" si="3"/>
        <v>1.5239999999999998</v>
      </c>
      <c r="K29" s="55">
        <f t="shared" si="3"/>
        <v>1.6374444444444443</v>
      </c>
      <c r="L29" s="55">
        <f t="shared" si="3"/>
        <v>2.225111111111111</v>
      </c>
      <c r="M29" s="55">
        <f t="shared" si="3"/>
        <v>5.2941111111111105</v>
      </c>
      <c r="N29" s="55">
        <f t="shared" si="3"/>
        <v>4.3851111111111107</v>
      </c>
      <c r="O29" s="55">
        <f t="shared" si="3"/>
        <v>5.2157777777777765</v>
      </c>
      <c r="P29" s="54"/>
      <c r="Q29" s="54"/>
    </row>
    <row r="32" spans="5:17" x14ac:dyDescent="0.2"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</row>
    <row r="33" spans="5:17" x14ac:dyDescent="0.2">
      <c r="E33" s="149" t="s">
        <v>272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</row>
    <row r="34" spans="5:17" x14ac:dyDescent="0.2"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</row>
    <row r="36" spans="5:17" ht="12" customHeight="1" x14ac:dyDescent="0.2">
      <c r="E36" s="150" t="s">
        <v>271</v>
      </c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5:17" x14ac:dyDescent="0.2">
      <c r="E37" s="153" t="s">
        <v>256</v>
      </c>
      <c r="F37" s="155" t="s">
        <v>255</v>
      </c>
      <c r="G37" s="156"/>
      <c r="H37" s="156"/>
      <c r="I37" s="156"/>
      <c r="J37" s="156"/>
      <c r="K37" s="156"/>
      <c r="L37" s="156"/>
      <c r="M37" s="156"/>
      <c r="N37" s="156"/>
      <c r="O37" s="157"/>
      <c r="P37" s="158" t="s">
        <v>254</v>
      </c>
      <c r="Q37" s="158" t="s">
        <v>253</v>
      </c>
    </row>
    <row r="38" spans="5:17" x14ac:dyDescent="0.2">
      <c r="E38" s="154"/>
      <c r="F38" s="63" t="s">
        <v>252</v>
      </c>
      <c r="G38" s="63" t="s">
        <v>251</v>
      </c>
      <c r="H38" s="63" t="s">
        <v>250</v>
      </c>
      <c r="I38" s="63" t="s">
        <v>249</v>
      </c>
      <c r="J38" s="63" t="s">
        <v>248</v>
      </c>
      <c r="K38" s="63" t="s">
        <v>247</v>
      </c>
      <c r="L38" s="63" t="s">
        <v>246</v>
      </c>
      <c r="M38" s="63" t="s">
        <v>245</v>
      </c>
      <c r="N38" s="63" t="s">
        <v>244</v>
      </c>
      <c r="O38" s="63" t="s">
        <v>243</v>
      </c>
      <c r="P38" s="159"/>
      <c r="Q38" s="159"/>
    </row>
    <row r="39" spans="5:17" x14ac:dyDescent="0.2">
      <c r="E39" s="62" t="s">
        <v>242</v>
      </c>
      <c r="F39" s="60">
        <f>'[2]JUMLAH PETIOLE'!AH7</f>
        <v>0</v>
      </c>
      <c r="G39" s="60">
        <f>'[2]JUMLAH PETIOLE'!AI7</f>
        <v>0</v>
      </c>
      <c r="H39" s="60">
        <f>'[2]JUMLAH PETIOLE'!AJ7</f>
        <v>2.2999999999999998</v>
      </c>
      <c r="I39" s="60">
        <f>'[2]JUMLAH PETIOLE'!AK7</f>
        <v>1.9</v>
      </c>
      <c r="J39" s="60">
        <f>'[2]JUMLAH PETIOLE'!AL7</f>
        <v>1.6</v>
      </c>
      <c r="K39" s="60">
        <f>'[2]JUMLAH PETIOLE'!AM7</f>
        <v>1.2</v>
      </c>
      <c r="L39" s="60">
        <f>'[2]JUMLAH PETIOLE'!AN7</f>
        <v>1.7</v>
      </c>
      <c r="M39" s="60">
        <f>'[2]JUMLAH PETIOLE'!AO7</f>
        <v>0.4</v>
      </c>
      <c r="N39" s="60">
        <f>'[2]JUMLAH PETIOLE'!AP7</f>
        <v>0.5</v>
      </c>
      <c r="O39" s="60">
        <f>'[2]JUMLAH PETIOLE'!AQ7</f>
        <v>0.9</v>
      </c>
      <c r="P39" s="60">
        <f>'[2]JUMLAH PETIOLE'!AR7</f>
        <v>1.3125</v>
      </c>
      <c r="Q39" s="60">
        <f>'[2]JUMLAH PETIOLE'!AS7</f>
        <v>131.25</v>
      </c>
    </row>
    <row r="40" spans="5:17" x14ac:dyDescent="0.2">
      <c r="E40" s="62" t="s">
        <v>241</v>
      </c>
      <c r="F40" s="60">
        <f>'[2]JUMLAH PETIOLE'!AH8</f>
        <v>0</v>
      </c>
      <c r="G40" s="60">
        <f>'[2]JUMLAH PETIOLE'!AI8</f>
        <v>0</v>
      </c>
      <c r="H40" s="60">
        <f>'[2]JUMLAH PETIOLE'!AJ8</f>
        <v>2.2000000000000002</v>
      </c>
      <c r="I40" s="60">
        <f>'[2]JUMLAH PETIOLE'!AK8</f>
        <v>2.1</v>
      </c>
      <c r="J40" s="60">
        <f>'[2]JUMLAH PETIOLE'!AL8</f>
        <v>1.3</v>
      </c>
      <c r="K40" s="60">
        <f>'[2]JUMLAH PETIOLE'!AM8</f>
        <v>1.4</v>
      </c>
      <c r="L40" s="60">
        <f>'[2]JUMLAH PETIOLE'!AN8</f>
        <v>1.2</v>
      </c>
      <c r="M40" s="60">
        <f>'[2]JUMLAH PETIOLE'!AO8</f>
        <v>0.6</v>
      </c>
      <c r="N40" s="60">
        <f>'[2]JUMLAH PETIOLE'!AP8</f>
        <v>0.8</v>
      </c>
      <c r="O40" s="60">
        <f>'[2]JUMLAH PETIOLE'!AQ8</f>
        <v>1</v>
      </c>
      <c r="P40" s="106">
        <f>'[2]JUMLAH PETIOLE'!AR8</f>
        <v>1.325</v>
      </c>
      <c r="Q40" s="106">
        <f>'[2]JUMLAH PETIOLE'!AS8</f>
        <v>132.5</v>
      </c>
    </row>
    <row r="41" spans="5:17" x14ac:dyDescent="0.2">
      <c r="E41" s="62" t="s">
        <v>240</v>
      </c>
      <c r="F41" s="60">
        <f>'[2]JUMLAH PETIOLE'!AH9</f>
        <v>0</v>
      </c>
      <c r="G41" s="60">
        <f>'[2]JUMLAH PETIOLE'!AI9</f>
        <v>0</v>
      </c>
      <c r="H41" s="60">
        <f>'[2]JUMLAH PETIOLE'!AJ9</f>
        <v>2.2000000000000002</v>
      </c>
      <c r="I41" s="60">
        <f>'[2]JUMLAH PETIOLE'!AK9</f>
        <v>1.5</v>
      </c>
      <c r="J41" s="60">
        <f>'[2]JUMLAH PETIOLE'!AL9</f>
        <v>1.2</v>
      </c>
      <c r="K41" s="60">
        <f>'[2]JUMLAH PETIOLE'!AM9</f>
        <v>1.75</v>
      </c>
      <c r="L41" s="60">
        <f>'[2]JUMLAH PETIOLE'!AN9</f>
        <v>0.5</v>
      </c>
      <c r="M41" s="60">
        <f>'[2]JUMLAH PETIOLE'!AO9</f>
        <v>1</v>
      </c>
      <c r="N41" s="60">
        <f>'[2]JUMLAH PETIOLE'!AP9</f>
        <v>0.75</v>
      </c>
      <c r="O41" s="60">
        <f>'[2]JUMLAH PETIOLE'!AQ9</f>
        <v>1</v>
      </c>
      <c r="P41" s="60">
        <f>'[2]JUMLAH PETIOLE'!AR9</f>
        <v>1.2375</v>
      </c>
      <c r="Q41" s="60">
        <f>'[2]JUMLAH PETIOLE'!AS9</f>
        <v>123.75</v>
      </c>
    </row>
    <row r="42" spans="5:17" x14ac:dyDescent="0.2">
      <c r="E42" s="62" t="s">
        <v>239</v>
      </c>
      <c r="F42" s="60">
        <f>'[2]JUMLAH PETIOLE'!AH10</f>
        <v>0</v>
      </c>
      <c r="G42" s="60">
        <f>'[2]JUMLAH PETIOLE'!AI10</f>
        <v>0</v>
      </c>
      <c r="H42" s="60">
        <f>'[2]JUMLAH PETIOLE'!AJ10</f>
        <v>1.3</v>
      </c>
      <c r="I42" s="60">
        <f>'[2]JUMLAH PETIOLE'!AK10</f>
        <v>1.3</v>
      </c>
      <c r="J42" s="60">
        <f>'[2]JUMLAH PETIOLE'!AL10</f>
        <v>1</v>
      </c>
      <c r="K42" s="60">
        <f>'[2]JUMLAH PETIOLE'!AM10</f>
        <v>1.2</v>
      </c>
      <c r="L42" s="60">
        <f>'[2]JUMLAH PETIOLE'!AN10</f>
        <v>1.5</v>
      </c>
      <c r="M42" s="60">
        <f>'[2]JUMLAH PETIOLE'!AO10</f>
        <v>1.6</v>
      </c>
      <c r="N42" s="60">
        <f>'[2]JUMLAH PETIOLE'!AP10</f>
        <v>1</v>
      </c>
      <c r="O42" s="60">
        <f>'[2]JUMLAH PETIOLE'!AQ10</f>
        <v>1.3</v>
      </c>
      <c r="P42" s="60">
        <f>'[2]JUMLAH PETIOLE'!AR10</f>
        <v>1.2750000000000001</v>
      </c>
      <c r="Q42" s="60">
        <f>'[2]JUMLAH PETIOLE'!AS10</f>
        <v>127.50000000000001</v>
      </c>
    </row>
    <row r="43" spans="5:17" x14ac:dyDescent="0.2">
      <c r="E43" s="62" t="s">
        <v>238</v>
      </c>
      <c r="F43" s="60">
        <f>'[2]JUMLAH PETIOLE'!AH11</f>
        <v>0</v>
      </c>
      <c r="G43" s="60">
        <f>'[2]JUMLAH PETIOLE'!AI11</f>
        <v>0</v>
      </c>
      <c r="H43" s="60">
        <f>'[2]JUMLAH PETIOLE'!AJ11</f>
        <v>1.5555555555555556</v>
      </c>
      <c r="I43" s="60">
        <f>'[2]JUMLAH PETIOLE'!AK11</f>
        <v>1.1111111111111112</v>
      </c>
      <c r="J43" s="60">
        <f>'[2]JUMLAH PETIOLE'!AL11</f>
        <v>1</v>
      </c>
      <c r="K43" s="60">
        <f>'[2]JUMLAH PETIOLE'!AM11</f>
        <v>1.5555555555555556</v>
      </c>
      <c r="L43" s="60">
        <f>'[2]JUMLAH PETIOLE'!AN11</f>
        <v>1.4444444444444444</v>
      </c>
      <c r="M43" s="60">
        <f>'[2]JUMLAH PETIOLE'!AO11</f>
        <v>0.88888888888888884</v>
      </c>
      <c r="N43" s="60">
        <f>'[2]JUMLAH PETIOLE'!AP11</f>
        <v>1</v>
      </c>
      <c r="O43" s="60">
        <f>'[2]JUMLAH PETIOLE'!AQ11</f>
        <v>1</v>
      </c>
      <c r="P43" s="60">
        <f>'[2]JUMLAH PETIOLE'!AR11</f>
        <v>1.1944444444444444</v>
      </c>
      <c r="Q43" s="60">
        <f>'[2]JUMLAH PETIOLE'!AS11</f>
        <v>119.44444444444444</v>
      </c>
    </row>
    <row r="44" spans="5:17" x14ac:dyDescent="0.2">
      <c r="E44" s="59" t="s">
        <v>237</v>
      </c>
      <c r="F44" s="58">
        <f>SUM(F34:F43)</f>
        <v>0</v>
      </c>
      <c r="G44" s="58">
        <f>SUM(G39:G43)</f>
        <v>0</v>
      </c>
      <c r="H44" s="58">
        <f t="shared" ref="H44:O44" si="4">SUM(H34:H43)</f>
        <v>9.5555555555555554</v>
      </c>
      <c r="I44" s="58">
        <f t="shared" si="4"/>
        <v>7.9111111111111114</v>
      </c>
      <c r="J44" s="58">
        <f t="shared" si="4"/>
        <v>6.1000000000000005</v>
      </c>
      <c r="K44" s="58">
        <f t="shared" si="4"/>
        <v>7.1055555555555552</v>
      </c>
      <c r="L44" s="58">
        <f t="shared" si="4"/>
        <v>6.344444444444445</v>
      </c>
      <c r="M44" s="58">
        <f t="shared" si="4"/>
        <v>4.4888888888888889</v>
      </c>
      <c r="N44" s="58">
        <f t="shared" si="4"/>
        <v>4.05</v>
      </c>
      <c r="O44" s="58">
        <f t="shared" si="4"/>
        <v>5.2</v>
      </c>
      <c r="P44" s="57"/>
      <c r="Q44" s="57"/>
    </row>
    <row r="45" spans="5:17" x14ac:dyDescent="0.2">
      <c r="E45" s="56" t="s">
        <v>236</v>
      </c>
      <c r="F45" s="55">
        <f t="shared" ref="F45:O45" si="5">AVERAGE(F39:F43)</f>
        <v>0</v>
      </c>
      <c r="G45" s="55">
        <f t="shared" si="5"/>
        <v>0</v>
      </c>
      <c r="H45" s="55">
        <f t="shared" si="5"/>
        <v>1.911111111111111</v>
      </c>
      <c r="I45" s="55">
        <f t="shared" si="5"/>
        <v>1.5822222222222222</v>
      </c>
      <c r="J45" s="55">
        <f t="shared" si="5"/>
        <v>1.2200000000000002</v>
      </c>
      <c r="K45" s="55">
        <f t="shared" si="5"/>
        <v>1.421111111111111</v>
      </c>
      <c r="L45" s="55">
        <f t="shared" si="5"/>
        <v>1.268888888888889</v>
      </c>
      <c r="M45" s="55">
        <f t="shared" si="5"/>
        <v>0.89777777777777779</v>
      </c>
      <c r="N45" s="55">
        <f t="shared" si="5"/>
        <v>0.80999999999999994</v>
      </c>
      <c r="O45" s="55">
        <f t="shared" si="5"/>
        <v>1.04</v>
      </c>
      <c r="P45" s="54"/>
      <c r="Q45" s="54"/>
    </row>
    <row r="49" spans="5:17" x14ac:dyDescent="0.2">
      <c r="E49" s="149" t="s">
        <v>270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</row>
    <row r="50" spans="5:17" x14ac:dyDescent="0.2"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</row>
    <row r="52" spans="5:17" x14ac:dyDescent="0.2">
      <c r="E52" s="150" t="s">
        <v>269</v>
      </c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5:17" x14ac:dyDescent="0.2">
      <c r="E53" s="151" t="s">
        <v>256</v>
      </c>
      <c r="F53" s="151" t="s">
        <v>255</v>
      </c>
      <c r="G53" s="151"/>
      <c r="H53" s="151"/>
      <c r="I53" s="151"/>
      <c r="J53" s="151"/>
      <c r="K53" s="151"/>
      <c r="L53" s="151"/>
      <c r="M53" s="151"/>
      <c r="N53" s="151"/>
      <c r="O53" s="151"/>
      <c r="P53" s="152" t="s">
        <v>254</v>
      </c>
      <c r="Q53" s="152" t="s">
        <v>253</v>
      </c>
    </row>
    <row r="54" spans="5:17" x14ac:dyDescent="0.2">
      <c r="E54" s="151"/>
      <c r="F54" s="63" t="s">
        <v>252</v>
      </c>
      <c r="G54" s="63" t="s">
        <v>251</v>
      </c>
      <c r="H54" s="63" t="s">
        <v>250</v>
      </c>
      <c r="I54" s="63" t="s">
        <v>249</v>
      </c>
      <c r="J54" s="63" t="s">
        <v>248</v>
      </c>
      <c r="K54" s="63" t="s">
        <v>247</v>
      </c>
      <c r="L54" s="63" t="s">
        <v>246</v>
      </c>
      <c r="M54" s="63" t="s">
        <v>245</v>
      </c>
      <c r="N54" s="63" t="s">
        <v>244</v>
      </c>
      <c r="O54" s="63" t="s">
        <v>243</v>
      </c>
      <c r="P54" s="152"/>
      <c r="Q54" s="152"/>
    </row>
    <row r="55" spans="5:17" x14ac:dyDescent="0.2">
      <c r="E55" s="62" t="s">
        <v>242</v>
      </c>
      <c r="F55" s="60">
        <f>'[2]JUMLAH PETIOLULE'!AI7</f>
        <v>0</v>
      </c>
      <c r="G55" s="60">
        <f>'[2]JUMLAH PETIOLULE'!AJ7</f>
        <v>0</v>
      </c>
      <c r="H55" s="60">
        <f>'[2]JUMLAH PETIOLULE'!AK7</f>
        <v>5.7</v>
      </c>
      <c r="I55" s="60">
        <f>'[2]JUMLAH PETIOLULE'!AL7</f>
        <v>3.9</v>
      </c>
      <c r="J55" s="60">
        <f>'[2]JUMLAH PETIOLULE'!AM7</f>
        <v>4.5</v>
      </c>
      <c r="K55" s="60">
        <f>'[2]JUMLAH PETIOLULE'!AN7</f>
        <v>8.5</v>
      </c>
      <c r="L55" s="60">
        <f>'[2]JUMLAH PETIOLULE'!AO7</f>
        <v>13.2</v>
      </c>
      <c r="M55" s="60">
        <f>'[2]JUMLAH PETIOLULE'!AP7</f>
        <v>12.4</v>
      </c>
      <c r="N55" s="60">
        <f>'[2]JUMLAH PETIOLULE'!AQ7</f>
        <v>15.1</v>
      </c>
      <c r="O55" s="60">
        <f>'[2]JUMLAH PETIOLULE'!AR7</f>
        <v>17.7</v>
      </c>
      <c r="P55" s="60">
        <f>'[2]JUMLAH PETIOLULE'!AS7</f>
        <v>10.125</v>
      </c>
      <c r="Q55" s="60">
        <f>'[2]JUMLAH PETIOLULE'!AT7</f>
        <v>1012.5</v>
      </c>
    </row>
    <row r="56" spans="5:17" x14ac:dyDescent="0.2">
      <c r="E56" s="62" t="s">
        <v>241</v>
      </c>
      <c r="F56" s="60">
        <f>'[2]JUMLAH PETIOLULE'!AI8</f>
        <v>0</v>
      </c>
      <c r="G56" s="60">
        <f>'[2]JUMLAH PETIOLULE'!AJ8</f>
        <v>0</v>
      </c>
      <c r="H56" s="60">
        <f>'[2]JUMLAH PETIOLULE'!AK8</f>
        <v>5.4</v>
      </c>
      <c r="I56" s="60">
        <f>'[2]JUMLAH PETIOLULE'!AL8</f>
        <v>5.2</v>
      </c>
      <c r="J56" s="60">
        <f>'[2]JUMLAH PETIOLULE'!AM8</f>
        <v>6.4</v>
      </c>
      <c r="K56" s="60">
        <f>'[2]JUMLAH PETIOLULE'!AN8</f>
        <v>14.1</v>
      </c>
      <c r="L56" s="60">
        <f>'[2]JUMLAH PETIOLULE'!AO8</f>
        <v>14.1</v>
      </c>
      <c r="M56" s="60">
        <f>'[2]JUMLAH PETIOLULE'!AP8</f>
        <v>14.3</v>
      </c>
      <c r="N56" s="60">
        <f>'[2]JUMLAH PETIOLULE'!AQ8</f>
        <v>15.6</v>
      </c>
      <c r="O56" s="60">
        <f>'[2]JUMLAH PETIOLULE'!AR8</f>
        <v>14.9</v>
      </c>
      <c r="P56" s="106">
        <f>'[2]JUMLAH PETIOLULE'!AS8</f>
        <v>11.25</v>
      </c>
      <c r="Q56" s="106">
        <f>'[2]JUMLAH PETIOLULE'!AT8</f>
        <v>1125</v>
      </c>
    </row>
    <row r="57" spans="5:17" x14ac:dyDescent="0.2">
      <c r="E57" s="62" t="s">
        <v>240</v>
      </c>
      <c r="F57" s="60">
        <f>'[2]JUMLAH PETIOLULE'!AI9</f>
        <v>0</v>
      </c>
      <c r="G57" s="60">
        <f>'[2]JUMLAH PETIOLULE'!AJ9</f>
        <v>0</v>
      </c>
      <c r="H57" s="60">
        <f>'[2]JUMLAH PETIOLULE'!AK9</f>
        <v>3.5</v>
      </c>
      <c r="I57" s="60">
        <f>'[2]JUMLAH PETIOLULE'!AL9</f>
        <v>4.3</v>
      </c>
      <c r="J57" s="60">
        <f>'[2]JUMLAH PETIOLULE'!AM9</f>
        <v>12.4</v>
      </c>
      <c r="K57" s="60">
        <f>'[2]JUMLAH PETIOLULE'!AN9</f>
        <v>10.75</v>
      </c>
      <c r="L57" s="60">
        <f>'[2]JUMLAH PETIOLULE'!AO9</f>
        <v>12.5</v>
      </c>
      <c r="M57" s="60">
        <f>'[2]JUMLAH PETIOLULE'!AP9</f>
        <v>9.75</v>
      </c>
      <c r="N57" s="60">
        <f>'[2]JUMLAH PETIOLULE'!AQ9</f>
        <v>8</v>
      </c>
      <c r="O57" s="60">
        <f>'[2]JUMLAH PETIOLULE'!AR9</f>
        <v>17</v>
      </c>
      <c r="P57" s="60">
        <f>'[2]JUMLAH PETIOLULE'!AS9</f>
        <v>9.7750000000000004</v>
      </c>
      <c r="Q57" s="60">
        <f>'[2]JUMLAH PETIOLULE'!AT9</f>
        <v>977.5</v>
      </c>
    </row>
    <row r="58" spans="5:17" x14ac:dyDescent="0.2">
      <c r="E58" s="62" t="s">
        <v>239</v>
      </c>
      <c r="F58" s="60">
        <f>'[2]JUMLAH PETIOLULE'!AI10</f>
        <v>0</v>
      </c>
      <c r="G58" s="60">
        <f>'[2]JUMLAH PETIOLULE'!AJ10</f>
        <v>0</v>
      </c>
      <c r="H58" s="60">
        <f>'[2]JUMLAH PETIOLULE'!AK10</f>
        <v>2.4</v>
      </c>
      <c r="I58" s="60">
        <f>'[2]JUMLAH PETIOLULE'!AL10</f>
        <v>3.1</v>
      </c>
      <c r="J58" s="60">
        <f>'[2]JUMLAH PETIOLULE'!AM10</f>
        <v>4.5</v>
      </c>
      <c r="K58" s="60">
        <f>'[2]JUMLAH PETIOLULE'!AN10</f>
        <v>12.7</v>
      </c>
      <c r="L58" s="60">
        <f>'[2]JUMLAH PETIOLULE'!AO10</f>
        <v>13.8</v>
      </c>
      <c r="M58" s="60">
        <f>'[2]JUMLAH PETIOLULE'!AP10</f>
        <v>13.9</v>
      </c>
      <c r="N58" s="60">
        <f>'[2]JUMLAH PETIOLULE'!AQ10</f>
        <v>15.2</v>
      </c>
      <c r="O58" s="60">
        <f>'[2]JUMLAH PETIOLULE'!AR10</f>
        <v>15</v>
      </c>
      <c r="P58" s="60">
        <f>'[2]JUMLAH PETIOLULE'!AS10</f>
        <v>10.074999999999999</v>
      </c>
      <c r="Q58" s="60">
        <f>'[2]JUMLAH PETIOLULE'!AT10</f>
        <v>1007.4999999999999</v>
      </c>
    </row>
    <row r="59" spans="5:17" x14ac:dyDescent="0.2">
      <c r="E59" s="62" t="s">
        <v>238</v>
      </c>
      <c r="F59" s="60">
        <f>'[2]JUMLAH PETIOLULE'!AI11</f>
        <v>0</v>
      </c>
      <c r="G59" s="60">
        <f>'[2]JUMLAH PETIOLULE'!AJ11</f>
        <v>0</v>
      </c>
      <c r="H59" s="60">
        <f>'[2]JUMLAH PETIOLULE'!AK11</f>
        <v>2.4444444444444446</v>
      </c>
      <c r="I59" s="60">
        <f>'[2]JUMLAH PETIOLULE'!AL11</f>
        <v>3.3333333333333335</v>
      </c>
      <c r="J59" s="60">
        <f>'[2]JUMLAH PETIOLULE'!AM11</f>
        <v>5.333333333333333</v>
      </c>
      <c r="K59" s="60">
        <f>'[2]JUMLAH PETIOLULE'!AN11</f>
        <v>12.444444444444445</v>
      </c>
      <c r="L59" s="60">
        <f>'[2]JUMLAH PETIOLULE'!AO11</f>
        <v>13.555555555555555</v>
      </c>
      <c r="M59" s="60">
        <f>'[2]JUMLAH PETIOLULE'!AP11</f>
        <v>12.888888888888889</v>
      </c>
      <c r="N59" s="60">
        <f>'[2]JUMLAH PETIOLULE'!AQ11</f>
        <v>11.333333333333334</v>
      </c>
      <c r="O59" s="60">
        <f>'[2]JUMLAH PETIOLULE'!AR11</f>
        <v>14.666666666666666</v>
      </c>
      <c r="P59" s="60">
        <f>'[2]JUMLAH PETIOLULE'!AS11</f>
        <v>9.5</v>
      </c>
      <c r="Q59" s="60">
        <f>'[2]JUMLAH PETIOLULE'!AT11</f>
        <v>950</v>
      </c>
    </row>
    <row r="60" spans="5:17" x14ac:dyDescent="0.2">
      <c r="E60" s="59" t="s">
        <v>237</v>
      </c>
      <c r="F60" s="58">
        <f>SUM(F50:F59)</f>
        <v>0</v>
      </c>
      <c r="G60" s="58">
        <f>SUM(G55:G59)</f>
        <v>0</v>
      </c>
      <c r="H60" s="58">
        <f t="shared" ref="H60:O60" si="6">SUM(H50:H59)</f>
        <v>19.444444444444443</v>
      </c>
      <c r="I60" s="58">
        <f t="shared" si="6"/>
        <v>19.833333333333332</v>
      </c>
      <c r="J60" s="58">
        <f t="shared" si="6"/>
        <v>33.133333333333333</v>
      </c>
      <c r="K60" s="58">
        <f t="shared" si="6"/>
        <v>58.49444444444444</v>
      </c>
      <c r="L60" s="58">
        <f t="shared" si="6"/>
        <v>67.155555555555551</v>
      </c>
      <c r="M60" s="58">
        <f t="shared" si="6"/>
        <v>63.238888888888894</v>
      </c>
      <c r="N60" s="58">
        <f t="shared" si="6"/>
        <v>65.233333333333334</v>
      </c>
      <c r="O60" s="58">
        <f t="shared" si="6"/>
        <v>79.266666666666666</v>
      </c>
      <c r="P60" s="57"/>
      <c r="Q60" s="57"/>
    </row>
    <row r="61" spans="5:17" x14ac:dyDescent="0.2">
      <c r="E61" s="56" t="s">
        <v>236</v>
      </c>
      <c r="F61" s="55">
        <f t="shared" ref="F61:O61" si="7">AVERAGE(F55:F59)</f>
        <v>0</v>
      </c>
      <c r="G61" s="55">
        <f t="shared" si="7"/>
        <v>0</v>
      </c>
      <c r="H61" s="55">
        <f t="shared" si="7"/>
        <v>3.8888888888888884</v>
      </c>
      <c r="I61" s="55">
        <f t="shared" si="7"/>
        <v>3.9666666666666663</v>
      </c>
      <c r="J61" s="55">
        <f t="shared" si="7"/>
        <v>6.6266666666666669</v>
      </c>
      <c r="K61" s="55">
        <f t="shared" si="7"/>
        <v>11.698888888888888</v>
      </c>
      <c r="L61" s="55">
        <f t="shared" si="7"/>
        <v>13.431111111111111</v>
      </c>
      <c r="M61" s="55">
        <f t="shared" si="7"/>
        <v>12.64777777777778</v>
      </c>
      <c r="N61" s="55">
        <f t="shared" si="7"/>
        <v>13.046666666666667</v>
      </c>
      <c r="O61" s="55">
        <f t="shared" si="7"/>
        <v>15.853333333333333</v>
      </c>
      <c r="P61" s="54"/>
      <c r="Q61" s="54"/>
    </row>
  </sheetData>
  <mergeCells count="28">
    <mergeCell ref="E49:Q50"/>
    <mergeCell ref="E52:Q52"/>
    <mergeCell ref="E53:E54"/>
    <mergeCell ref="F53:O53"/>
    <mergeCell ref="P53:P54"/>
    <mergeCell ref="Q53:Q54"/>
    <mergeCell ref="F5:O5"/>
    <mergeCell ref="P5:P6"/>
    <mergeCell ref="Q5:Q6"/>
    <mergeCell ref="E1:P2"/>
    <mergeCell ref="E4:P4"/>
    <mergeCell ref="A1:C2"/>
    <mergeCell ref="A4:C4"/>
    <mergeCell ref="A5:A6"/>
    <mergeCell ref="B5:C5"/>
    <mergeCell ref="E5:E6"/>
    <mergeCell ref="E17:Q18"/>
    <mergeCell ref="E20:Q20"/>
    <mergeCell ref="E21:E22"/>
    <mergeCell ref="F21:O21"/>
    <mergeCell ref="P21:P22"/>
    <mergeCell ref="Q21:Q22"/>
    <mergeCell ref="E33:Q34"/>
    <mergeCell ref="E36:Q36"/>
    <mergeCell ref="E37:E38"/>
    <mergeCell ref="F37:O37"/>
    <mergeCell ref="P37:P38"/>
    <mergeCell ref="Q37:Q3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opLeftCell="A5" workbookViewId="0">
      <selection activeCell="A24" sqref="A24:A27"/>
    </sheetView>
  </sheetViews>
  <sheetFormatPr defaultColWidth="9.140625" defaultRowHeight="12.75" x14ac:dyDescent="0.2"/>
  <cols>
    <col min="1" max="1" width="19" style="1" customWidth="1"/>
    <col min="2" max="2" width="33.7109375" style="1" customWidth="1"/>
    <col min="3" max="3" width="15" style="1" bestFit="1" customWidth="1"/>
    <col min="4" max="4" width="19.28515625" style="1" bestFit="1" customWidth="1"/>
    <col min="5" max="5" width="30.5703125" style="1" bestFit="1" customWidth="1"/>
    <col min="6" max="16384" width="9.140625" style="1"/>
  </cols>
  <sheetData>
    <row r="2" spans="1:10" ht="34.5" customHeight="1" x14ac:dyDescent="0.2">
      <c r="B2" s="120" t="s">
        <v>307</v>
      </c>
      <c r="C2" s="120"/>
      <c r="D2" s="120"/>
      <c r="E2" s="120"/>
      <c r="F2" s="120"/>
      <c r="G2" s="120"/>
      <c r="H2" s="120"/>
      <c r="I2" s="120"/>
      <c r="J2" s="120"/>
    </row>
    <row r="4" spans="1:10" x14ac:dyDescent="0.2">
      <c r="A4" s="17" t="s">
        <v>27</v>
      </c>
      <c r="B4" s="1" t="s">
        <v>308</v>
      </c>
      <c r="C4" s="17"/>
    </row>
    <row r="5" spans="1:10" x14ac:dyDescent="0.2">
      <c r="A5" s="17" t="s">
        <v>68</v>
      </c>
      <c r="B5" s="1" t="s">
        <v>315</v>
      </c>
      <c r="C5" s="17"/>
    </row>
    <row r="6" spans="1:10" x14ac:dyDescent="0.2">
      <c r="A6" s="17" t="s">
        <v>66</v>
      </c>
      <c r="B6" s="73" t="s">
        <v>312</v>
      </c>
      <c r="C6" s="17"/>
    </row>
    <row r="7" spans="1:10" x14ac:dyDescent="0.2">
      <c r="A7" s="17"/>
      <c r="B7" s="73" t="s">
        <v>311</v>
      </c>
      <c r="C7" s="17"/>
    </row>
    <row r="8" spans="1:10" x14ac:dyDescent="0.2">
      <c r="A8" s="17"/>
      <c r="B8" s="73" t="s">
        <v>309</v>
      </c>
      <c r="C8" s="17"/>
    </row>
    <row r="9" spans="1:10" x14ac:dyDescent="0.2">
      <c r="A9" s="17"/>
      <c r="B9" s="102" t="s">
        <v>318</v>
      </c>
      <c r="C9" s="17"/>
    </row>
    <row r="10" spans="1:10" x14ac:dyDescent="0.2">
      <c r="A10" s="17"/>
      <c r="B10" s="73"/>
      <c r="C10" s="17"/>
    </row>
    <row r="11" spans="1:10" x14ac:dyDescent="0.2">
      <c r="A11" s="17"/>
      <c r="B11" s="73"/>
      <c r="C11" s="17"/>
    </row>
    <row r="12" spans="1:10" ht="13.5" thickBot="1" x14ac:dyDescent="0.25"/>
    <row r="13" spans="1:10" x14ac:dyDescent="0.2">
      <c r="A13" s="130" t="s">
        <v>64</v>
      </c>
      <c r="B13" s="132" t="s">
        <v>63</v>
      </c>
      <c r="C13" s="132" t="s">
        <v>62</v>
      </c>
      <c r="D13" s="134" t="s">
        <v>61</v>
      </c>
      <c r="E13" s="134"/>
      <c r="F13" s="134" t="s">
        <v>19</v>
      </c>
      <c r="G13" s="134"/>
      <c r="H13" s="134"/>
      <c r="I13" s="134"/>
      <c r="J13" s="134"/>
    </row>
    <row r="14" spans="1:10" ht="13.5" thickBot="1" x14ac:dyDescent="0.25">
      <c r="A14" s="131"/>
      <c r="B14" s="133"/>
      <c r="C14" s="133"/>
      <c r="D14" s="31" t="s">
        <v>60</v>
      </c>
      <c r="E14" s="31" t="s">
        <v>59</v>
      </c>
      <c r="F14" s="30">
        <v>2016</v>
      </c>
      <c r="G14" s="30">
        <v>2017</v>
      </c>
      <c r="H14" s="30">
        <v>2018</v>
      </c>
      <c r="I14" s="30">
        <v>2019</v>
      </c>
      <c r="J14" s="30">
        <v>2020</v>
      </c>
    </row>
    <row r="15" spans="1:10" ht="13.5" thickBot="1" x14ac:dyDescent="0.25">
      <c r="A15" s="27">
        <v>1</v>
      </c>
      <c r="B15" s="28" t="s">
        <v>36</v>
      </c>
      <c r="C15" s="27" t="s">
        <v>310</v>
      </c>
      <c r="D15" s="27" t="s">
        <v>30</v>
      </c>
      <c r="E15" s="27" t="s">
        <v>30</v>
      </c>
      <c r="F15" s="26">
        <v>0</v>
      </c>
      <c r="G15" s="26">
        <v>0</v>
      </c>
      <c r="H15" s="26">
        <v>0</v>
      </c>
      <c r="I15" s="26">
        <v>0</v>
      </c>
      <c r="J15" s="26">
        <v>12</v>
      </c>
    </row>
    <row r="16" spans="1:10" ht="13.5" thickBot="1" x14ac:dyDescent="0.25">
      <c r="A16" s="146" t="s">
        <v>29</v>
      </c>
      <c r="B16" s="147"/>
      <c r="C16" s="147"/>
      <c r="D16" s="147"/>
      <c r="E16" s="148"/>
      <c r="F16" s="18">
        <v>0</v>
      </c>
      <c r="G16" s="18">
        <f>SUM(G15:G15)</f>
        <v>0</v>
      </c>
      <c r="H16" s="18">
        <f>SUM(H15:H15)</f>
        <v>0</v>
      </c>
      <c r="I16" s="18">
        <f>SUM(I15:I15)</f>
        <v>0</v>
      </c>
      <c r="J16" s="18">
        <f>SUM(J15:J15)</f>
        <v>12</v>
      </c>
    </row>
  </sheetData>
  <mergeCells count="7">
    <mergeCell ref="A16:E16"/>
    <mergeCell ref="B2:J2"/>
    <mergeCell ref="A13:A14"/>
    <mergeCell ref="B13:B14"/>
    <mergeCell ref="C13:C14"/>
    <mergeCell ref="D13:E13"/>
    <mergeCell ref="F13:J1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D73" workbookViewId="0">
      <selection activeCell="S52" sqref="S52"/>
    </sheetView>
  </sheetViews>
  <sheetFormatPr defaultColWidth="9.140625" defaultRowHeight="12" x14ac:dyDescent="0.2"/>
  <cols>
    <col min="1" max="1" width="32.140625" style="53" customWidth="1"/>
    <col min="2" max="2" width="24" style="53" customWidth="1"/>
    <col min="3" max="3" width="33" style="53" customWidth="1"/>
    <col min="4" max="4" width="22.5703125" style="53" customWidth="1"/>
    <col min="5" max="5" width="22.42578125" style="53" bestFit="1" customWidth="1"/>
    <col min="6" max="15" width="6.42578125" style="53" customWidth="1"/>
    <col min="16" max="16" width="12.140625" style="53" customWidth="1"/>
    <col min="17" max="17" width="14.7109375" style="53" customWidth="1"/>
    <col min="18" max="16384" width="9.140625" style="53"/>
  </cols>
  <sheetData>
    <row r="1" spans="1:18" x14ac:dyDescent="0.2">
      <c r="A1" s="149" t="s">
        <v>291</v>
      </c>
      <c r="B1" s="149"/>
      <c r="C1" s="149"/>
      <c r="E1" s="149" t="s">
        <v>290</v>
      </c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8" x14ac:dyDescent="0.2">
      <c r="A2" s="149"/>
      <c r="B2" s="149"/>
      <c r="C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4" spans="1:18" x14ac:dyDescent="0.2">
      <c r="A4" s="150" t="s">
        <v>279</v>
      </c>
      <c r="B4" s="160"/>
      <c r="C4" s="160"/>
      <c r="E4" s="150" t="s">
        <v>289</v>
      </c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spans="1:18" ht="15" customHeight="1" x14ac:dyDescent="0.2">
      <c r="A5" s="151" t="s">
        <v>256</v>
      </c>
      <c r="B5" s="151" t="s">
        <v>277</v>
      </c>
      <c r="C5" s="151"/>
      <c r="E5" s="151" t="s">
        <v>256</v>
      </c>
      <c r="F5" s="151" t="s">
        <v>288</v>
      </c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 t="s">
        <v>29</v>
      </c>
    </row>
    <row r="6" spans="1:18" x14ac:dyDescent="0.2">
      <c r="A6" s="151"/>
      <c r="B6" s="63" t="s">
        <v>276</v>
      </c>
      <c r="C6" s="63" t="s">
        <v>275</v>
      </c>
      <c r="E6" s="151"/>
      <c r="F6" s="63">
        <v>1</v>
      </c>
      <c r="G6" s="63">
        <v>2</v>
      </c>
      <c r="H6" s="63">
        <v>3</v>
      </c>
      <c r="I6" s="63">
        <v>4</v>
      </c>
      <c r="J6" s="63">
        <v>5</v>
      </c>
      <c r="K6" s="63">
        <v>6</v>
      </c>
      <c r="L6" s="63">
        <v>7</v>
      </c>
      <c r="M6" s="63">
        <v>8</v>
      </c>
      <c r="N6" s="63">
        <v>9</v>
      </c>
      <c r="O6" s="63">
        <v>10</v>
      </c>
      <c r="P6" s="63">
        <v>11</v>
      </c>
      <c r="Q6" s="63">
        <v>12</v>
      </c>
      <c r="R6" s="151"/>
    </row>
    <row r="7" spans="1:18" x14ac:dyDescent="0.2">
      <c r="A7" s="62" t="s">
        <v>242</v>
      </c>
      <c r="B7" s="60">
        <f>'[3]HARI BERKECAMBAH'!AG7</f>
        <v>7</v>
      </c>
      <c r="C7" s="60">
        <f>'[3]HARI BERKECAMBAH'!AH7</f>
        <v>70</v>
      </c>
      <c r="E7" s="62" t="s">
        <v>242</v>
      </c>
      <c r="F7" s="60">
        <f>'[3]HARI BERKECAMBAH'!AL7</f>
        <v>0</v>
      </c>
      <c r="G7" s="60">
        <f>'[3]HARI BERKECAMBAH'!AM7</f>
        <v>2</v>
      </c>
      <c r="H7" s="60">
        <f>'[3]HARI BERKECAMBAH'!AN7</f>
        <v>0</v>
      </c>
      <c r="I7" s="60">
        <f>'[3]HARI BERKECAMBAH'!AO7</f>
        <v>0</v>
      </c>
      <c r="J7" s="60">
        <f>'[3]HARI BERKECAMBAH'!AP7</f>
        <v>0</v>
      </c>
      <c r="K7" s="60">
        <f>'[3]HARI BERKECAMBAH'!AQ7</f>
        <v>0</v>
      </c>
      <c r="L7" s="60">
        <f>'[3]HARI BERKECAMBAH'!AR7</f>
        <v>0</v>
      </c>
      <c r="M7" s="60">
        <f>'[3]HARI BERKECAMBAH'!AS7</f>
        <v>0</v>
      </c>
      <c r="N7" s="60">
        <f>'[3]HARI BERKECAMBAH'!AT7</f>
        <v>0</v>
      </c>
      <c r="O7" s="60">
        <f>'[3]HARI BERKECAMBAH'!AU7</f>
        <v>1</v>
      </c>
      <c r="P7" s="60">
        <f>'[3]HARI BERKECAMBAH'!AV7</f>
        <v>0</v>
      </c>
      <c r="Q7" s="60">
        <f>'[3]HARI BERKECAMBAH'!AW7</f>
        <v>4</v>
      </c>
      <c r="R7" s="60">
        <f>'[3]HARI BERKECAMBAH'!AX7</f>
        <v>7</v>
      </c>
    </row>
    <row r="8" spans="1:18" x14ac:dyDescent="0.2">
      <c r="A8" s="62" t="s">
        <v>241</v>
      </c>
      <c r="B8" s="60">
        <f>'[3]HARI BERKECAMBAH'!AG8</f>
        <v>7</v>
      </c>
      <c r="C8" s="60">
        <f>'[3]HARI BERKECAMBAH'!AH8</f>
        <v>70</v>
      </c>
      <c r="E8" s="62" t="s">
        <v>241</v>
      </c>
      <c r="F8" s="60">
        <f>'[3]HARI BERKECAMBAH'!AL8</f>
        <v>0</v>
      </c>
      <c r="G8" s="60">
        <f>'[3]HARI BERKECAMBAH'!AM8</f>
        <v>0</v>
      </c>
      <c r="H8" s="60">
        <f>'[3]HARI BERKECAMBAH'!AN8</f>
        <v>0</v>
      </c>
      <c r="I8" s="60">
        <f>'[3]HARI BERKECAMBAH'!AO8</f>
        <v>0</v>
      </c>
      <c r="J8" s="60">
        <f>'[3]HARI BERKECAMBAH'!AP8</f>
        <v>0</v>
      </c>
      <c r="K8" s="60">
        <f>'[3]HARI BERKECAMBAH'!AQ8</f>
        <v>0</v>
      </c>
      <c r="L8" s="60">
        <f>'[3]HARI BERKECAMBAH'!AR8</f>
        <v>0</v>
      </c>
      <c r="M8" s="60">
        <f>'[3]HARI BERKECAMBAH'!AS8</f>
        <v>2</v>
      </c>
      <c r="N8" s="60">
        <f>'[3]HARI BERKECAMBAH'!AT8</f>
        <v>0</v>
      </c>
      <c r="O8" s="60">
        <f>'[3]HARI BERKECAMBAH'!AU8</f>
        <v>2</v>
      </c>
      <c r="P8" s="60">
        <f>'[3]HARI BERKECAMBAH'!AV8</f>
        <v>0</v>
      </c>
      <c r="Q8" s="60">
        <f>'[3]HARI BERKECAMBAH'!AW8</f>
        <v>3</v>
      </c>
      <c r="R8" s="60">
        <f>'[3]HARI BERKECAMBAH'!AX8</f>
        <v>7</v>
      </c>
    </row>
    <row r="9" spans="1:18" x14ac:dyDescent="0.2">
      <c r="A9" s="62" t="s">
        <v>240</v>
      </c>
      <c r="B9" s="60">
        <f>'[3]HARI BERKECAMBAH'!AG9</f>
        <v>6</v>
      </c>
      <c r="C9" s="60">
        <f>'[3]HARI BERKECAMBAH'!AH9</f>
        <v>60</v>
      </c>
      <c r="E9" s="62" t="s">
        <v>240</v>
      </c>
      <c r="F9" s="60">
        <f>'[3]HARI BERKECAMBAH'!AL9</f>
        <v>0</v>
      </c>
      <c r="G9" s="60">
        <f>'[3]HARI BERKECAMBAH'!AM9</f>
        <v>0</v>
      </c>
      <c r="H9" s="60">
        <f>'[3]HARI BERKECAMBAH'!AN9</f>
        <v>0</v>
      </c>
      <c r="I9" s="60">
        <f>'[3]HARI BERKECAMBAH'!AO9</f>
        <v>0</v>
      </c>
      <c r="J9" s="60">
        <f>'[3]HARI BERKECAMBAH'!AP9</f>
        <v>0</v>
      </c>
      <c r="K9" s="60">
        <f>'[3]HARI BERKECAMBAH'!AQ9</f>
        <v>0</v>
      </c>
      <c r="L9" s="60">
        <f>'[3]HARI BERKECAMBAH'!AR9</f>
        <v>0</v>
      </c>
      <c r="M9" s="60">
        <f>'[3]HARI BERKECAMBAH'!AS9</f>
        <v>3</v>
      </c>
      <c r="N9" s="60">
        <f>'[3]HARI BERKECAMBAH'!AT9</f>
        <v>0</v>
      </c>
      <c r="O9" s="60">
        <f>'[3]HARI BERKECAMBAH'!AU9</f>
        <v>2</v>
      </c>
      <c r="P9" s="60">
        <f>'[3]HARI BERKECAMBAH'!AV9</f>
        <v>0</v>
      </c>
      <c r="Q9" s="60">
        <f>'[3]HARI BERKECAMBAH'!AW9</f>
        <v>1</v>
      </c>
      <c r="R9" s="60">
        <f>'[3]HARI BERKECAMBAH'!AX9</f>
        <v>6</v>
      </c>
    </row>
    <row r="10" spans="1:18" x14ac:dyDescent="0.2">
      <c r="A10" s="62" t="s">
        <v>239</v>
      </c>
      <c r="B10" s="60">
        <f>'[3]HARI BERKECAMBAH'!AG10</f>
        <v>9</v>
      </c>
      <c r="C10" s="60">
        <f>'[3]HARI BERKECAMBAH'!AH10</f>
        <v>90</v>
      </c>
      <c r="E10" s="62" t="s">
        <v>239</v>
      </c>
      <c r="F10" s="60">
        <f>'[3]HARI BERKECAMBAH'!AL10</f>
        <v>0</v>
      </c>
      <c r="G10" s="60">
        <f>'[3]HARI BERKECAMBAH'!AM10</f>
        <v>0</v>
      </c>
      <c r="H10" s="60">
        <f>'[3]HARI BERKECAMBAH'!AN10</f>
        <v>0</v>
      </c>
      <c r="I10" s="60">
        <f>'[3]HARI BERKECAMBAH'!AO10</f>
        <v>0</v>
      </c>
      <c r="J10" s="60">
        <f>'[3]HARI BERKECAMBAH'!AP10</f>
        <v>2</v>
      </c>
      <c r="K10" s="60">
        <f>'[3]HARI BERKECAMBAH'!AQ10</f>
        <v>0</v>
      </c>
      <c r="L10" s="60">
        <f>'[3]HARI BERKECAMBAH'!AR10</f>
        <v>0</v>
      </c>
      <c r="M10" s="60">
        <f>'[3]HARI BERKECAMBAH'!AS10</f>
        <v>4</v>
      </c>
      <c r="N10" s="60">
        <f>'[3]HARI BERKECAMBAH'!AT10</f>
        <v>0</v>
      </c>
      <c r="O10" s="60">
        <f>'[3]HARI BERKECAMBAH'!AU10</f>
        <v>2</v>
      </c>
      <c r="P10" s="60">
        <f>'[3]HARI BERKECAMBAH'!AV10</f>
        <v>0</v>
      </c>
      <c r="Q10" s="60">
        <f>'[3]HARI BERKECAMBAH'!AW10</f>
        <v>1</v>
      </c>
      <c r="R10" s="60">
        <f>'[3]HARI BERKECAMBAH'!AX10</f>
        <v>9</v>
      </c>
    </row>
    <row r="11" spans="1:18" x14ac:dyDescent="0.2">
      <c r="A11" s="62" t="s">
        <v>238</v>
      </c>
      <c r="B11" s="60">
        <f>'[3]HARI BERKECAMBAH'!AG11</f>
        <v>7</v>
      </c>
      <c r="C11" s="60">
        <f>'[3]HARI BERKECAMBAH'!AH11</f>
        <v>70</v>
      </c>
      <c r="E11" s="62" t="s">
        <v>238</v>
      </c>
      <c r="F11" s="60">
        <f>'[3]HARI BERKECAMBAH'!AL11</f>
        <v>0</v>
      </c>
      <c r="G11" s="60">
        <f>'[3]HARI BERKECAMBAH'!AM11</f>
        <v>0</v>
      </c>
      <c r="H11" s="60">
        <f>'[3]HARI BERKECAMBAH'!AN11</f>
        <v>0</v>
      </c>
      <c r="I11" s="60">
        <f>'[3]HARI BERKECAMBAH'!AO11</f>
        <v>2</v>
      </c>
      <c r="J11" s="60">
        <f>'[3]HARI BERKECAMBAH'!AP11</f>
        <v>0</v>
      </c>
      <c r="K11" s="60">
        <f>'[3]HARI BERKECAMBAH'!AQ11</f>
        <v>0</v>
      </c>
      <c r="L11" s="60">
        <f>'[3]HARI BERKECAMBAH'!AR11</f>
        <v>0</v>
      </c>
      <c r="M11" s="60">
        <f>'[3]HARI BERKECAMBAH'!AS11</f>
        <v>3</v>
      </c>
      <c r="N11" s="60">
        <f>'[3]HARI BERKECAMBAH'!AT11</f>
        <v>0</v>
      </c>
      <c r="O11" s="60">
        <f>'[3]HARI BERKECAMBAH'!AU11</f>
        <v>1</v>
      </c>
      <c r="P11" s="60">
        <f>'[3]HARI BERKECAMBAH'!AV11</f>
        <v>0</v>
      </c>
      <c r="Q11" s="60">
        <f>'[3]HARI BERKECAMBAH'!AW11</f>
        <v>1</v>
      </c>
      <c r="R11" s="60">
        <f>'[3]HARI BERKECAMBAH'!AX11</f>
        <v>7</v>
      </c>
    </row>
    <row r="12" spans="1:18" x14ac:dyDescent="0.2">
      <c r="E12" s="59" t="s">
        <v>237</v>
      </c>
      <c r="F12" s="58">
        <f>SUM(F2:F11)</f>
        <v>1</v>
      </c>
      <c r="G12" s="58">
        <f>SUM(G7:G11)</f>
        <v>2</v>
      </c>
      <c r="H12" s="58">
        <f t="shared" ref="H12:R12" si="0">SUM(H2:H11)</f>
        <v>3</v>
      </c>
      <c r="I12" s="58">
        <f t="shared" si="0"/>
        <v>6</v>
      </c>
      <c r="J12" s="58">
        <f t="shared" si="0"/>
        <v>7</v>
      </c>
      <c r="K12" s="58">
        <f t="shared" si="0"/>
        <v>6</v>
      </c>
      <c r="L12" s="58">
        <f t="shared" si="0"/>
        <v>7</v>
      </c>
      <c r="M12" s="58">
        <f t="shared" si="0"/>
        <v>20</v>
      </c>
      <c r="N12" s="58">
        <f t="shared" si="0"/>
        <v>9</v>
      </c>
      <c r="O12" s="58">
        <f t="shared" si="0"/>
        <v>18</v>
      </c>
      <c r="P12" s="58">
        <f t="shared" si="0"/>
        <v>11</v>
      </c>
      <c r="Q12" s="58">
        <f t="shared" si="0"/>
        <v>22</v>
      </c>
      <c r="R12" s="58">
        <f t="shared" si="0"/>
        <v>36</v>
      </c>
    </row>
    <row r="13" spans="1:18" x14ac:dyDescent="0.2">
      <c r="E13" s="56" t="s">
        <v>236</v>
      </c>
      <c r="F13" s="55">
        <f t="shared" ref="F13:R13" si="1">AVERAGE(F7:F11)</f>
        <v>0</v>
      </c>
      <c r="G13" s="55">
        <f t="shared" si="1"/>
        <v>0.4</v>
      </c>
      <c r="H13" s="55">
        <f t="shared" si="1"/>
        <v>0</v>
      </c>
      <c r="I13" s="55">
        <f t="shared" si="1"/>
        <v>0.4</v>
      </c>
      <c r="J13" s="55">
        <f t="shared" si="1"/>
        <v>0.4</v>
      </c>
      <c r="K13" s="55">
        <f t="shared" si="1"/>
        <v>0</v>
      </c>
      <c r="L13" s="55">
        <f t="shared" si="1"/>
        <v>0</v>
      </c>
      <c r="M13" s="55">
        <f t="shared" si="1"/>
        <v>2.4</v>
      </c>
      <c r="N13" s="55">
        <f t="shared" si="1"/>
        <v>0</v>
      </c>
      <c r="O13" s="55">
        <f t="shared" si="1"/>
        <v>1.6</v>
      </c>
      <c r="P13" s="55">
        <f t="shared" si="1"/>
        <v>0</v>
      </c>
      <c r="Q13" s="55">
        <f t="shared" si="1"/>
        <v>2</v>
      </c>
      <c r="R13" s="55">
        <f t="shared" si="1"/>
        <v>7.2</v>
      </c>
    </row>
    <row r="17" spans="5:17" x14ac:dyDescent="0.2">
      <c r="E17" s="149" t="s">
        <v>287</v>
      </c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</row>
    <row r="18" spans="5:17" x14ac:dyDescent="0.2"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</row>
    <row r="20" spans="5:17" x14ac:dyDescent="0.2">
      <c r="E20" s="150" t="s">
        <v>286</v>
      </c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</row>
    <row r="21" spans="5:17" x14ac:dyDescent="0.2">
      <c r="E21" s="151" t="s">
        <v>256</v>
      </c>
      <c r="F21" s="151" t="s">
        <v>255</v>
      </c>
      <c r="G21" s="151"/>
      <c r="H21" s="151"/>
      <c r="I21" s="151"/>
      <c r="J21" s="151"/>
      <c r="K21" s="151"/>
      <c r="L21" s="151"/>
      <c r="M21" s="151"/>
      <c r="N21" s="151"/>
      <c r="O21" s="151"/>
      <c r="P21" s="152" t="s">
        <v>254</v>
      </c>
      <c r="Q21" s="152" t="s">
        <v>253</v>
      </c>
    </row>
    <row r="22" spans="5:17" x14ac:dyDescent="0.2">
      <c r="E22" s="151"/>
      <c r="F22" s="63" t="s">
        <v>252</v>
      </c>
      <c r="G22" s="63" t="s">
        <v>251</v>
      </c>
      <c r="H22" s="63" t="s">
        <v>250</v>
      </c>
      <c r="I22" s="63" t="s">
        <v>249</v>
      </c>
      <c r="J22" s="63" t="s">
        <v>248</v>
      </c>
      <c r="K22" s="63" t="s">
        <v>247</v>
      </c>
      <c r="L22" s="63" t="s">
        <v>246</v>
      </c>
      <c r="M22" s="63" t="s">
        <v>245</v>
      </c>
      <c r="N22" s="63" t="s">
        <v>244</v>
      </c>
      <c r="O22" s="63" t="s">
        <v>243</v>
      </c>
      <c r="P22" s="152"/>
      <c r="Q22" s="152"/>
    </row>
    <row r="23" spans="5:17" x14ac:dyDescent="0.2">
      <c r="E23" s="62" t="s">
        <v>242</v>
      </c>
      <c r="F23" s="60">
        <f>[3]TINGGI!AG7</f>
        <v>0</v>
      </c>
      <c r="G23" s="60">
        <f>[3]TINGGI!AH7</f>
        <v>0</v>
      </c>
      <c r="H23" s="60">
        <f>[3]TINGGI!AI7</f>
        <v>3.4142857142857141</v>
      </c>
      <c r="I23" s="60">
        <f>[3]TINGGI!AJ7</f>
        <v>2.3999999999999995</v>
      </c>
      <c r="J23" s="60">
        <f>[3]TINGGI!AK7</f>
        <v>3.0714285714285716</v>
      </c>
      <c r="K23" s="60">
        <f>[3]TINGGI!AL7</f>
        <v>1.8</v>
      </c>
      <c r="L23" s="60">
        <f>[3]TINGGI!AM7</f>
        <v>3.2857142857142856</v>
      </c>
      <c r="M23" s="60">
        <f>[3]TINGGI!AN7</f>
        <v>3.0285714285714289</v>
      </c>
      <c r="N23" s="60">
        <f>[3]TINGGI!AO7</f>
        <v>4.6000000000000005</v>
      </c>
      <c r="O23" s="60">
        <f>[3]TINGGI!AP7</f>
        <v>2.8285714285714283</v>
      </c>
      <c r="P23" s="60">
        <f>[3]TINGGI!AQ7</f>
        <v>2.4428571428571431</v>
      </c>
      <c r="Q23" s="60">
        <f>[3]TINGGI!AR7</f>
        <v>244.28571428571431</v>
      </c>
    </row>
    <row r="24" spans="5:17" x14ac:dyDescent="0.2">
      <c r="E24" s="62" t="s">
        <v>241</v>
      </c>
      <c r="F24" s="60">
        <f>[3]TINGGI!AG8</f>
        <v>0</v>
      </c>
      <c r="G24" s="60">
        <f>[3]TINGGI!AH8</f>
        <v>0</v>
      </c>
      <c r="H24" s="60">
        <f>[3]TINGGI!AI8</f>
        <v>6.1428571428571432</v>
      </c>
      <c r="I24" s="60">
        <f>[3]TINGGI!AJ8</f>
        <v>3.1285714285714286</v>
      </c>
      <c r="J24" s="60">
        <f>[3]TINGGI!AK8</f>
        <v>2.5714285714285716</v>
      </c>
      <c r="K24" s="60">
        <f>[3]TINGGI!AL8</f>
        <v>1.9857142857142858</v>
      </c>
      <c r="L24" s="60">
        <f>[3]TINGGI!AM8</f>
        <v>4.2285714285714286</v>
      </c>
      <c r="M24" s="60">
        <f>[3]TINGGI!AN8</f>
        <v>3.5857142857142859</v>
      </c>
      <c r="N24" s="60">
        <f>[3]TINGGI!AO8</f>
        <v>5.6000000000000005</v>
      </c>
      <c r="O24" s="60">
        <f>[3]TINGGI!AP8</f>
        <v>3.657142857142857</v>
      </c>
      <c r="P24" s="60">
        <f>[3]TINGGI!AQ8</f>
        <v>3.0900000000000003</v>
      </c>
      <c r="Q24" s="60">
        <f>[3]TINGGI!AR8</f>
        <v>309.00000000000006</v>
      </c>
    </row>
    <row r="25" spans="5:17" x14ac:dyDescent="0.2">
      <c r="E25" s="62" t="s">
        <v>240</v>
      </c>
      <c r="F25" s="60">
        <f>[3]TINGGI!AG9</f>
        <v>0</v>
      </c>
      <c r="G25" s="60">
        <f>[3]TINGGI!AH9</f>
        <v>0</v>
      </c>
      <c r="H25" s="60">
        <f>[3]TINGGI!AI9</f>
        <v>7.3500000000000005</v>
      </c>
      <c r="I25" s="60">
        <f>[3]TINGGI!AJ9</f>
        <v>2.65</v>
      </c>
      <c r="J25" s="60">
        <f>[3]TINGGI!AK9</f>
        <v>2.2166666666666672</v>
      </c>
      <c r="K25" s="60">
        <f>[3]TINGGI!AL9</f>
        <v>1.5249999999999999</v>
      </c>
      <c r="L25" s="60">
        <f>[3]TINGGI!AM9</f>
        <v>0.60000000000000142</v>
      </c>
      <c r="M25" s="60">
        <f>[3]TINGGI!AN9</f>
        <v>0.19999999999999929</v>
      </c>
      <c r="N25" s="60">
        <f>[3]TINGGI!AO9</f>
        <v>1</v>
      </c>
      <c r="O25" s="60">
        <f>[3]TINGGI!AP9</f>
        <v>1.0999999999999996</v>
      </c>
      <c r="P25" s="60">
        <f>[3]TINGGI!AQ9</f>
        <v>1.6641666666666666</v>
      </c>
      <c r="Q25" s="60">
        <f>[3]TINGGI!AR9</f>
        <v>166.41666666666666</v>
      </c>
    </row>
    <row r="26" spans="5:17" x14ac:dyDescent="0.2">
      <c r="E26" s="62" t="s">
        <v>239</v>
      </c>
      <c r="F26" s="60">
        <f>[3]TINGGI!AG10</f>
        <v>0</v>
      </c>
      <c r="G26" s="60">
        <f>[3]TINGGI!AH10</f>
        <v>0</v>
      </c>
      <c r="H26" s="60">
        <f>[3]TINGGI!AI10</f>
        <v>5.8777777777777782</v>
      </c>
      <c r="I26" s="60">
        <f>[3]TINGGI!AJ10</f>
        <v>2.4555555555555557</v>
      </c>
      <c r="J26" s="60">
        <f>[3]TINGGI!AK10</f>
        <v>2.4888888888888894</v>
      </c>
      <c r="K26" s="60">
        <f>[3]TINGGI!AL10</f>
        <v>2.2777777777777777</v>
      </c>
      <c r="L26" s="60">
        <f>[3]TINGGI!AM10</f>
        <v>2.6333333333333333</v>
      </c>
      <c r="M26" s="60">
        <f>[3]TINGGI!AN10</f>
        <v>2.6888888888888891</v>
      </c>
      <c r="N26" s="60">
        <f>[3]TINGGI!AO10</f>
        <v>4.4444444444444455</v>
      </c>
      <c r="O26" s="60">
        <f>[3]TINGGI!AP10</f>
        <v>2.833333333333333</v>
      </c>
      <c r="P26" s="60">
        <f>[3]TINGGI!AQ10</f>
        <v>2.5700000000000003</v>
      </c>
      <c r="Q26" s="60">
        <f>[3]TINGGI!AR10</f>
        <v>257</v>
      </c>
    </row>
    <row r="27" spans="5:17" x14ac:dyDescent="0.2">
      <c r="E27" s="62" t="s">
        <v>238</v>
      </c>
      <c r="F27" s="60">
        <f>[3]TINGGI!AG11</f>
        <v>0</v>
      </c>
      <c r="G27" s="60">
        <f>[3]TINGGI!AH11</f>
        <v>0</v>
      </c>
      <c r="H27" s="60">
        <f>[3]TINGGI!AI11</f>
        <v>5.2714285714285714</v>
      </c>
      <c r="I27" s="60">
        <f>[3]TINGGI!AJ11</f>
        <v>1.9571428571428569</v>
      </c>
      <c r="J27" s="60">
        <f>[3]TINGGI!AK11</f>
        <v>2.0714285714285721</v>
      </c>
      <c r="K27" s="60">
        <f>[3]TINGGI!AL11</f>
        <v>2.1142857142857139</v>
      </c>
      <c r="L27" s="60">
        <f>[3]TINGGI!AM11</f>
        <v>2.6428571428571428</v>
      </c>
      <c r="M27" s="60">
        <f>[3]TINGGI!AN11</f>
        <v>2.4142857142857141</v>
      </c>
      <c r="N27" s="60">
        <f>[3]TINGGI!AO11</f>
        <v>2.1285714285714294</v>
      </c>
      <c r="O27" s="60">
        <f>[3]TINGGI!AP11</f>
        <v>2.157142857142857</v>
      </c>
      <c r="P27" s="60">
        <f>[3]TINGGI!AQ11</f>
        <v>2.0757142857142861</v>
      </c>
      <c r="Q27" s="60">
        <f>[3]TINGGI!AR11</f>
        <v>207.57142857142861</v>
      </c>
    </row>
    <row r="28" spans="5:17" x14ac:dyDescent="0.2">
      <c r="E28" s="59" t="s">
        <v>237</v>
      </c>
      <c r="F28" s="58">
        <f>SUM(F18:F27)</f>
        <v>0</v>
      </c>
      <c r="G28" s="58">
        <f>SUM(G23:G27)</f>
        <v>0</v>
      </c>
      <c r="H28" s="58">
        <f t="shared" ref="H28:O28" si="2">SUM(H18:H27)</f>
        <v>28.056349206349211</v>
      </c>
      <c r="I28" s="58">
        <f t="shared" si="2"/>
        <v>12.591269841269842</v>
      </c>
      <c r="J28" s="58">
        <f t="shared" si="2"/>
        <v>12.419841269841271</v>
      </c>
      <c r="K28" s="58">
        <f t="shared" si="2"/>
        <v>9.7027777777777757</v>
      </c>
      <c r="L28" s="58">
        <f t="shared" si="2"/>
        <v>13.390476190476191</v>
      </c>
      <c r="M28" s="58">
        <f t="shared" si="2"/>
        <v>11.917460317460318</v>
      </c>
      <c r="N28" s="58">
        <f t="shared" si="2"/>
        <v>17.773015873015876</v>
      </c>
      <c r="O28" s="58">
        <f t="shared" si="2"/>
        <v>12.576190476190474</v>
      </c>
      <c r="P28" s="57"/>
      <c r="Q28" s="57"/>
    </row>
    <row r="29" spans="5:17" x14ac:dyDescent="0.2">
      <c r="E29" s="56" t="s">
        <v>236</v>
      </c>
      <c r="F29" s="55">
        <f t="shared" ref="F29:O29" si="3">AVERAGE(F23:F27)</f>
        <v>0</v>
      </c>
      <c r="G29" s="55">
        <f t="shared" si="3"/>
        <v>0</v>
      </c>
      <c r="H29" s="55">
        <f t="shared" si="3"/>
        <v>5.6112698412698423</v>
      </c>
      <c r="I29" s="55">
        <f t="shared" si="3"/>
        <v>2.5182539682539682</v>
      </c>
      <c r="J29" s="55">
        <f t="shared" si="3"/>
        <v>2.4839682539682544</v>
      </c>
      <c r="K29" s="55">
        <f t="shared" si="3"/>
        <v>1.9405555555555551</v>
      </c>
      <c r="L29" s="55">
        <f t="shared" si="3"/>
        <v>2.6780952380952381</v>
      </c>
      <c r="M29" s="55">
        <f t="shared" si="3"/>
        <v>2.3834920634920636</v>
      </c>
      <c r="N29" s="55">
        <f t="shared" si="3"/>
        <v>3.5546031746031752</v>
      </c>
      <c r="O29" s="55">
        <f t="shared" si="3"/>
        <v>2.5152380952380948</v>
      </c>
      <c r="P29" s="54"/>
      <c r="Q29" s="54"/>
    </row>
    <row r="33" spans="5:17" x14ac:dyDescent="0.2">
      <c r="E33" s="149" t="s">
        <v>285</v>
      </c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</row>
    <row r="34" spans="5:17" x14ac:dyDescent="0.2"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</row>
    <row r="36" spans="5:17" x14ac:dyDescent="0.2">
      <c r="E36" s="150" t="s">
        <v>284</v>
      </c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</row>
    <row r="37" spans="5:17" x14ac:dyDescent="0.2">
      <c r="E37" s="153" t="s">
        <v>256</v>
      </c>
      <c r="F37" s="155" t="s">
        <v>255</v>
      </c>
      <c r="G37" s="156"/>
      <c r="H37" s="156"/>
      <c r="I37" s="156"/>
      <c r="J37" s="156"/>
      <c r="K37" s="156"/>
      <c r="L37" s="156"/>
      <c r="M37" s="156"/>
      <c r="N37" s="156"/>
      <c r="O37" s="157"/>
      <c r="P37" s="158" t="s">
        <v>254</v>
      </c>
      <c r="Q37" s="158" t="s">
        <v>253</v>
      </c>
    </row>
    <row r="38" spans="5:17" x14ac:dyDescent="0.2">
      <c r="E38" s="154"/>
      <c r="F38" s="63" t="s">
        <v>252</v>
      </c>
      <c r="G38" s="63" t="s">
        <v>251</v>
      </c>
      <c r="H38" s="63" t="s">
        <v>250</v>
      </c>
      <c r="I38" s="63" t="s">
        <v>249</v>
      </c>
      <c r="J38" s="63" t="s">
        <v>248</v>
      </c>
      <c r="K38" s="63" t="s">
        <v>247</v>
      </c>
      <c r="L38" s="63" t="s">
        <v>246</v>
      </c>
      <c r="M38" s="63" t="s">
        <v>245</v>
      </c>
      <c r="N38" s="63" t="s">
        <v>244</v>
      </c>
      <c r="O38" s="63" t="s">
        <v>243</v>
      </c>
      <c r="P38" s="159"/>
      <c r="Q38" s="159"/>
    </row>
    <row r="39" spans="5:17" x14ac:dyDescent="0.2">
      <c r="E39" s="62" t="s">
        <v>242</v>
      </c>
      <c r="F39" s="60">
        <f>'[3]JUMLAH PETIOLE'!AH7</f>
        <v>0</v>
      </c>
      <c r="G39" s="60">
        <f>'[3]JUMLAH PETIOLE'!AI7</f>
        <v>0</v>
      </c>
      <c r="H39" s="60">
        <f>'[3]JUMLAH PETIOLE'!AJ7</f>
        <v>1.5714285714285714</v>
      </c>
      <c r="I39" s="60">
        <f>'[3]JUMLAH PETIOLE'!AK7</f>
        <v>1.1428571428571428</v>
      </c>
      <c r="J39" s="60">
        <f>'[3]JUMLAH PETIOLE'!AL7</f>
        <v>0.8571428571428571</v>
      </c>
      <c r="K39" s="60">
        <f>'[3]JUMLAH PETIOLE'!AM7</f>
        <v>1.7142857142857142</v>
      </c>
      <c r="L39" s="60">
        <f>'[3]JUMLAH PETIOLE'!AN7</f>
        <v>2</v>
      </c>
      <c r="M39" s="60">
        <f>'[3]JUMLAH PETIOLE'!AO7</f>
        <v>0.42857142857142855</v>
      </c>
      <c r="N39" s="60">
        <f>'[3]JUMLAH PETIOLE'!AP7</f>
        <v>0.5714285714285714</v>
      </c>
      <c r="O39" s="60">
        <f>'[3]JUMLAH PETIOLE'!AQ7</f>
        <v>1.1428571428571428</v>
      </c>
      <c r="P39" s="60">
        <f>'[3]JUMLAH PETIOLE'!AR7</f>
        <v>1.1785714285714286</v>
      </c>
      <c r="Q39" s="60">
        <f>'[3]JUMLAH PETIOLE'!AS7</f>
        <v>117.85714285714286</v>
      </c>
    </row>
    <row r="40" spans="5:17" x14ac:dyDescent="0.2">
      <c r="E40" s="62" t="s">
        <v>241</v>
      </c>
      <c r="F40" s="60">
        <f>'[3]JUMLAH PETIOLE'!AH8</f>
        <v>0</v>
      </c>
      <c r="G40" s="60">
        <f>'[3]JUMLAH PETIOLE'!AI8</f>
        <v>0</v>
      </c>
      <c r="H40" s="60">
        <f>'[3]JUMLAH PETIOLE'!AJ8</f>
        <v>1.5714285714285714</v>
      </c>
      <c r="I40" s="60">
        <f>'[3]JUMLAH PETIOLE'!AK8</f>
        <v>1.8571428571428572</v>
      </c>
      <c r="J40" s="60">
        <f>'[3]JUMLAH PETIOLE'!AL8</f>
        <v>1.2857142857142858</v>
      </c>
      <c r="K40" s="60">
        <f>'[3]JUMLAH PETIOLE'!AM8</f>
        <v>1.5714285714285714</v>
      </c>
      <c r="L40" s="60">
        <f>'[3]JUMLAH PETIOLE'!AN8</f>
        <v>2.4285714285714284</v>
      </c>
      <c r="M40" s="60">
        <f>'[3]JUMLAH PETIOLE'!AO8</f>
        <v>0.7142857142857143</v>
      </c>
      <c r="N40" s="60">
        <f>'[3]JUMLAH PETIOLE'!AP8</f>
        <v>0.7142857142857143</v>
      </c>
      <c r="O40" s="60">
        <f>'[3]JUMLAH PETIOLE'!AQ8</f>
        <v>0.8571428571428571</v>
      </c>
      <c r="P40" s="60">
        <f>'[3]JUMLAH PETIOLE'!AR8</f>
        <v>1.3749999999999998</v>
      </c>
      <c r="Q40" s="60">
        <f>'[3]JUMLAH PETIOLE'!AS8</f>
        <v>137.49999999999997</v>
      </c>
    </row>
    <row r="41" spans="5:17" x14ac:dyDescent="0.2">
      <c r="E41" s="62" t="s">
        <v>240</v>
      </c>
      <c r="F41" s="60">
        <f>'[3]JUMLAH PETIOLE'!AH9</f>
        <v>0</v>
      </c>
      <c r="G41" s="60">
        <f>'[3]JUMLAH PETIOLE'!AI9</f>
        <v>0</v>
      </c>
      <c r="H41" s="60">
        <f>'[3]JUMLAH PETIOLE'!AJ9</f>
        <v>1.3333333333333333</v>
      </c>
      <c r="I41" s="60">
        <f>'[3]JUMLAH PETIOLE'!AK9</f>
        <v>1.3333333333333333</v>
      </c>
      <c r="J41" s="60">
        <f>'[3]JUMLAH PETIOLE'!AL9</f>
        <v>1</v>
      </c>
      <c r="K41" s="60">
        <f>'[3]JUMLAH PETIOLE'!AM9</f>
        <v>0.5</v>
      </c>
      <c r="L41" s="60">
        <f>'[3]JUMLAH PETIOLE'!AN9</f>
        <v>1</v>
      </c>
      <c r="M41" s="60">
        <f>'[3]JUMLAH PETIOLE'!AO9</f>
        <v>0</v>
      </c>
      <c r="N41" s="60">
        <f>'[3]JUMLAH PETIOLE'!AP9</f>
        <v>0</v>
      </c>
      <c r="O41" s="60">
        <f>'[3]JUMLAH PETIOLE'!AQ9</f>
        <v>0</v>
      </c>
      <c r="P41" s="60">
        <f>'[3]JUMLAH PETIOLE'!AR9</f>
        <v>0.64583333333333326</v>
      </c>
      <c r="Q41" s="60">
        <f>'[3]JUMLAH PETIOLE'!AS9</f>
        <v>64.583333333333329</v>
      </c>
    </row>
    <row r="42" spans="5:17" x14ac:dyDescent="0.2">
      <c r="E42" s="62" t="s">
        <v>239</v>
      </c>
      <c r="F42" s="60">
        <f>'[3]JUMLAH PETIOLE'!AH10</f>
        <v>0</v>
      </c>
      <c r="G42" s="60">
        <f>'[3]JUMLAH PETIOLE'!AI10</f>
        <v>0</v>
      </c>
      <c r="H42" s="60">
        <f>'[3]JUMLAH PETIOLE'!AJ10</f>
        <v>1.6666666666666667</v>
      </c>
      <c r="I42" s="60">
        <f>'[3]JUMLAH PETIOLE'!AK10</f>
        <v>1.5555555555555556</v>
      </c>
      <c r="J42" s="60">
        <f>'[3]JUMLAH PETIOLE'!AL10</f>
        <v>1.8888888888888888</v>
      </c>
      <c r="K42" s="60">
        <f>'[3]JUMLAH PETIOLE'!AM10</f>
        <v>1.5555555555555556</v>
      </c>
      <c r="L42" s="60">
        <f>'[3]JUMLAH PETIOLE'!AN10</f>
        <v>2.6666666666666665</v>
      </c>
      <c r="M42" s="60">
        <f>'[3]JUMLAH PETIOLE'!AO10</f>
        <v>1.7777777777777777</v>
      </c>
      <c r="N42" s="60">
        <f>'[3]JUMLAH PETIOLE'!AP10</f>
        <v>1.1111111111111112</v>
      </c>
      <c r="O42" s="60">
        <f>'[3]JUMLAH PETIOLE'!AQ10</f>
        <v>1</v>
      </c>
      <c r="P42" s="106">
        <f>'[3]JUMLAH PETIOLE'!AR10</f>
        <v>1.6527777777777777</v>
      </c>
      <c r="Q42" s="106">
        <f>'[3]JUMLAH PETIOLE'!AS10</f>
        <v>165.27777777777777</v>
      </c>
    </row>
    <row r="43" spans="5:17" x14ac:dyDescent="0.2">
      <c r="E43" s="62" t="s">
        <v>238</v>
      </c>
      <c r="F43" s="60">
        <f>'[3]JUMLAH PETIOLE'!AH11</f>
        <v>0</v>
      </c>
      <c r="G43" s="60">
        <f>'[3]JUMLAH PETIOLE'!AI11</f>
        <v>0</v>
      </c>
      <c r="H43" s="60">
        <f>'[3]JUMLAH PETIOLE'!AJ11</f>
        <v>1.5714285714285714</v>
      </c>
      <c r="I43" s="60">
        <f>'[3]JUMLAH PETIOLE'!AK11</f>
        <v>1.4285714285714286</v>
      </c>
      <c r="J43" s="60">
        <f>'[3]JUMLAH PETIOLE'!AL11</f>
        <v>0.8571428571428571</v>
      </c>
      <c r="K43" s="60">
        <f>'[3]JUMLAH PETIOLE'!AM11</f>
        <v>0.8571428571428571</v>
      </c>
      <c r="L43" s="60">
        <f>'[3]JUMLAH PETIOLE'!AN11</f>
        <v>1.5714285714285714</v>
      </c>
      <c r="M43" s="60">
        <f>'[3]JUMLAH PETIOLE'!AO11</f>
        <v>0.42857142857142855</v>
      </c>
      <c r="N43" s="60">
        <f>'[3]JUMLAH PETIOLE'!AP11</f>
        <v>0.8571428571428571</v>
      </c>
      <c r="O43" s="60">
        <f>'[3]JUMLAH PETIOLE'!AQ11</f>
        <v>0.5714285714285714</v>
      </c>
      <c r="P43" s="60">
        <f>'[3]JUMLAH PETIOLE'!AR11</f>
        <v>1.0178571428571428</v>
      </c>
      <c r="Q43" s="60">
        <f>'[3]JUMLAH PETIOLE'!AS11</f>
        <v>101.78571428571428</v>
      </c>
    </row>
    <row r="44" spans="5:17" x14ac:dyDescent="0.2">
      <c r="E44" s="59" t="s">
        <v>237</v>
      </c>
      <c r="F44" s="58">
        <f>SUM(F34:F43)</f>
        <v>0</v>
      </c>
      <c r="G44" s="58">
        <f>SUM(G39:G43)</f>
        <v>0</v>
      </c>
      <c r="H44" s="58">
        <f t="shared" ref="H44:O44" si="4">SUM(H34:H43)</f>
        <v>7.7142857142857144</v>
      </c>
      <c r="I44" s="58">
        <f t="shared" si="4"/>
        <v>7.3174603174603172</v>
      </c>
      <c r="J44" s="58">
        <f t="shared" si="4"/>
        <v>5.8888888888888884</v>
      </c>
      <c r="K44" s="58">
        <f t="shared" si="4"/>
        <v>6.1984126984126977</v>
      </c>
      <c r="L44" s="58">
        <f t="shared" si="4"/>
        <v>9.6666666666666661</v>
      </c>
      <c r="M44" s="58">
        <f t="shared" si="4"/>
        <v>3.3492063492063489</v>
      </c>
      <c r="N44" s="58">
        <f t="shared" si="4"/>
        <v>3.253968253968254</v>
      </c>
      <c r="O44" s="58">
        <f t="shared" si="4"/>
        <v>3.5714285714285712</v>
      </c>
      <c r="P44" s="57"/>
      <c r="Q44" s="57"/>
    </row>
    <row r="45" spans="5:17" x14ac:dyDescent="0.2">
      <c r="E45" s="56" t="s">
        <v>236</v>
      </c>
      <c r="F45" s="55">
        <f t="shared" ref="F45:O45" si="5">AVERAGE(F39:F43)</f>
        <v>0</v>
      </c>
      <c r="G45" s="55">
        <f t="shared" si="5"/>
        <v>0</v>
      </c>
      <c r="H45" s="55">
        <f t="shared" si="5"/>
        <v>1.5428571428571429</v>
      </c>
      <c r="I45" s="55">
        <f t="shared" si="5"/>
        <v>1.4634920634920634</v>
      </c>
      <c r="J45" s="55">
        <f t="shared" si="5"/>
        <v>1.1777777777777776</v>
      </c>
      <c r="K45" s="55">
        <f t="shared" si="5"/>
        <v>1.2396825396825395</v>
      </c>
      <c r="L45" s="55">
        <f t="shared" si="5"/>
        <v>1.9333333333333331</v>
      </c>
      <c r="M45" s="55">
        <f t="shared" si="5"/>
        <v>0.66984126984126979</v>
      </c>
      <c r="N45" s="55">
        <f t="shared" si="5"/>
        <v>0.65079365079365081</v>
      </c>
      <c r="O45" s="55">
        <f t="shared" si="5"/>
        <v>0.71428571428571419</v>
      </c>
      <c r="P45" s="54"/>
      <c r="Q45" s="54"/>
    </row>
    <row r="49" spans="5:17" x14ac:dyDescent="0.2">
      <c r="E49" s="149" t="s">
        <v>283</v>
      </c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</row>
    <row r="50" spans="5:17" x14ac:dyDescent="0.2"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</row>
    <row r="52" spans="5:17" x14ac:dyDescent="0.2">
      <c r="E52" s="150" t="s">
        <v>282</v>
      </c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</row>
    <row r="53" spans="5:17" x14ac:dyDescent="0.2">
      <c r="E53" s="153" t="s">
        <v>256</v>
      </c>
      <c r="F53" s="155" t="s">
        <v>255</v>
      </c>
      <c r="G53" s="156"/>
      <c r="H53" s="156"/>
      <c r="I53" s="156"/>
      <c r="J53" s="156"/>
      <c r="K53" s="156"/>
      <c r="L53" s="156"/>
      <c r="M53" s="156"/>
      <c r="N53" s="156"/>
      <c r="O53" s="157"/>
      <c r="P53" s="158" t="s">
        <v>254</v>
      </c>
      <c r="Q53" s="158" t="s">
        <v>253</v>
      </c>
    </row>
    <row r="54" spans="5:17" x14ac:dyDescent="0.2">
      <c r="E54" s="154"/>
      <c r="F54" s="63" t="s">
        <v>252</v>
      </c>
      <c r="G54" s="63" t="s">
        <v>251</v>
      </c>
      <c r="H54" s="63" t="s">
        <v>250</v>
      </c>
      <c r="I54" s="63" t="s">
        <v>249</v>
      </c>
      <c r="J54" s="63" t="s">
        <v>248</v>
      </c>
      <c r="K54" s="63" t="s">
        <v>247</v>
      </c>
      <c r="L54" s="63" t="s">
        <v>246</v>
      </c>
      <c r="M54" s="63" t="s">
        <v>245</v>
      </c>
      <c r="N54" s="63" t="s">
        <v>244</v>
      </c>
      <c r="O54" s="63" t="s">
        <v>243</v>
      </c>
      <c r="P54" s="159"/>
      <c r="Q54" s="159"/>
    </row>
    <row r="55" spans="5:17" x14ac:dyDescent="0.2">
      <c r="E55" s="62" t="s">
        <v>242</v>
      </c>
      <c r="F55" s="60">
        <f>'[3]JUMLAH PETIOLULE'!AI7</f>
        <v>0</v>
      </c>
      <c r="G55" s="60">
        <f>'[3]JUMLAH PETIOLULE'!AJ7</f>
        <v>0</v>
      </c>
      <c r="H55" s="60">
        <f>'[3]JUMLAH PETIOLULE'!AK7</f>
        <v>11.714285714285714</v>
      </c>
      <c r="I55" s="60">
        <f>'[3]JUMLAH PETIOLULE'!AL7</f>
        <v>7.2857142857142856</v>
      </c>
      <c r="J55" s="60">
        <f>'[3]JUMLAH PETIOLULE'!AM7</f>
        <v>6.1428571428571432</v>
      </c>
      <c r="K55" s="60">
        <f>'[3]JUMLAH PETIOLULE'!AN7</f>
        <v>13.428571428571429</v>
      </c>
      <c r="L55" s="60">
        <f>'[3]JUMLAH PETIOLULE'!AO7</f>
        <v>10.857142857142858</v>
      </c>
      <c r="M55" s="60">
        <f>'[3]JUMLAH PETIOLULE'!AP7</f>
        <v>15.714285714285714</v>
      </c>
      <c r="N55" s="60">
        <f>'[3]JUMLAH PETIOLULE'!AQ7</f>
        <v>10.571428571428571</v>
      </c>
      <c r="O55" s="60">
        <f>'[3]JUMLAH PETIOLULE'!AR7</f>
        <v>11.714285714285714</v>
      </c>
      <c r="P55" s="60">
        <f>'[3]JUMLAH PETIOLULE'!AS7</f>
        <v>10.928571428571427</v>
      </c>
      <c r="Q55" s="60">
        <f>'[3]JUMLAH PETIOLULE'!AT7</f>
        <v>1092.8571428571427</v>
      </c>
    </row>
    <row r="56" spans="5:17" x14ac:dyDescent="0.2">
      <c r="E56" s="62" t="s">
        <v>241</v>
      </c>
      <c r="F56" s="60">
        <f>'[3]JUMLAH PETIOLULE'!AI8</f>
        <v>0</v>
      </c>
      <c r="G56" s="60">
        <f>'[3]JUMLAH PETIOLULE'!AJ8</f>
        <v>0</v>
      </c>
      <c r="H56" s="60">
        <f>'[3]JUMLAH PETIOLULE'!AK8</f>
        <v>12.428571428571429</v>
      </c>
      <c r="I56" s="60">
        <f>'[3]JUMLAH PETIOLULE'!AL8</f>
        <v>10.857142857142858</v>
      </c>
      <c r="J56" s="60">
        <f>'[3]JUMLAH PETIOLULE'!AM8</f>
        <v>9.8571428571428577</v>
      </c>
      <c r="K56" s="60">
        <f>'[3]JUMLAH PETIOLULE'!AN8</f>
        <v>15.428571428571429</v>
      </c>
      <c r="L56" s="60">
        <f>'[3]JUMLAH PETIOLULE'!AO8</f>
        <v>11.142857142857142</v>
      </c>
      <c r="M56" s="60">
        <f>'[3]JUMLAH PETIOLULE'!AP8</f>
        <v>14</v>
      </c>
      <c r="N56" s="60">
        <f>'[3]JUMLAH PETIOLULE'!AQ8</f>
        <v>10</v>
      </c>
      <c r="O56" s="60">
        <f>'[3]JUMLAH PETIOLULE'!AR8</f>
        <v>16</v>
      </c>
      <c r="P56" s="60">
        <f>'[3]JUMLAH PETIOLULE'!AS8</f>
        <v>12.464285714285714</v>
      </c>
      <c r="Q56" s="60">
        <f>'[3]JUMLAH PETIOLULE'!AT8</f>
        <v>1246.4285714285713</v>
      </c>
    </row>
    <row r="57" spans="5:17" x14ac:dyDescent="0.2">
      <c r="E57" s="62" t="s">
        <v>240</v>
      </c>
      <c r="F57" s="60">
        <f>'[3]JUMLAH PETIOLULE'!AI9</f>
        <v>0</v>
      </c>
      <c r="G57" s="60">
        <f>'[3]JUMLAH PETIOLULE'!AJ9</f>
        <v>0</v>
      </c>
      <c r="H57" s="60">
        <f>'[3]JUMLAH PETIOLULE'!AK9</f>
        <v>11.166666666666666</v>
      </c>
      <c r="I57" s="60">
        <f>'[3]JUMLAH PETIOLULE'!AL9</f>
        <v>7</v>
      </c>
      <c r="J57" s="60">
        <f>'[3]JUMLAH PETIOLULE'!AM9</f>
        <v>6.833333333333333</v>
      </c>
      <c r="K57" s="60">
        <f>'[3]JUMLAH PETIOLULE'!AN9</f>
        <v>8</v>
      </c>
      <c r="L57" s="60">
        <f>'[3]JUMLAH PETIOLULE'!AO9</f>
        <v>6</v>
      </c>
      <c r="M57" s="60">
        <f>'[3]JUMLAH PETIOLULE'!AP9</f>
        <v>6</v>
      </c>
      <c r="N57" s="60">
        <f>'[3]JUMLAH PETIOLULE'!AQ9</f>
        <v>12</v>
      </c>
      <c r="O57" s="60">
        <f>'[3]JUMLAH PETIOLULE'!AR9</f>
        <v>6</v>
      </c>
      <c r="P57" s="60">
        <f>'[3]JUMLAH PETIOLULE'!AS9</f>
        <v>7.875</v>
      </c>
      <c r="Q57" s="60">
        <f>'[3]JUMLAH PETIOLULE'!AT9</f>
        <v>787.5</v>
      </c>
    </row>
    <row r="58" spans="5:17" x14ac:dyDescent="0.2">
      <c r="E58" s="62" t="s">
        <v>239</v>
      </c>
      <c r="F58" s="60">
        <f>'[3]JUMLAH PETIOLULE'!AI10</f>
        <v>0</v>
      </c>
      <c r="G58" s="60">
        <f>'[3]JUMLAH PETIOLULE'!AJ10</f>
        <v>0</v>
      </c>
      <c r="H58" s="60">
        <f>'[3]JUMLAH PETIOLULE'!AK10</f>
        <v>13.444444444444445</v>
      </c>
      <c r="I58" s="60">
        <f>'[3]JUMLAH PETIOLULE'!AL10</f>
        <v>8.8888888888888893</v>
      </c>
      <c r="J58" s="60">
        <f>'[3]JUMLAH PETIOLULE'!AM10</f>
        <v>14.555555555555555</v>
      </c>
      <c r="K58" s="60">
        <f>'[3]JUMLAH PETIOLULE'!AN10</f>
        <v>19.333333333333332</v>
      </c>
      <c r="L58" s="60">
        <f>'[3]JUMLAH PETIOLULE'!AO10</f>
        <v>22</v>
      </c>
      <c r="M58" s="60">
        <f>'[3]JUMLAH PETIOLULE'!AP10</f>
        <v>15.888888888888889</v>
      </c>
      <c r="N58" s="60">
        <f>'[3]JUMLAH PETIOLULE'!AQ10</f>
        <v>13.777777777777779</v>
      </c>
      <c r="O58" s="60">
        <f>'[3]JUMLAH PETIOLULE'!AR10</f>
        <v>17.333333333333332</v>
      </c>
      <c r="P58" s="106">
        <f>'[3]JUMLAH PETIOLULE'!AS10</f>
        <v>15.652777777777777</v>
      </c>
      <c r="Q58" s="106">
        <f>'[3]JUMLAH PETIOLULE'!AT10</f>
        <v>1565.2777777777776</v>
      </c>
    </row>
    <row r="59" spans="5:17" x14ac:dyDescent="0.2">
      <c r="E59" s="62" t="s">
        <v>238</v>
      </c>
      <c r="F59" s="60">
        <f>'[3]JUMLAH PETIOLULE'!AI11</f>
        <v>0</v>
      </c>
      <c r="G59" s="60">
        <f>'[3]JUMLAH PETIOLULE'!AJ11</f>
        <v>0</v>
      </c>
      <c r="H59" s="60">
        <f>'[3]JUMLAH PETIOLULE'!AK11</f>
        <v>12.714285714285714</v>
      </c>
      <c r="I59" s="60">
        <f>'[3]JUMLAH PETIOLULE'!AL11</f>
        <v>7.2857142857142856</v>
      </c>
      <c r="J59" s="60">
        <f>'[3]JUMLAH PETIOLULE'!AM11</f>
        <v>6.2857142857142856</v>
      </c>
      <c r="K59" s="60">
        <f>'[3]JUMLAH PETIOLULE'!AN11</f>
        <v>11.571428571428571</v>
      </c>
      <c r="L59" s="60">
        <f>'[3]JUMLAH PETIOLULE'!AO11</f>
        <v>17.857142857142858</v>
      </c>
      <c r="M59" s="60">
        <f>'[3]JUMLAH PETIOLULE'!AP11</f>
        <v>8.2857142857142865</v>
      </c>
      <c r="N59" s="60">
        <f>'[3]JUMLAH PETIOLULE'!AQ11</f>
        <v>11.428571428571429</v>
      </c>
      <c r="O59" s="60">
        <f>'[3]JUMLAH PETIOLULE'!AR11</f>
        <v>12.571428571428571</v>
      </c>
      <c r="P59" s="60">
        <f>'[3]JUMLAH PETIOLULE'!AS11</f>
        <v>10.999999999999998</v>
      </c>
      <c r="Q59" s="60">
        <f>'[3]JUMLAH PETIOLULE'!AT11</f>
        <v>1099.9999999999998</v>
      </c>
    </row>
    <row r="60" spans="5:17" x14ac:dyDescent="0.2">
      <c r="E60" s="59" t="s">
        <v>237</v>
      </c>
      <c r="F60" s="58">
        <f>SUM(F50:F59)</f>
        <v>0</v>
      </c>
      <c r="G60" s="58">
        <f>SUM(G55:G59)</f>
        <v>0</v>
      </c>
      <c r="H60" s="58">
        <f t="shared" ref="H60:O60" si="6">SUM(H50:H59)</f>
        <v>61.468253968253968</v>
      </c>
      <c r="I60" s="58">
        <f t="shared" si="6"/>
        <v>41.317460317460316</v>
      </c>
      <c r="J60" s="58">
        <f t="shared" si="6"/>
        <v>43.67460317460317</v>
      </c>
      <c r="K60" s="58">
        <f t="shared" si="6"/>
        <v>67.761904761904759</v>
      </c>
      <c r="L60" s="58">
        <f t="shared" si="6"/>
        <v>67.857142857142861</v>
      </c>
      <c r="M60" s="58">
        <f t="shared" si="6"/>
        <v>59.888888888888893</v>
      </c>
      <c r="N60" s="58">
        <f t="shared" si="6"/>
        <v>57.777777777777779</v>
      </c>
      <c r="O60" s="58">
        <f t="shared" si="6"/>
        <v>63.61904761904762</v>
      </c>
      <c r="P60" s="57"/>
      <c r="Q60" s="57"/>
    </row>
    <row r="61" spans="5:17" x14ac:dyDescent="0.2">
      <c r="E61" s="56" t="s">
        <v>236</v>
      </c>
      <c r="F61" s="55">
        <f t="shared" ref="F61:O61" si="7">AVERAGE(F55:F59)</f>
        <v>0</v>
      </c>
      <c r="G61" s="55">
        <f t="shared" si="7"/>
        <v>0</v>
      </c>
      <c r="H61" s="55">
        <f t="shared" si="7"/>
        <v>12.293650793650794</v>
      </c>
      <c r="I61" s="55">
        <f t="shared" si="7"/>
        <v>8.2634920634920626</v>
      </c>
      <c r="J61" s="55">
        <f t="shared" si="7"/>
        <v>8.7349206349206341</v>
      </c>
      <c r="K61" s="55">
        <f t="shared" si="7"/>
        <v>13.552380952380952</v>
      </c>
      <c r="L61" s="55">
        <f t="shared" si="7"/>
        <v>13.571428571428573</v>
      </c>
      <c r="M61" s="55">
        <f t="shared" si="7"/>
        <v>11.977777777777778</v>
      </c>
      <c r="N61" s="55">
        <f t="shared" si="7"/>
        <v>11.555555555555555</v>
      </c>
      <c r="O61" s="55">
        <f t="shared" si="7"/>
        <v>12.723809523809525</v>
      </c>
      <c r="P61" s="54"/>
      <c r="Q61" s="54"/>
    </row>
  </sheetData>
  <mergeCells count="27">
    <mergeCell ref="E36:Q36"/>
    <mergeCell ref="E37:E38"/>
    <mergeCell ref="F37:O37"/>
    <mergeCell ref="P37:P38"/>
    <mergeCell ref="Q37:Q38"/>
    <mergeCell ref="E33:Q34"/>
    <mergeCell ref="E17:Q18"/>
    <mergeCell ref="E20:Q20"/>
    <mergeCell ref="E21:E22"/>
    <mergeCell ref="F21:O21"/>
    <mergeCell ref="P21:P22"/>
    <mergeCell ref="Q21:Q22"/>
    <mergeCell ref="E53:E54"/>
    <mergeCell ref="F53:O53"/>
    <mergeCell ref="P53:P54"/>
    <mergeCell ref="Q53:Q54"/>
    <mergeCell ref="E49:Q50"/>
    <mergeCell ref="E52:Q52"/>
    <mergeCell ref="A1:C2"/>
    <mergeCell ref="A4:C4"/>
    <mergeCell ref="A5:A6"/>
    <mergeCell ref="B5:C5"/>
    <mergeCell ref="E1:R2"/>
    <mergeCell ref="E4:R4"/>
    <mergeCell ref="R5:R6"/>
    <mergeCell ref="F5:Q5"/>
    <mergeCell ref="E5:E6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15" sqref="B15"/>
    </sheetView>
  </sheetViews>
  <sheetFormatPr defaultColWidth="9.140625" defaultRowHeight="12.75" x14ac:dyDescent="0.2"/>
  <cols>
    <col min="1" max="1" width="19" style="1" customWidth="1"/>
    <col min="2" max="2" width="36.42578125" style="1" customWidth="1"/>
    <col min="3" max="3" width="15" style="1" bestFit="1" customWidth="1"/>
    <col min="4" max="4" width="19.28515625" style="1" bestFit="1" customWidth="1"/>
    <col min="5" max="5" width="30.5703125" style="1" bestFit="1" customWidth="1"/>
    <col min="6" max="16384" width="9.140625" style="1"/>
  </cols>
  <sheetData>
    <row r="2" spans="1:10" ht="34.5" customHeight="1" x14ac:dyDescent="0.2">
      <c r="B2" s="72" t="s">
        <v>374</v>
      </c>
      <c r="C2" s="72"/>
      <c r="D2" s="72"/>
      <c r="E2" s="72"/>
      <c r="F2" s="72"/>
      <c r="G2" s="72"/>
      <c r="H2" s="72"/>
      <c r="I2" s="72"/>
      <c r="J2" s="72"/>
    </row>
    <row r="4" spans="1:10" x14ac:dyDescent="0.2">
      <c r="A4" s="17" t="s">
        <v>27</v>
      </c>
      <c r="B4" s="1" t="s">
        <v>375</v>
      </c>
      <c r="C4" s="17"/>
    </row>
    <row r="5" spans="1:10" x14ac:dyDescent="0.2">
      <c r="A5" s="17" t="s">
        <v>68</v>
      </c>
      <c r="B5" s="1" t="s">
        <v>300</v>
      </c>
      <c r="C5" s="17"/>
    </row>
    <row r="6" spans="1:10" x14ac:dyDescent="0.2">
      <c r="A6" s="17" t="s">
        <v>66</v>
      </c>
      <c r="B6" s="32" t="s">
        <v>299</v>
      </c>
      <c r="C6" s="17"/>
    </row>
    <row r="7" spans="1:10" x14ac:dyDescent="0.2">
      <c r="A7" s="17"/>
      <c r="B7" s="32" t="s">
        <v>298</v>
      </c>
      <c r="C7" s="17"/>
    </row>
    <row r="8" spans="1:10" x14ac:dyDescent="0.2">
      <c r="A8" s="17"/>
      <c r="B8" s="32" t="s">
        <v>297</v>
      </c>
      <c r="C8" s="17"/>
    </row>
    <row r="9" spans="1:10" x14ac:dyDescent="0.2">
      <c r="A9" s="17"/>
      <c r="B9" s="32" t="s">
        <v>296</v>
      </c>
      <c r="C9" s="17"/>
    </row>
    <row r="10" spans="1:10" x14ac:dyDescent="0.2">
      <c r="A10" s="17"/>
      <c r="B10" s="32" t="s">
        <v>295</v>
      </c>
      <c r="C10" s="17"/>
    </row>
    <row r="11" spans="1:10" x14ac:dyDescent="0.2">
      <c r="A11" s="17"/>
      <c r="B11" s="32"/>
      <c r="C11" s="17"/>
    </row>
    <row r="12" spans="1:10" ht="13.5" thickBot="1" x14ac:dyDescent="0.25"/>
    <row r="13" spans="1:10" x14ac:dyDescent="0.2">
      <c r="A13" s="130" t="s">
        <v>64</v>
      </c>
      <c r="B13" s="132" t="s">
        <v>63</v>
      </c>
      <c r="C13" s="132" t="s">
        <v>62</v>
      </c>
      <c r="D13" s="134" t="s">
        <v>61</v>
      </c>
      <c r="E13" s="134"/>
      <c r="F13" s="134" t="s">
        <v>19</v>
      </c>
      <c r="G13" s="134"/>
      <c r="H13" s="134"/>
      <c r="I13" s="134"/>
      <c r="J13" s="134"/>
    </row>
    <row r="14" spans="1:10" ht="13.5" thickBot="1" x14ac:dyDescent="0.25">
      <c r="A14" s="131"/>
      <c r="B14" s="133"/>
      <c r="C14" s="133"/>
      <c r="D14" s="31" t="s">
        <v>60</v>
      </c>
      <c r="E14" s="31" t="s">
        <v>59</v>
      </c>
      <c r="F14" s="30">
        <v>2016</v>
      </c>
      <c r="G14" s="30">
        <v>2017</v>
      </c>
      <c r="H14" s="30">
        <v>2018</v>
      </c>
      <c r="I14" s="30">
        <v>2019</v>
      </c>
      <c r="J14" s="30">
        <v>2020</v>
      </c>
    </row>
    <row r="15" spans="1:10" x14ac:dyDescent="0.2">
      <c r="A15" s="27">
        <v>1</v>
      </c>
      <c r="B15" s="28" t="s">
        <v>294</v>
      </c>
      <c r="C15" s="27" t="s">
        <v>293</v>
      </c>
      <c r="D15" s="27" t="s">
        <v>30</v>
      </c>
      <c r="E15" s="27" t="s">
        <v>30</v>
      </c>
      <c r="F15" s="1">
        <v>0</v>
      </c>
      <c r="G15" s="26">
        <v>0</v>
      </c>
      <c r="H15" s="26">
        <v>0</v>
      </c>
      <c r="I15" s="26">
        <v>0</v>
      </c>
      <c r="J15" s="26">
        <v>465</v>
      </c>
    </row>
    <row r="16" spans="1:10" ht="13.5" thickBot="1" x14ac:dyDescent="0.25">
      <c r="A16" s="20">
        <v>2</v>
      </c>
      <c r="B16" s="101" t="s">
        <v>373</v>
      </c>
      <c r="C16" s="3" t="s">
        <v>292</v>
      </c>
      <c r="D16" s="20" t="s">
        <v>30</v>
      </c>
      <c r="E16" s="20" t="s">
        <v>30</v>
      </c>
      <c r="F16" s="1">
        <v>0</v>
      </c>
      <c r="G16" s="26">
        <v>0</v>
      </c>
      <c r="H16" s="26">
        <v>0</v>
      </c>
      <c r="I16" s="26">
        <v>0</v>
      </c>
      <c r="J16" s="23">
        <v>135</v>
      </c>
    </row>
    <row r="17" spans="1:10" ht="13.5" thickBot="1" x14ac:dyDescent="0.25">
      <c r="A17" s="146" t="s">
        <v>29</v>
      </c>
      <c r="B17" s="147"/>
      <c r="C17" s="147"/>
      <c r="D17" s="147"/>
      <c r="E17" s="148"/>
      <c r="F17" s="18">
        <f>SUM(F15:F16)</f>
        <v>0</v>
      </c>
      <c r="G17" s="18">
        <f t="shared" ref="G17:J17" si="0">SUM(G15:G16)</f>
        <v>0</v>
      </c>
      <c r="H17" s="18">
        <f t="shared" si="0"/>
        <v>0</v>
      </c>
      <c r="I17" s="18">
        <f t="shared" si="0"/>
        <v>0</v>
      </c>
      <c r="J17" s="18">
        <f t="shared" si="0"/>
        <v>600</v>
      </c>
    </row>
  </sheetData>
  <mergeCells count="6">
    <mergeCell ref="F13:J13"/>
    <mergeCell ref="A17:E17"/>
    <mergeCell ref="A13:A14"/>
    <mergeCell ref="B13:B14"/>
    <mergeCell ref="C13:C14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11" zoomScale="85" zoomScaleNormal="85" workbookViewId="0">
      <selection activeCell="G17" sqref="G17"/>
    </sheetView>
  </sheetViews>
  <sheetFormatPr defaultColWidth="9.140625" defaultRowHeight="12.75" x14ac:dyDescent="0.2"/>
  <cols>
    <col min="1" max="1" width="22.7109375" style="1" bestFit="1" customWidth="1"/>
    <col min="2" max="2" width="26.7109375" style="1" bestFit="1" customWidth="1"/>
    <col min="3" max="6" width="9.140625" style="1"/>
    <col min="7" max="7" width="15.140625" style="1" customWidth="1"/>
    <col min="8" max="16384" width="9.140625" style="1"/>
  </cols>
  <sheetData>
    <row r="2" spans="1:7" ht="27" customHeight="1" x14ac:dyDescent="0.2">
      <c r="B2" s="120" t="s">
        <v>28</v>
      </c>
      <c r="C2" s="120"/>
      <c r="D2" s="120"/>
      <c r="E2" s="120"/>
      <c r="F2" s="120"/>
      <c r="G2" s="120"/>
    </row>
    <row r="4" spans="1:7" x14ac:dyDescent="0.2">
      <c r="A4" s="17" t="s">
        <v>27</v>
      </c>
      <c r="B4" s="1" t="s">
        <v>26</v>
      </c>
    </row>
    <row r="5" spans="1:7" x14ac:dyDescent="0.2">
      <c r="A5" s="17" t="s">
        <v>25</v>
      </c>
      <c r="B5" s="1" t="s">
        <v>24</v>
      </c>
    </row>
    <row r="6" spans="1:7" x14ac:dyDescent="0.2">
      <c r="A6" s="17" t="s">
        <v>23</v>
      </c>
      <c r="B6" s="1" t="s">
        <v>22</v>
      </c>
    </row>
    <row r="7" spans="1:7" x14ac:dyDescent="0.2">
      <c r="B7" s="1" t="s">
        <v>21</v>
      </c>
    </row>
    <row r="8" spans="1:7" ht="13.5" thickBot="1" x14ac:dyDescent="0.25">
      <c r="A8" s="17" t="s">
        <v>20</v>
      </c>
    </row>
    <row r="9" spans="1:7" x14ac:dyDescent="0.2">
      <c r="A9" s="121" t="s">
        <v>19</v>
      </c>
      <c r="B9" s="123" t="s">
        <v>18</v>
      </c>
      <c r="C9" s="121" t="s">
        <v>17</v>
      </c>
      <c r="D9" s="125"/>
      <c r="E9" s="125"/>
      <c r="F9" s="125"/>
      <c r="G9" s="118" t="s">
        <v>16</v>
      </c>
    </row>
    <row r="10" spans="1:7" ht="13.5" thickBot="1" x14ac:dyDescent="0.25">
      <c r="A10" s="122"/>
      <c r="B10" s="124"/>
      <c r="C10" s="16" t="s">
        <v>15</v>
      </c>
      <c r="D10" s="15" t="s">
        <v>14</v>
      </c>
      <c r="E10" s="15" t="s">
        <v>13</v>
      </c>
      <c r="F10" s="15" t="s">
        <v>12</v>
      </c>
      <c r="G10" s="119"/>
    </row>
    <row r="11" spans="1:7" x14ac:dyDescent="0.2">
      <c r="A11" s="115">
        <v>2018</v>
      </c>
      <c r="B11" s="8" t="s">
        <v>11</v>
      </c>
      <c r="C11" s="14">
        <v>943</v>
      </c>
      <c r="D11" s="14">
        <v>240</v>
      </c>
      <c r="E11" s="14">
        <v>215</v>
      </c>
      <c r="F11" s="13">
        <v>194</v>
      </c>
      <c r="G11" s="12">
        <v>11836.54</v>
      </c>
    </row>
    <row r="12" spans="1:7" x14ac:dyDescent="0.2">
      <c r="A12" s="116"/>
      <c r="B12" s="3" t="s">
        <v>10</v>
      </c>
      <c r="C12" s="3">
        <v>849</v>
      </c>
      <c r="D12" s="3">
        <v>250</v>
      </c>
      <c r="E12" s="3">
        <v>222</v>
      </c>
      <c r="F12" s="6">
        <v>415</v>
      </c>
      <c r="G12" s="11">
        <v>11584.34</v>
      </c>
    </row>
    <row r="13" spans="1:7" x14ac:dyDescent="0.2">
      <c r="A13" s="116"/>
      <c r="B13" s="3" t="s">
        <v>9</v>
      </c>
      <c r="C13" s="3">
        <v>888</v>
      </c>
      <c r="D13" s="3">
        <v>142</v>
      </c>
      <c r="E13" s="3">
        <v>418</v>
      </c>
      <c r="F13" s="6">
        <v>207</v>
      </c>
      <c r="G13" s="11">
        <v>11356.64</v>
      </c>
    </row>
    <row r="14" spans="1:7" x14ac:dyDescent="0.2">
      <c r="A14" s="116"/>
      <c r="B14" s="3" t="s">
        <v>8</v>
      </c>
      <c r="C14" s="3">
        <v>846</v>
      </c>
      <c r="D14" s="3">
        <v>144</v>
      </c>
      <c r="E14" s="3">
        <v>392</v>
      </c>
      <c r="F14" s="6">
        <v>151</v>
      </c>
      <c r="G14" s="11">
        <v>11102.34</v>
      </c>
    </row>
    <row r="15" spans="1:7" x14ac:dyDescent="0.2">
      <c r="A15" s="116"/>
      <c r="B15" s="3" t="s">
        <v>7</v>
      </c>
      <c r="C15" s="3">
        <v>868</v>
      </c>
      <c r="D15" s="3">
        <v>249</v>
      </c>
      <c r="E15" s="3">
        <v>137</v>
      </c>
      <c r="F15" s="6">
        <v>299</v>
      </c>
      <c r="G15" s="11">
        <v>11102.34</v>
      </c>
    </row>
    <row r="16" spans="1:7" x14ac:dyDescent="0.2">
      <c r="A16" s="116"/>
      <c r="B16" s="3" t="s">
        <v>6</v>
      </c>
      <c r="C16" s="3">
        <v>862</v>
      </c>
      <c r="D16" s="3">
        <v>298</v>
      </c>
      <c r="E16" s="3">
        <v>163</v>
      </c>
      <c r="F16" s="6">
        <v>238</v>
      </c>
      <c r="G16" s="11">
        <v>10874.2</v>
      </c>
    </row>
    <row r="17" spans="1:7" x14ac:dyDescent="0.2">
      <c r="A17" s="116"/>
      <c r="B17" s="3" t="s">
        <v>5</v>
      </c>
      <c r="C17" s="3">
        <v>791</v>
      </c>
      <c r="D17" s="3">
        <v>236</v>
      </c>
      <c r="E17" s="3">
        <v>192</v>
      </c>
      <c r="F17" s="6">
        <v>260</v>
      </c>
      <c r="G17" s="11">
        <v>10476.629999999999</v>
      </c>
    </row>
    <row r="18" spans="1:7" x14ac:dyDescent="0.2">
      <c r="A18" s="116"/>
      <c r="B18" s="3" t="s">
        <v>4</v>
      </c>
      <c r="C18" s="3">
        <v>794</v>
      </c>
      <c r="D18" s="3">
        <v>326</v>
      </c>
      <c r="E18" s="3">
        <v>196</v>
      </c>
      <c r="F18" s="6">
        <v>197</v>
      </c>
      <c r="G18" s="11">
        <v>10476.629999999999</v>
      </c>
    </row>
    <row r="19" spans="1:7" x14ac:dyDescent="0.2">
      <c r="A19" s="116"/>
      <c r="B19" s="3" t="s">
        <v>3</v>
      </c>
      <c r="C19" s="3">
        <v>811</v>
      </c>
      <c r="D19" s="3">
        <v>279</v>
      </c>
      <c r="E19" s="3">
        <v>268</v>
      </c>
      <c r="F19" s="6">
        <v>147</v>
      </c>
      <c r="G19" s="11">
        <v>10297.83</v>
      </c>
    </row>
    <row r="20" spans="1:7" x14ac:dyDescent="0.2">
      <c r="A20" s="116"/>
      <c r="B20" s="3" t="s">
        <v>2</v>
      </c>
      <c r="C20" s="3">
        <v>796</v>
      </c>
      <c r="D20" s="3">
        <v>200</v>
      </c>
      <c r="E20" s="3">
        <v>278</v>
      </c>
      <c r="F20" s="6">
        <v>204</v>
      </c>
      <c r="G20" s="11">
        <v>10297.83</v>
      </c>
    </row>
    <row r="21" spans="1:7" x14ac:dyDescent="0.2">
      <c r="A21" s="116"/>
      <c r="B21" s="3" t="s">
        <v>1</v>
      </c>
      <c r="C21" s="3">
        <v>809</v>
      </c>
      <c r="D21" s="3">
        <v>216</v>
      </c>
      <c r="E21" s="3">
        <v>252</v>
      </c>
      <c r="F21" s="6">
        <v>161</v>
      </c>
      <c r="G21" s="11">
        <v>10297.83</v>
      </c>
    </row>
    <row r="22" spans="1:7" ht="13.5" thickBot="1" x14ac:dyDescent="0.25">
      <c r="A22" s="117"/>
      <c r="B22" s="2" t="s">
        <v>0</v>
      </c>
      <c r="C22" s="2">
        <v>943</v>
      </c>
      <c r="D22" s="2">
        <v>172</v>
      </c>
      <c r="E22" s="2">
        <v>246</v>
      </c>
      <c r="F22" s="10">
        <v>253</v>
      </c>
      <c r="G22" s="9">
        <v>10297.83</v>
      </c>
    </row>
    <row r="23" spans="1:7" x14ac:dyDescent="0.2">
      <c r="A23" s="115">
        <v>2019</v>
      </c>
      <c r="B23" s="8" t="s">
        <v>11</v>
      </c>
      <c r="C23" s="8">
        <v>780</v>
      </c>
      <c r="D23" s="8">
        <v>247</v>
      </c>
      <c r="E23" s="8">
        <v>274</v>
      </c>
      <c r="F23" s="7">
        <v>227</v>
      </c>
      <c r="G23" s="12">
        <v>13553.36</v>
      </c>
    </row>
    <row r="24" spans="1:7" x14ac:dyDescent="0.2">
      <c r="A24" s="116"/>
      <c r="B24" s="3" t="s">
        <v>10</v>
      </c>
      <c r="C24" s="3">
        <v>782</v>
      </c>
      <c r="D24" s="3">
        <v>278</v>
      </c>
      <c r="E24" s="3">
        <v>252</v>
      </c>
      <c r="F24" s="6">
        <v>336</v>
      </c>
      <c r="G24" s="11">
        <v>13553.36</v>
      </c>
    </row>
    <row r="25" spans="1:7" x14ac:dyDescent="0.2">
      <c r="A25" s="116"/>
      <c r="B25" s="3" t="s">
        <v>9</v>
      </c>
      <c r="C25" s="3">
        <v>798</v>
      </c>
      <c r="D25" s="3">
        <v>315</v>
      </c>
      <c r="E25" s="3">
        <v>254</v>
      </c>
      <c r="F25" s="6">
        <v>350</v>
      </c>
      <c r="G25" s="11">
        <v>13358.65</v>
      </c>
    </row>
    <row r="26" spans="1:7" x14ac:dyDescent="0.2">
      <c r="A26" s="116"/>
      <c r="B26" s="3" t="s">
        <v>8</v>
      </c>
      <c r="C26" s="3">
        <v>784</v>
      </c>
      <c r="D26" s="3">
        <v>406</v>
      </c>
      <c r="E26" s="3">
        <v>278</v>
      </c>
      <c r="F26" s="6">
        <v>316</v>
      </c>
      <c r="G26" s="11">
        <v>13111.38</v>
      </c>
    </row>
    <row r="27" spans="1:7" x14ac:dyDescent="0.2">
      <c r="A27" s="116"/>
      <c r="B27" s="3" t="s">
        <v>7</v>
      </c>
      <c r="C27" s="3">
        <v>787</v>
      </c>
      <c r="D27" s="3">
        <v>370</v>
      </c>
      <c r="E27" s="3">
        <v>332</v>
      </c>
      <c r="F27" s="6">
        <v>289</v>
      </c>
      <c r="G27" s="11">
        <v>13342.26</v>
      </c>
    </row>
    <row r="28" spans="1:7" x14ac:dyDescent="0.2">
      <c r="A28" s="116"/>
      <c r="B28" s="3" t="s">
        <v>6</v>
      </c>
      <c r="C28" s="3">
        <v>769</v>
      </c>
      <c r="D28" s="3">
        <v>356</v>
      </c>
      <c r="E28" s="3">
        <v>316</v>
      </c>
      <c r="F28" s="6">
        <v>351</v>
      </c>
      <c r="G28" s="11">
        <v>13652.96</v>
      </c>
    </row>
    <row r="29" spans="1:7" x14ac:dyDescent="0.2">
      <c r="A29" s="116"/>
      <c r="B29" s="3" t="s">
        <v>5</v>
      </c>
      <c r="C29" s="3">
        <v>766</v>
      </c>
      <c r="D29" s="3">
        <v>398</v>
      </c>
      <c r="E29" s="3">
        <v>305</v>
      </c>
      <c r="F29" s="6">
        <v>377</v>
      </c>
      <c r="G29" s="11">
        <v>13652.96</v>
      </c>
    </row>
    <row r="30" spans="1:7" x14ac:dyDescent="0.2">
      <c r="A30" s="116"/>
      <c r="B30" s="3" t="s">
        <v>4</v>
      </c>
      <c r="C30" s="3">
        <v>746</v>
      </c>
      <c r="D30" s="3">
        <v>433</v>
      </c>
      <c r="E30" s="3">
        <v>316</v>
      </c>
      <c r="F30" s="6">
        <v>288</v>
      </c>
      <c r="G30" s="11">
        <v>13652.96</v>
      </c>
    </row>
    <row r="31" spans="1:7" x14ac:dyDescent="0.2">
      <c r="A31" s="116"/>
      <c r="B31" s="3" t="s">
        <v>3</v>
      </c>
      <c r="C31" s="3">
        <v>773</v>
      </c>
      <c r="D31" s="3">
        <v>394</v>
      </c>
      <c r="E31" s="3">
        <v>288</v>
      </c>
      <c r="F31" s="6">
        <v>221</v>
      </c>
      <c r="G31" s="11">
        <v>13652.96</v>
      </c>
    </row>
    <row r="32" spans="1:7" x14ac:dyDescent="0.2">
      <c r="A32" s="116"/>
      <c r="B32" s="3" t="s">
        <v>2</v>
      </c>
      <c r="C32" s="3">
        <v>802</v>
      </c>
      <c r="D32" s="3">
        <v>471</v>
      </c>
      <c r="E32" s="3">
        <v>258</v>
      </c>
      <c r="F32" s="6">
        <v>247</v>
      </c>
      <c r="G32" s="11">
        <v>13652.96</v>
      </c>
    </row>
    <row r="33" spans="1:7" x14ac:dyDescent="0.2">
      <c r="A33" s="116"/>
      <c r="B33" s="3" t="s">
        <v>1</v>
      </c>
      <c r="C33" s="3">
        <v>780</v>
      </c>
      <c r="D33" s="3">
        <v>468</v>
      </c>
      <c r="E33" s="3">
        <v>315</v>
      </c>
      <c r="F33" s="6">
        <v>154</v>
      </c>
      <c r="G33" s="11">
        <v>13652.96</v>
      </c>
    </row>
    <row r="34" spans="1:7" ht="13.5" thickBot="1" x14ac:dyDescent="0.25">
      <c r="A34" s="117"/>
      <c r="B34" s="2" t="s">
        <v>0</v>
      </c>
      <c r="C34" s="2">
        <v>779</v>
      </c>
      <c r="D34" s="2">
        <v>482</v>
      </c>
      <c r="E34" s="2">
        <v>256</v>
      </c>
      <c r="F34" s="10">
        <v>192</v>
      </c>
      <c r="G34" s="9">
        <v>13780.16</v>
      </c>
    </row>
    <row r="35" spans="1:7" x14ac:dyDescent="0.2">
      <c r="A35" s="115">
        <v>2020</v>
      </c>
      <c r="B35" s="8" t="s">
        <v>11</v>
      </c>
      <c r="C35" s="8">
        <v>794</v>
      </c>
      <c r="D35" s="8">
        <v>451</v>
      </c>
      <c r="E35" s="8">
        <v>261</v>
      </c>
      <c r="F35" s="7">
        <v>185</v>
      </c>
      <c r="G35" s="4">
        <v>14971.2</v>
      </c>
    </row>
    <row r="36" spans="1:7" x14ac:dyDescent="0.2">
      <c r="A36" s="116"/>
      <c r="B36" s="3" t="s">
        <v>10</v>
      </c>
      <c r="C36" s="3">
        <v>814</v>
      </c>
      <c r="D36" s="3">
        <v>507</v>
      </c>
      <c r="E36" s="3">
        <v>216</v>
      </c>
      <c r="F36" s="6">
        <v>159</v>
      </c>
      <c r="G36" s="4">
        <v>14971.2</v>
      </c>
    </row>
    <row r="37" spans="1:7" x14ac:dyDescent="0.2">
      <c r="A37" s="116"/>
      <c r="B37" s="3" t="s">
        <v>9</v>
      </c>
      <c r="C37" s="3">
        <v>809</v>
      </c>
      <c r="D37" s="3">
        <v>515</v>
      </c>
      <c r="E37" s="3">
        <v>233</v>
      </c>
      <c r="F37" s="6">
        <v>155</v>
      </c>
      <c r="G37" s="4">
        <v>14971.2</v>
      </c>
    </row>
    <row r="38" spans="1:7" x14ac:dyDescent="0.2">
      <c r="A38" s="116"/>
      <c r="B38" s="3" t="s">
        <v>8</v>
      </c>
      <c r="C38" s="3">
        <v>784</v>
      </c>
      <c r="D38" s="3">
        <v>560</v>
      </c>
      <c r="E38" s="3">
        <v>230</v>
      </c>
      <c r="F38" s="6">
        <v>145</v>
      </c>
      <c r="G38" s="4">
        <v>14971.2</v>
      </c>
    </row>
    <row r="39" spans="1:7" x14ac:dyDescent="0.2">
      <c r="A39" s="116"/>
      <c r="B39" s="3" t="s">
        <v>7</v>
      </c>
      <c r="C39" s="3">
        <v>801</v>
      </c>
      <c r="D39" s="3">
        <v>571</v>
      </c>
      <c r="E39" s="3">
        <v>255</v>
      </c>
      <c r="F39" s="5">
        <v>150</v>
      </c>
      <c r="G39" s="4">
        <v>14971.2</v>
      </c>
    </row>
    <row r="40" spans="1:7" x14ac:dyDescent="0.2">
      <c r="A40" s="116"/>
      <c r="B40" s="3" t="s">
        <v>6</v>
      </c>
      <c r="C40" s="3">
        <v>802</v>
      </c>
      <c r="D40" s="3">
        <v>544</v>
      </c>
      <c r="E40" s="3">
        <v>277</v>
      </c>
      <c r="F40" s="3">
        <v>139</v>
      </c>
      <c r="G40" s="4">
        <v>14971.2</v>
      </c>
    </row>
    <row r="41" spans="1:7" x14ac:dyDescent="0.2">
      <c r="A41" s="116"/>
      <c r="B41" s="3" t="s">
        <v>5</v>
      </c>
      <c r="C41" s="74"/>
      <c r="D41" s="74"/>
      <c r="E41" s="74"/>
      <c r="F41" s="74"/>
      <c r="G41" s="74"/>
    </row>
    <row r="42" spans="1:7" x14ac:dyDescent="0.2">
      <c r="A42" s="116"/>
      <c r="B42" s="3" t="s">
        <v>4</v>
      </c>
      <c r="C42" s="74"/>
      <c r="D42" s="74"/>
      <c r="E42" s="74"/>
      <c r="F42" s="74"/>
      <c r="G42" s="74"/>
    </row>
    <row r="43" spans="1:7" x14ac:dyDescent="0.2">
      <c r="A43" s="116"/>
      <c r="B43" s="3" t="s">
        <v>3</v>
      </c>
      <c r="C43" s="74"/>
      <c r="D43" s="74"/>
      <c r="E43" s="74"/>
      <c r="F43" s="74"/>
      <c r="G43" s="74"/>
    </row>
    <row r="44" spans="1:7" x14ac:dyDescent="0.2">
      <c r="A44" s="116"/>
      <c r="B44" s="3" t="s">
        <v>2</v>
      </c>
      <c r="C44" s="74"/>
      <c r="D44" s="74"/>
      <c r="E44" s="74"/>
      <c r="F44" s="74"/>
      <c r="G44" s="74"/>
    </row>
    <row r="45" spans="1:7" x14ac:dyDescent="0.2">
      <c r="A45" s="116"/>
      <c r="B45" s="3" t="s">
        <v>1</v>
      </c>
      <c r="C45" s="74"/>
      <c r="D45" s="74"/>
      <c r="E45" s="74"/>
      <c r="F45" s="74"/>
      <c r="G45" s="74"/>
    </row>
    <row r="46" spans="1:7" ht="13.5" thickBot="1" x14ac:dyDescent="0.25">
      <c r="A46" s="117"/>
      <c r="B46" s="2" t="s">
        <v>0</v>
      </c>
      <c r="C46" s="75"/>
      <c r="D46" s="75"/>
      <c r="E46" s="75"/>
      <c r="F46" s="75"/>
      <c r="G46" s="75"/>
    </row>
  </sheetData>
  <mergeCells count="8">
    <mergeCell ref="A35:A46"/>
    <mergeCell ref="G9:G10"/>
    <mergeCell ref="B2:G2"/>
    <mergeCell ref="A9:A10"/>
    <mergeCell ref="B9:B10"/>
    <mergeCell ref="C9:F9"/>
    <mergeCell ref="A11:A22"/>
    <mergeCell ref="A23:A3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3" zoomScale="85" zoomScaleNormal="85" workbookViewId="0">
      <selection activeCell="A30" sqref="A30"/>
    </sheetView>
  </sheetViews>
  <sheetFormatPr defaultColWidth="9.140625" defaultRowHeight="12.75" x14ac:dyDescent="0.2"/>
  <cols>
    <col min="1" max="1" width="19" style="1" customWidth="1"/>
    <col min="2" max="2" width="33.7109375" style="1" customWidth="1"/>
    <col min="3" max="3" width="15" style="1" bestFit="1" customWidth="1"/>
    <col min="4" max="4" width="19.28515625" style="1" bestFit="1" customWidth="1"/>
    <col min="5" max="5" width="30.5703125" style="1" bestFit="1" customWidth="1"/>
    <col min="6" max="16384" width="9.140625" style="1"/>
  </cols>
  <sheetData>
    <row r="2" spans="1:11" ht="34.5" customHeight="1" x14ac:dyDescent="0.2">
      <c r="B2" s="120" t="s">
        <v>70</v>
      </c>
      <c r="C2" s="120"/>
      <c r="D2" s="120"/>
      <c r="E2" s="120"/>
      <c r="F2" s="120"/>
      <c r="G2" s="120"/>
      <c r="H2" s="120"/>
      <c r="I2" s="120"/>
      <c r="J2" s="120"/>
      <c r="K2" s="120"/>
    </row>
    <row r="4" spans="1:11" x14ac:dyDescent="0.2">
      <c r="A4" s="17" t="s">
        <v>27</v>
      </c>
      <c r="B4" s="1" t="s">
        <v>69</v>
      </c>
      <c r="C4" s="17"/>
    </row>
    <row r="5" spans="1:11" x14ac:dyDescent="0.2">
      <c r="A5" s="17" t="s">
        <v>68</v>
      </c>
      <c r="B5" s="1" t="s">
        <v>67</v>
      </c>
      <c r="C5" s="17"/>
    </row>
    <row r="6" spans="1:11" x14ac:dyDescent="0.2">
      <c r="A6" s="17" t="s">
        <v>66</v>
      </c>
      <c r="B6" s="32" t="s">
        <v>65</v>
      </c>
      <c r="C6" s="17"/>
    </row>
    <row r="7" spans="1:11" x14ac:dyDescent="0.2">
      <c r="A7" s="17"/>
      <c r="B7" s="32" t="s">
        <v>21</v>
      </c>
      <c r="C7" s="17"/>
    </row>
    <row r="8" spans="1:11" x14ac:dyDescent="0.2">
      <c r="A8" s="17"/>
      <c r="B8" s="32"/>
      <c r="C8" s="17"/>
    </row>
    <row r="9" spans="1:11" ht="13.5" thickBot="1" x14ac:dyDescent="0.25"/>
    <row r="10" spans="1:11" ht="14.45" customHeight="1" x14ac:dyDescent="0.2">
      <c r="A10" s="130" t="s">
        <v>64</v>
      </c>
      <c r="B10" s="132" t="s">
        <v>63</v>
      </c>
      <c r="C10" s="132" t="s">
        <v>62</v>
      </c>
      <c r="D10" s="134" t="s">
        <v>61</v>
      </c>
      <c r="E10" s="134"/>
      <c r="F10" s="135" t="s">
        <v>19</v>
      </c>
      <c r="G10" s="136"/>
      <c r="H10" s="136"/>
      <c r="I10" s="136"/>
      <c r="J10" s="137"/>
    </row>
    <row r="11" spans="1:11" ht="13.5" thickBot="1" x14ac:dyDescent="0.25">
      <c r="A11" s="131"/>
      <c r="B11" s="133"/>
      <c r="C11" s="133"/>
      <c r="D11" s="31" t="s">
        <v>60</v>
      </c>
      <c r="E11" s="31" t="s">
        <v>59</v>
      </c>
      <c r="F11" s="30">
        <v>2016</v>
      </c>
      <c r="G11" s="30">
        <v>2017</v>
      </c>
      <c r="H11" s="30">
        <v>2018</v>
      </c>
      <c r="I11" s="30">
        <v>2019</v>
      </c>
      <c r="J11" s="29">
        <v>2020</v>
      </c>
    </row>
    <row r="12" spans="1:11" x14ac:dyDescent="0.2">
      <c r="A12" s="27">
        <v>1</v>
      </c>
      <c r="B12" s="28" t="s">
        <v>58</v>
      </c>
      <c r="C12" s="27" t="s">
        <v>57</v>
      </c>
      <c r="D12" s="27" t="s">
        <v>30</v>
      </c>
      <c r="E12" s="27" t="s">
        <v>30</v>
      </c>
      <c r="F12" s="26">
        <v>50</v>
      </c>
      <c r="G12" s="26">
        <v>10</v>
      </c>
      <c r="H12" s="26">
        <v>4</v>
      </c>
      <c r="I12" s="26"/>
      <c r="J12" s="26"/>
    </row>
    <row r="13" spans="1:11" x14ac:dyDescent="0.2">
      <c r="A13" s="20">
        <v>2</v>
      </c>
      <c r="B13" s="25" t="s">
        <v>56</v>
      </c>
      <c r="C13" s="3" t="s">
        <v>55</v>
      </c>
      <c r="D13" s="20" t="s">
        <v>30</v>
      </c>
      <c r="E13" s="20" t="s">
        <v>30</v>
      </c>
      <c r="F13" s="23">
        <v>30</v>
      </c>
      <c r="G13" s="23">
        <v>10</v>
      </c>
      <c r="H13" s="23">
        <v>10</v>
      </c>
      <c r="I13" s="23"/>
      <c r="J13" s="23"/>
    </row>
    <row r="14" spans="1:11" x14ac:dyDescent="0.2">
      <c r="A14" s="20">
        <v>3</v>
      </c>
      <c r="B14" s="24" t="s">
        <v>54</v>
      </c>
      <c r="C14" s="20" t="s">
        <v>53</v>
      </c>
      <c r="D14" s="20" t="s">
        <v>30</v>
      </c>
      <c r="E14" s="20" t="s">
        <v>30</v>
      </c>
      <c r="F14" s="23"/>
      <c r="G14" s="23"/>
      <c r="H14" s="23"/>
      <c r="I14" s="23"/>
      <c r="J14" s="23"/>
    </row>
    <row r="15" spans="1:11" x14ac:dyDescent="0.2">
      <c r="A15" s="20">
        <v>4</v>
      </c>
      <c r="B15" s="24" t="s">
        <v>52</v>
      </c>
      <c r="C15" s="20" t="s">
        <v>51</v>
      </c>
      <c r="D15" s="20" t="s">
        <v>30</v>
      </c>
      <c r="E15" s="20" t="s">
        <v>30</v>
      </c>
      <c r="F15" s="23">
        <v>30</v>
      </c>
      <c r="G15" s="23">
        <v>5</v>
      </c>
      <c r="H15" s="23">
        <v>20</v>
      </c>
      <c r="I15" s="23"/>
      <c r="J15" s="23"/>
    </row>
    <row r="16" spans="1:11" x14ac:dyDescent="0.2">
      <c r="A16" s="20">
        <v>5</v>
      </c>
      <c r="B16" s="24" t="s">
        <v>50</v>
      </c>
      <c r="C16" s="20" t="s">
        <v>49</v>
      </c>
      <c r="D16" s="20" t="s">
        <v>30</v>
      </c>
      <c r="E16" s="20" t="s">
        <v>30</v>
      </c>
      <c r="F16" s="23">
        <v>10</v>
      </c>
      <c r="G16" s="23">
        <v>5</v>
      </c>
      <c r="H16" s="23">
        <v>6</v>
      </c>
      <c r="I16" s="23"/>
      <c r="J16" s="23"/>
    </row>
    <row r="17" spans="1:10" x14ac:dyDescent="0.2">
      <c r="A17" s="20">
        <v>6</v>
      </c>
      <c r="B17" s="24" t="s">
        <v>48</v>
      </c>
      <c r="C17" s="20" t="s">
        <v>47</v>
      </c>
      <c r="D17" s="20" t="s">
        <v>30</v>
      </c>
      <c r="E17" s="20" t="s">
        <v>30</v>
      </c>
      <c r="F17" s="23"/>
      <c r="G17" s="23">
        <v>5</v>
      </c>
      <c r="H17" s="23"/>
      <c r="I17" s="23"/>
      <c r="J17" s="23"/>
    </row>
    <row r="18" spans="1:10" x14ac:dyDescent="0.2">
      <c r="A18" s="20">
        <v>7</v>
      </c>
      <c r="B18" s="24" t="s">
        <v>46</v>
      </c>
      <c r="C18" s="20" t="s">
        <v>45</v>
      </c>
      <c r="D18" s="20" t="s">
        <v>30</v>
      </c>
      <c r="E18" s="20" t="s">
        <v>30</v>
      </c>
      <c r="F18" s="23"/>
      <c r="G18" s="23">
        <v>10</v>
      </c>
      <c r="H18" s="23">
        <v>22</v>
      </c>
      <c r="I18" s="23"/>
      <c r="J18" s="23"/>
    </row>
    <row r="19" spans="1:10" x14ac:dyDescent="0.2">
      <c r="A19" s="20">
        <v>8</v>
      </c>
      <c r="B19" s="24" t="s">
        <v>44</v>
      </c>
      <c r="C19" s="20" t="s">
        <v>43</v>
      </c>
      <c r="D19" s="20" t="s">
        <v>30</v>
      </c>
      <c r="E19" s="20" t="s">
        <v>30</v>
      </c>
      <c r="F19" s="23"/>
      <c r="G19" s="23"/>
      <c r="H19" s="23">
        <v>15</v>
      </c>
      <c r="I19" s="23"/>
      <c r="J19" s="23"/>
    </row>
    <row r="20" spans="1:10" x14ac:dyDescent="0.2">
      <c r="A20" s="20">
        <v>9</v>
      </c>
      <c r="B20" s="24" t="s">
        <v>42</v>
      </c>
      <c r="C20" s="20" t="s">
        <v>41</v>
      </c>
      <c r="D20" s="20" t="s">
        <v>30</v>
      </c>
      <c r="E20" s="20" t="s">
        <v>30</v>
      </c>
      <c r="F20" s="23"/>
      <c r="G20" s="23"/>
      <c r="H20" s="23">
        <v>8</v>
      </c>
      <c r="I20" s="23"/>
      <c r="J20" s="23"/>
    </row>
    <row r="21" spans="1:10" x14ac:dyDescent="0.2">
      <c r="A21" s="20">
        <v>10</v>
      </c>
      <c r="B21" s="24" t="s">
        <v>40</v>
      </c>
      <c r="C21" s="20" t="s">
        <v>39</v>
      </c>
      <c r="D21" s="20" t="s">
        <v>30</v>
      </c>
      <c r="E21" s="20" t="s">
        <v>30</v>
      </c>
      <c r="F21" s="23"/>
      <c r="G21" s="23"/>
      <c r="H21" s="23"/>
      <c r="I21" s="23">
        <v>550</v>
      </c>
      <c r="J21" s="23">
        <v>333</v>
      </c>
    </row>
    <row r="22" spans="1:10" x14ac:dyDescent="0.2">
      <c r="A22" s="20">
        <v>11</v>
      </c>
      <c r="B22" s="24" t="s">
        <v>38</v>
      </c>
      <c r="C22" s="20" t="s">
        <v>37</v>
      </c>
      <c r="D22" s="20" t="s">
        <v>30</v>
      </c>
      <c r="E22" s="20" t="s">
        <v>30</v>
      </c>
      <c r="F22" s="23"/>
      <c r="G22" s="23"/>
      <c r="H22" s="23"/>
      <c r="I22" s="23"/>
      <c r="J22" s="23">
        <v>495</v>
      </c>
    </row>
    <row r="23" spans="1:10" x14ac:dyDescent="0.2">
      <c r="A23" s="20">
        <v>12</v>
      </c>
      <c r="B23" s="24" t="s">
        <v>36</v>
      </c>
      <c r="C23" s="20" t="s">
        <v>35</v>
      </c>
      <c r="D23" s="20" t="s">
        <v>30</v>
      </c>
      <c r="E23" s="20" t="s">
        <v>30</v>
      </c>
      <c r="F23" s="23"/>
      <c r="G23" s="23"/>
      <c r="H23" s="23"/>
      <c r="I23" s="23"/>
      <c r="J23" s="23">
        <v>190</v>
      </c>
    </row>
    <row r="24" spans="1:10" x14ac:dyDescent="0.2">
      <c r="A24" s="20">
        <v>13</v>
      </c>
      <c r="B24" s="24" t="s">
        <v>34</v>
      </c>
      <c r="C24" s="20" t="s">
        <v>33</v>
      </c>
      <c r="D24" s="20" t="s">
        <v>30</v>
      </c>
      <c r="E24" s="20" t="s">
        <v>30</v>
      </c>
      <c r="F24" s="23"/>
      <c r="G24" s="23"/>
      <c r="H24" s="23"/>
      <c r="I24" s="23"/>
      <c r="J24" s="23">
        <v>1</v>
      </c>
    </row>
    <row r="25" spans="1:10" ht="13.5" thickBot="1" x14ac:dyDescent="0.25">
      <c r="A25" s="21">
        <v>14</v>
      </c>
      <c r="B25" s="22" t="s">
        <v>32</v>
      </c>
      <c r="C25" s="21" t="s">
        <v>31</v>
      </c>
      <c r="D25" s="20" t="s">
        <v>30</v>
      </c>
      <c r="E25" s="20" t="s">
        <v>30</v>
      </c>
      <c r="F25" s="19"/>
      <c r="G25" s="19"/>
      <c r="H25" s="19"/>
      <c r="I25" s="19"/>
      <c r="J25" s="19">
        <v>2</v>
      </c>
    </row>
    <row r="26" spans="1:10" x14ac:dyDescent="0.2">
      <c r="A26" s="127" t="s">
        <v>29</v>
      </c>
      <c r="B26" s="128"/>
      <c r="C26" s="128"/>
      <c r="D26" s="128"/>
      <c r="E26" s="129"/>
      <c r="F26" s="104">
        <f>SUM(F12:F25)</f>
        <v>120</v>
      </c>
      <c r="G26" s="104">
        <f t="shared" ref="G26:J26" si="0">SUM(G12:G25)</f>
        <v>45</v>
      </c>
      <c r="H26" s="104">
        <f t="shared" si="0"/>
        <v>85</v>
      </c>
      <c r="I26" s="104">
        <f t="shared" si="0"/>
        <v>550</v>
      </c>
      <c r="J26" s="104">
        <f t="shared" si="0"/>
        <v>1021</v>
      </c>
    </row>
    <row r="27" spans="1:10" x14ac:dyDescent="0.2">
      <c r="A27" s="126" t="s">
        <v>379</v>
      </c>
      <c r="B27" s="126"/>
      <c r="C27" s="126"/>
      <c r="D27" s="126"/>
      <c r="E27" s="126"/>
      <c r="F27" s="20"/>
      <c r="G27" s="20"/>
      <c r="H27" s="20"/>
      <c r="I27" s="20"/>
      <c r="J27" s="20"/>
    </row>
  </sheetData>
  <mergeCells count="8">
    <mergeCell ref="A27:E27"/>
    <mergeCell ref="A26:E26"/>
    <mergeCell ref="B2:K2"/>
    <mergeCell ref="A10:A11"/>
    <mergeCell ref="B10:B11"/>
    <mergeCell ref="C10:C11"/>
    <mergeCell ref="D10:E10"/>
    <mergeCell ref="F10:J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F61" zoomScale="85" zoomScaleNormal="85" workbookViewId="0">
      <selection activeCell="J32" sqref="J32"/>
    </sheetView>
  </sheetViews>
  <sheetFormatPr defaultRowHeight="15" x14ac:dyDescent="0.25"/>
  <cols>
    <col min="1" max="1" width="24" customWidth="1"/>
    <col min="2" max="2" width="33.42578125" customWidth="1"/>
    <col min="3" max="3" width="27.28515625" customWidth="1"/>
    <col min="4" max="4" width="19.28515625" customWidth="1"/>
    <col min="5" max="5" width="31.7109375" customWidth="1"/>
    <col min="6" max="6" width="37.85546875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36" customHeight="1" x14ac:dyDescent="0.25">
      <c r="A2" s="1"/>
      <c r="B2" s="120" t="s">
        <v>210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4" spans="1:12" x14ac:dyDescent="0.25">
      <c r="A4" s="17" t="s">
        <v>209</v>
      </c>
      <c r="B4" s="103" t="s">
        <v>208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12" x14ac:dyDescent="0.25">
      <c r="A5" s="17" t="s">
        <v>68</v>
      </c>
      <c r="B5" s="139" t="s">
        <v>207</v>
      </c>
      <c r="C5" s="139"/>
      <c r="D5" s="139"/>
      <c r="E5" s="139"/>
      <c r="F5" s="139"/>
      <c r="G5" s="139"/>
      <c r="H5" s="139"/>
      <c r="I5" s="139"/>
      <c r="J5" s="139"/>
      <c r="K5" s="139"/>
      <c r="L5" s="139"/>
    </row>
    <row r="6" spans="1:12" x14ac:dyDescent="0.25">
      <c r="A6" s="17" t="s">
        <v>206</v>
      </c>
      <c r="B6" s="139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1:12" x14ac:dyDescent="0.25">
      <c r="A7" s="17"/>
      <c r="B7" s="139" t="s">
        <v>204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</row>
    <row r="8" spans="1:12" x14ac:dyDescent="0.25">
      <c r="A8" s="17"/>
      <c r="B8" s="139" t="s">
        <v>203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</row>
    <row r="9" spans="1:12" x14ac:dyDescent="0.25">
      <c r="A9" s="17"/>
      <c r="B9" s="139" t="s">
        <v>202</v>
      </c>
      <c r="C9" s="139"/>
      <c r="D9" s="139"/>
      <c r="E9" s="139"/>
      <c r="F9" s="139"/>
      <c r="G9" s="139"/>
      <c r="H9" s="139"/>
      <c r="I9" s="139"/>
      <c r="J9" s="139"/>
      <c r="K9" s="139"/>
      <c r="L9" s="139"/>
    </row>
    <row r="10" spans="1:12" x14ac:dyDescent="0.25">
      <c r="A10" s="17"/>
      <c r="B10" s="139" t="s">
        <v>201</v>
      </c>
      <c r="C10" s="139"/>
      <c r="D10" s="139"/>
      <c r="E10" s="139"/>
      <c r="F10" s="139"/>
      <c r="G10" s="139"/>
      <c r="H10" s="139"/>
      <c r="I10" s="139"/>
      <c r="J10" s="139"/>
      <c r="K10" s="139"/>
      <c r="L10" s="139"/>
    </row>
    <row r="11" spans="1:12" x14ac:dyDescent="0.25">
      <c r="A11" s="17"/>
      <c r="B11" s="139" t="s">
        <v>200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</row>
    <row r="12" spans="1:12" x14ac:dyDescent="0.25">
      <c r="A12" s="17"/>
      <c r="B12" s="139" t="s">
        <v>199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</row>
    <row r="13" spans="1:12" x14ac:dyDescent="0.25">
      <c r="A13" s="17"/>
      <c r="B13" s="139" t="s">
        <v>198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</row>
    <row r="14" spans="1:12" ht="44.25" customHeight="1" x14ac:dyDescent="0.25">
      <c r="A14" s="17"/>
      <c r="B14" s="140" t="s">
        <v>197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</row>
    <row r="15" spans="1:12" x14ac:dyDescent="0.25">
      <c r="A15" s="17" t="s">
        <v>196</v>
      </c>
      <c r="B15" s="1" t="s">
        <v>195</v>
      </c>
    </row>
    <row r="17" spans="1:11" x14ac:dyDescent="0.25">
      <c r="A17" s="141" t="s">
        <v>64</v>
      </c>
      <c r="B17" s="141" t="s">
        <v>63</v>
      </c>
      <c r="C17" s="141" t="s">
        <v>62</v>
      </c>
      <c r="D17" s="142" t="s">
        <v>61</v>
      </c>
      <c r="E17" s="143"/>
      <c r="F17" s="144"/>
      <c r="G17" s="142" t="s">
        <v>19</v>
      </c>
      <c r="H17" s="143"/>
      <c r="I17" s="143"/>
      <c r="J17" s="143"/>
      <c r="K17" s="144"/>
    </row>
    <row r="18" spans="1:11" x14ac:dyDescent="0.25">
      <c r="A18" s="141"/>
      <c r="B18" s="141"/>
      <c r="C18" s="141"/>
      <c r="D18" s="50" t="s">
        <v>60</v>
      </c>
      <c r="E18" s="50" t="s">
        <v>59</v>
      </c>
      <c r="F18" s="50" t="s">
        <v>194</v>
      </c>
      <c r="G18" s="48">
        <v>2016</v>
      </c>
      <c r="H18" s="48">
        <v>2017</v>
      </c>
      <c r="I18" s="48">
        <v>2018</v>
      </c>
      <c r="J18" s="48">
        <v>2019</v>
      </c>
      <c r="K18" s="48">
        <v>2020</v>
      </c>
    </row>
    <row r="19" spans="1:11" x14ac:dyDescent="0.25">
      <c r="A19" s="48" t="s">
        <v>193</v>
      </c>
      <c r="B19" s="48" t="s">
        <v>192</v>
      </c>
      <c r="C19" s="20"/>
      <c r="D19" s="20"/>
      <c r="E19" s="20"/>
      <c r="F19" s="20"/>
      <c r="G19" s="33"/>
      <c r="H19" s="33"/>
      <c r="I19" s="33"/>
      <c r="J19" s="33"/>
      <c r="K19" s="33"/>
    </row>
    <row r="20" spans="1:11" x14ac:dyDescent="0.25">
      <c r="A20" s="20">
        <v>1</v>
      </c>
      <c r="B20" s="25" t="s">
        <v>191</v>
      </c>
      <c r="C20" s="3" t="s">
        <v>190</v>
      </c>
      <c r="D20" s="20" t="s">
        <v>73</v>
      </c>
      <c r="E20" s="20" t="s">
        <v>30</v>
      </c>
      <c r="F20" s="20" t="s">
        <v>72</v>
      </c>
      <c r="G20" s="33"/>
      <c r="H20" s="33"/>
      <c r="I20" s="33"/>
      <c r="J20" s="33"/>
      <c r="K20" s="33"/>
    </row>
    <row r="21" spans="1:11" x14ac:dyDescent="0.25">
      <c r="A21" s="38">
        <v>2</v>
      </c>
      <c r="B21" s="49" t="s">
        <v>189</v>
      </c>
      <c r="C21" s="39" t="s">
        <v>188</v>
      </c>
      <c r="D21" s="38" t="s">
        <v>30</v>
      </c>
      <c r="E21" s="38" t="s">
        <v>30</v>
      </c>
      <c r="F21" s="38" t="s">
        <v>78</v>
      </c>
      <c r="G21" s="37"/>
      <c r="H21" s="37"/>
      <c r="I21" s="37"/>
      <c r="J21" s="37"/>
      <c r="K21" s="37"/>
    </row>
    <row r="22" spans="1:11" x14ac:dyDescent="0.25">
      <c r="A22" s="38">
        <v>3</v>
      </c>
      <c r="B22" s="49" t="s">
        <v>187</v>
      </c>
      <c r="C22" s="39" t="s">
        <v>186</v>
      </c>
      <c r="D22" s="38" t="s">
        <v>30</v>
      </c>
      <c r="E22" s="38" t="s">
        <v>30</v>
      </c>
      <c r="F22" s="38" t="s">
        <v>174</v>
      </c>
      <c r="G22" s="37"/>
      <c r="H22" s="37"/>
      <c r="I22" s="37"/>
      <c r="J22" s="37"/>
      <c r="K22" s="37"/>
    </row>
    <row r="23" spans="1:11" x14ac:dyDescent="0.25">
      <c r="A23" s="38">
        <v>4</v>
      </c>
      <c r="B23" s="49" t="s">
        <v>185</v>
      </c>
      <c r="C23" s="39" t="s">
        <v>184</v>
      </c>
      <c r="D23" s="38" t="s">
        <v>30</v>
      </c>
      <c r="E23" s="38" t="s">
        <v>30</v>
      </c>
      <c r="F23" s="38" t="s">
        <v>78</v>
      </c>
      <c r="G23" s="37"/>
      <c r="H23" s="37"/>
      <c r="I23" s="37"/>
      <c r="J23" s="37"/>
      <c r="K23" s="37"/>
    </row>
    <row r="24" spans="1:11" x14ac:dyDescent="0.25">
      <c r="A24" s="38">
        <v>5</v>
      </c>
      <c r="B24" s="49" t="s">
        <v>183</v>
      </c>
      <c r="C24" s="39" t="s">
        <v>182</v>
      </c>
      <c r="D24" s="38" t="s">
        <v>30</v>
      </c>
      <c r="E24" s="38" t="s">
        <v>30</v>
      </c>
      <c r="F24" s="38" t="s">
        <v>78</v>
      </c>
      <c r="G24" s="37"/>
      <c r="H24" s="37"/>
      <c r="I24" s="37"/>
      <c r="J24" s="37"/>
      <c r="K24" s="37"/>
    </row>
    <row r="25" spans="1:11" x14ac:dyDescent="0.25">
      <c r="A25" s="48" t="s">
        <v>181</v>
      </c>
      <c r="B25" s="48" t="s">
        <v>180</v>
      </c>
      <c r="C25" s="20"/>
      <c r="D25" s="20"/>
      <c r="E25" s="20"/>
      <c r="F25" s="20"/>
      <c r="G25" s="33"/>
      <c r="H25" s="33"/>
      <c r="I25" s="33"/>
      <c r="J25" s="33"/>
      <c r="K25" s="33"/>
    </row>
    <row r="26" spans="1:11" x14ac:dyDescent="0.25">
      <c r="A26" s="48"/>
      <c r="B26" s="48" t="s">
        <v>179</v>
      </c>
      <c r="C26" s="20"/>
      <c r="D26" s="20"/>
      <c r="E26" s="20"/>
      <c r="F26" s="20"/>
      <c r="G26" s="33"/>
      <c r="H26" s="33"/>
      <c r="I26" s="33"/>
      <c r="J26" s="33"/>
      <c r="K26" s="33"/>
    </row>
    <row r="27" spans="1:11" x14ac:dyDescent="0.25">
      <c r="A27" s="20">
        <v>1</v>
      </c>
      <c r="B27" s="25" t="s">
        <v>178</v>
      </c>
      <c r="C27" s="3" t="s">
        <v>177</v>
      </c>
      <c r="D27" s="20" t="s">
        <v>73</v>
      </c>
      <c r="E27" s="20" t="s">
        <v>100</v>
      </c>
      <c r="F27" s="20" t="s">
        <v>78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</row>
    <row r="28" spans="1:11" x14ac:dyDescent="0.25">
      <c r="A28" s="20">
        <v>2</v>
      </c>
      <c r="B28" s="25" t="s">
        <v>176</v>
      </c>
      <c r="C28" s="3" t="s">
        <v>175</v>
      </c>
      <c r="D28" s="20" t="s">
        <v>73</v>
      </c>
      <c r="E28" s="20" t="s">
        <v>73</v>
      </c>
      <c r="F28" s="20" t="s">
        <v>174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</row>
    <row r="29" spans="1:11" x14ac:dyDescent="0.25">
      <c r="A29" s="20">
        <v>3</v>
      </c>
      <c r="B29" s="25" t="s">
        <v>173</v>
      </c>
      <c r="C29" s="3" t="s">
        <v>172</v>
      </c>
      <c r="D29" s="20" t="s">
        <v>73</v>
      </c>
      <c r="E29" s="20" t="s">
        <v>73</v>
      </c>
      <c r="F29" s="20" t="s">
        <v>72</v>
      </c>
      <c r="G29" s="33">
        <v>2</v>
      </c>
      <c r="H29" s="33">
        <v>3</v>
      </c>
      <c r="I29" s="33">
        <v>3</v>
      </c>
      <c r="J29" s="33">
        <v>3</v>
      </c>
      <c r="K29" s="33">
        <v>3</v>
      </c>
    </row>
    <row r="30" spans="1:11" x14ac:dyDescent="0.25">
      <c r="A30" s="20">
        <v>4</v>
      </c>
      <c r="B30" s="25" t="s">
        <v>171</v>
      </c>
      <c r="C30" s="3" t="s">
        <v>170</v>
      </c>
      <c r="D30" s="20" t="s">
        <v>73</v>
      </c>
      <c r="E30" s="20" t="s">
        <v>30</v>
      </c>
      <c r="F30" s="20" t="s">
        <v>77</v>
      </c>
      <c r="G30" s="33">
        <v>5</v>
      </c>
      <c r="H30" s="33">
        <v>6</v>
      </c>
      <c r="I30" s="33">
        <v>9</v>
      </c>
      <c r="J30" s="33">
        <v>6</v>
      </c>
      <c r="K30" s="33">
        <v>6</v>
      </c>
    </row>
    <row r="31" spans="1:11" x14ac:dyDescent="0.25">
      <c r="A31" s="20">
        <v>5</v>
      </c>
      <c r="B31" s="25" t="s">
        <v>169</v>
      </c>
      <c r="C31" s="3" t="s">
        <v>168</v>
      </c>
      <c r="D31" s="20" t="s">
        <v>30</v>
      </c>
      <c r="E31" s="20" t="s">
        <v>73</v>
      </c>
      <c r="F31" s="20" t="s">
        <v>78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</row>
    <row r="32" spans="1:11" x14ac:dyDescent="0.25">
      <c r="A32" s="20">
        <v>6</v>
      </c>
      <c r="B32" s="25" t="s">
        <v>167</v>
      </c>
      <c r="C32" s="3" t="s">
        <v>166</v>
      </c>
      <c r="D32" s="20" t="s">
        <v>73</v>
      </c>
      <c r="E32" s="20" t="s">
        <v>73</v>
      </c>
      <c r="F32" s="20" t="s">
        <v>159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</row>
    <row r="33" spans="1:11" x14ac:dyDescent="0.25">
      <c r="A33" s="20">
        <v>7</v>
      </c>
      <c r="B33" s="25" t="s">
        <v>165</v>
      </c>
      <c r="C33" s="3" t="s">
        <v>164</v>
      </c>
      <c r="D33" s="20" t="s">
        <v>73</v>
      </c>
      <c r="E33" s="20" t="s">
        <v>73</v>
      </c>
      <c r="F33" s="20" t="s">
        <v>72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</row>
    <row r="34" spans="1:11" x14ac:dyDescent="0.25">
      <c r="A34" s="20">
        <v>8</v>
      </c>
      <c r="B34" s="25" t="s">
        <v>163</v>
      </c>
      <c r="C34" s="3" t="s">
        <v>162</v>
      </c>
      <c r="D34" s="20" t="s">
        <v>30</v>
      </c>
      <c r="E34" s="20" t="s">
        <v>73</v>
      </c>
      <c r="F34" s="20" t="s">
        <v>77</v>
      </c>
      <c r="G34" s="33">
        <v>0</v>
      </c>
      <c r="H34" s="33">
        <v>0</v>
      </c>
      <c r="I34" s="33">
        <v>0</v>
      </c>
      <c r="J34" s="41">
        <v>43</v>
      </c>
      <c r="K34" s="41">
        <v>45</v>
      </c>
    </row>
    <row r="35" spans="1:11" x14ac:dyDescent="0.25">
      <c r="A35" s="20">
        <v>9</v>
      </c>
      <c r="B35" s="25" t="s">
        <v>161</v>
      </c>
      <c r="C35" s="3" t="s">
        <v>160</v>
      </c>
      <c r="D35" s="20" t="s">
        <v>30</v>
      </c>
      <c r="E35" s="20" t="s">
        <v>73</v>
      </c>
      <c r="F35" s="20" t="s">
        <v>159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</row>
    <row r="36" spans="1:11" x14ac:dyDescent="0.25">
      <c r="A36" s="20"/>
      <c r="B36" s="48" t="s">
        <v>158</v>
      </c>
      <c r="C36" s="20"/>
      <c r="D36" s="20"/>
      <c r="E36" s="20"/>
      <c r="F36" s="20"/>
      <c r="G36" s="33"/>
      <c r="H36" s="33"/>
      <c r="I36" s="33"/>
      <c r="J36" s="33"/>
      <c r="K36" s="33"/>
    </row>
    <row r="37" spans="1:11" x14ac:dyDescent="0.25">
      <c r="A37" s="20">
        <v>1</v>
      </c>
      <c r="B37" s="25" t="s">
        <v>157</v>
      </c>
      <c r="C37" s="3" t="s">
        <v>156</v>
      </c>
      <c r="D37" s="20" t="s">
        <v>73</v>
      </c>
      <c r="E37" s="20" t="s">
        <v>30</v>
      </c>
      <c r="F37" s="20" t="s">
        <v>72</v>
      </c>
      <c r="G37" s="33">
        <v>10</v>
      </c>
      <c r="H37" s="33">
        <v>8</v>
      </c>
      <c r="I37" s="33">
        <v>8</v>
      </c>
      <c r="J37" s="33">
        <v>9</v>
      </c>
      <c r="K37" s="33">
        <v>10</v>
      </c>
    </row>
    <row r="38" spans="1:11" x14ac:dyDescent="0.25">
      <c r="A38" s="20">
        <v>2</v>
      </c>
      <c r="B38" s="25" t="s">
        <v>155</v>
      </c>
      <c r="C38" s="3" t="s">
        <v>154</v>
      </c>
      <c r="D38" s="20" t="s">
        <v>73</v>
      </c>
      <c r="E38" s="20" t="s">
        <v>30</v>
      </c>
      <c r="F38" s="20" t="s">
        <v>72</v>
      </c>
      <c r="G38" s="33">
        <v>17</v>
      </c>
      <c r="H38" s="33">
        <v>18</v>
      </c>
      <c r="I38" s="41">
        <v>19</v>
      </c>
      <c r="J38" s="41">
        <v>22</v>
      </c>
      <c r="K38" s="41">
        <v>24</v>
      </c>
    </row>
    <row r="39" spans="1:11" x14ac:dyDescent="0.25">
      <c r="A39" s="20">
        <v>3</v>
      </c>
      <c r="B39" s="25" t="s">
        <v>153</v>
      </c>
      <c r="C39" s="3" t="s">
        <v>152</v>
      </c>
      <c r="D39" s="20" t="s">
        <v>73</v>
      </c>
      <c r="E39" s="20" t="s">
        <v>73</v>
      </c>
      <c r="F39" s="20" t="s">
        <v>72</v>
      </c>
      <c r="G39" s="33">
        <v>6</v>
      </c>
      <c r="H39" s="33">
        <v>7</v>
      </c>
      <c r="I39" s="33">
        <v>9</v>
      </c>
      <c r="J39" s="33">
        <v>9</v>
      </c>
      <c r="K39" s="33">
        <v>9</v>
      </c>
    </row>
    <row r="40" spans="1:11" x14ac:dyDescent="0.25">
      <c r="A40" s="20">
        <v>4</v>
      </c>
      <c r="B40" s="25" t="s">
        <v>151</v>
      </c>
      <c r="C40" s="3" t="s">
        <v>150</v>
      </c>
      <c r="D40" s="20" t="s">
        <v>73</v>
      </c>
      <c r="E40" s="20" t="s">
        <v>30</v>
      </c>
      <c r="F40" s="20" t="s">
        <v>72</v>
      </c>
      <c r="G40" s="33">
        <v>4</v>
      </c>
      <c r="H40" s="33">
        <v>5</v>
      </c>
      <c r="I40" s="33">
        <v>5</v>
      </c>
      <c r="J40" s="33">
        <v>6</v>
      </c>
      <c r="K40" s="33">
        <v>7</v>
      </c>
    </row>
    <row r="41" spans="1:11" x14ac:dyDescent="0.25">
      <c r="A41" s="20">
        <v>5</v>
      </c>
      <c r="B41" s="25" t="s">
        <v>149</v>
      </c>
      <c r="C41" s="3" t="s">
        <v>148</v>
      </c>
      <c r="D41" s="20" t="s">
        <v>73</v>
      </c>
      <c r="E41" s="20" t="s">
        <v>30</v>
      </c>
      <c r="F41" s="20" t="s">
        <v>72</v>
      </c>
      <c r="G41" s="33">
        <v>3</v>
      </c>
      <c r="H41" s="33">
        <v>4</v>
      </c>
      <c r="I41" s="33">
        <v>5</v>
      </c>
      <c r="J41" s="33">
        <v>5</v>
      </c>
      <c r="K41" s="33">
        <v>6</v>
      </c>
    </row>
    <row r="42" spans="1:11" x14ac:dyDescent="0.25">
      <c r="A42" s="20">
        <v>6</v>
      </c>
      <c r="B42" s="25" t="s">
        <v>147</v>
      </c>
      <c r="C42" s="3" t="s">
        <v>146</v>
      </c>
      <c r="D42" s="20" t="s">
        <v>73</v>
      </c>
      <c r="E42" s="20" t="s">
        <v>30</v>
      </c>
      <c r="F42" s="20" t="s">
        <v>72</v>
      </c>
      <c r="G42" s="33">
        <v>54</v>
      </c>
      <c r="H42" s="33">
        <v>57</v>
      </c>
      <c r="I42" s="41">
        <v>60</v>
      </c>
      <c r="J42" s="41">
        <v>63</v>
      </c>
      <c r="K42" s="41">
        <v>68</v>
      </c>
    </row>
    <row r="43" spans="1:11" x14ac:dyDescent="0.25">
      <c r="A43" s="20">
        <v>7</v>
      </c>
      <c r="B43" s="25" t="s">
        <v>145</v>
      </c>
      <c r="C43" s="3" t="s">
        <v>144</v>
      </c>
      <c r="D43" s="20" t="s">
        <v>73</v>
      </c>
      <c r="E43" s="20" t="s">
        <v>73</v>
      </c>
      <c r="F43" s="20" t="s">
        <v>72</v>
      </c>
      <c r="G43" s="33">
        <v>2</v>
      </c>
      <c r="H43" s="33">
        <v>2</v>
      </c>
      <c r="I43" s="33">
        <v>4</v>
      </c>
      <c r="J43" s="33">
        <v>4</v>
      </c>
      <c r="K43" s="33">
        <v>5</v>
      </c>
    </row>
    <row r="44" spans="1:11" x14ac:dyDescent="0.25">
      <c r="A44" s="20">
        <v>8</v>
      </c>
      <c r="B44" s="25" t="s">
        <v>143</v>
      </c>
      <c r="C44" s="3" t="s">
        <v>142</v>
      </c>
      <c r="D44" s="20" t="s">
        <v>73</v>
      </c>
      <c r="E44" s="20" t="s">
        <v>73</v>
      </c>
      <c r="F44" s="20" t="s">
        <v>72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</row>
    <row r="45" spans="1:11" x14ac:dyDescent="0.25">
      <c r="A45" s="20">
        <v>9</v>
      </c>
      <c r="B45" s="25" t="s">
        <v>141</v>
      </c>
      <c r="C45" s="34" t="s">
        <v>140</v>
      </c>
      <c r="D45" s="20" t="s">
        <v>73</v>
      </c>
      <c r="E45" s="20" t="s">
        <v>30</v>
      </c>
      <c r="F45" s="20" t="s">
        <v>72</v>
      </c>
      <c r="G45" s="41">
        <v>35</v>
      </c>
      <c r="H45" s="41">
        <v>36</v>
      </c>
      <c r="I45" s="41">
        <v>37</v>
      </c>
      <c r="J45" s="41">
        <v>39</v>
      </c>
      <c r="K45" s="41">
        <v>42</v>
      </c>
    </row>
    <row r="46" spans="1:11" x14ac:dyDescent="0.25">
      <c r="A46" s="20">
        <v>10</v>
      </c>
      <c r="B46" s="25" t="s">
        <v>139</v>
      </c>
      <c r="C46" s="34" t="s">
        <v>138</v>
      </c>
      <c r="D46" s="20" t="s">
        <v>73</v>
      </c>
      <c r="E46" s="20" t="s">
        <v>73</v>
      </c>
      <c r="F46" s="20" t="s">
        <v>72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</row>
    <row r="47" spans="1:11" x14ac:dyDescent="0.25">
      <c r="A47" s="20">
        <v>11</v>
      </c>
      <c r="B47" s="25" t="s">
        <v>137</v>
      </c>
      <c r="C47" s="34" t="s">
        <v>136</v>
      </c>
      <c r="D47" s="20" t="s">
        <v>73</v>
      </c>
      <c r="E47" s="20" t="s">
        <v>73</v>
      </c>
      <c r="F47" s="20" t="s">
        <v>72</v>
      </c>
      <c r="G47" s="33">
        <v>5</v>
      </c>
      <c r="H47" s="33">
        <v>5</v>
      </c>
      <c r="I47" s="33">
        <v>4</v>
      </c>
      <c r="J47" s="33">
        <v>4</v>
      </c>
      <c r="K47" s="33">
        <v>4</v>
      </c>
    </row>
    <row r="48" spans="1:11" x14ac:dyDescent="0.25">
      <c r="A48" s="20">
        <v>12</v>
      </c>
      <c r="B48" s="25" t="s">
        <v>135</v>
      </c>
      <c r="C48" s="3" t="s">
        <v>134</v>
      </c>
      <c r="D48" s="20" t="s">
        <v>73</v>
      </c>
      <c r="E48" s="20" t="s">
        <v>73</v>
      </c>
      <c r="F48" s="20" t="s">
        <v>72</v>
      </c>
      <c r="G48" s="33">
        <v>9</v>
      </c>
      <c r="H48" s="33">
        <v>8</v>
      </c>
      <c r="I48" s="33">
        <v>5</v>
      </c>
      <c r="J48" s="33">
        <v>6</v>
      </c>
      <c r="K48" s="33">
        <v>5</v>
      </c>
    </row>
    <row r="49" spans="1:11" x14ac:dyDescent="0.25">
      <c r="A49" s="20">
        <v>13</v>
      </c>
      <c r="B49" s="25" t="s">
        <v>133</v>
      </c>
      <c r="C49" s="3" t="s">
        <v>132</v>
      </c>
      <c r="D49" s="20" t="s">
        <v>73</v>
      </c>
      <c r="E49" s="20" t="s">
        <v>73</v>
      </c>
      <c r="F49" s="20" t="s">
        <v>78</v>
      </c>
      <c r="G49" s="33">
        <v>0</v>
      </c>
      <c r="H49" s="33">
        <v>0</v>
      </c>
      <c r="I49" s="33">
        <v>0</v>
      </c>
      <c r="J49" s="33">
        <v>0</v>
      </c>
      <c r="K49" s="33">
        <v>2</v>
      </c>
    </row>
    <row r="50" spans="1:11" x14ac:dyDescent="0.25">
      <c r="A50" s="20">
        <v>14</v>
      </c>
      <c r="B50" s="25" t="s">
        <v>131</v>
      </c>
      <c r="C50" s="3" t="s">
        <v>130</v>
      </c>
      <c r="D50" s="20" t="s">
        <v>73</v>
      </c>
      <c r="E50" s="20" t="s">
        <v>30</v>
      </c>
      <c r="F50" s="20" t="s">
        <v>72</v>
      </c>
      <c r="G50" s="33">
        <v>5</v>
      </c>
      <c r="H50" s="33">
        <v>5</v>
      </c>
      <c r="I50" s="33">
        <v>4</v>
      </c>
      <c r="J50" s="33">
        <v>4</v>
      </c>
      <c r="K50" s="33">
        <v>5</v>
      </c>
    </row>
    <row r="51" spans="1:11" x14ac:dyDescent="0.25">
      <c r="A51" s="20">
        <v>15</v>
      </c>
      <c r="B51" s="25" t="s">
        <v>129</v>
      </c>
      <c r="C51" s="3" t="s">
        <v>128</v>
      </c>
      <c r="D51" s="20" t="s">
        <v>73</v>
      </c>
      <c r="E51" s="20" t="s">
        <v>30</v>
      </c>
      <c r="F51" s="20" t="s">
        <v>72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</row>
    <row r="52" spans="1:11" x14ac:dyDescent="0.25">
      <c r="A52" s="20">
        <v>16</v>
      </c>
      <c r="B52" s="25" t="s">
        <v>127</v>
      </c>
      <c r="C52" s="3" t="s">
        <v>126</v>
      </c>
      <c r="D52" s="20" t="s">
        <v>73</v>
      </c>
      <c r="E52" s="20" t="s">
        <v>73</v>
      </c>
      <c r="F52" s="20" t="s">
        <v>72</v>
      </c>
      <c r="G52" s="41">
        <v>10</v>
      </c>
      <c r="H52" s="41">
        <v>14</v>
      </c>
      <c r="I52" s="41">
        <v>15</v>
      </c>
      <c r="J52" s="41">
        <v>14</v>
      </c>
      <c r="K52" s="41">
        <v>16</v>
      </c>
    </row>
    <row r="53" spans="1:11" x14ac:dyDescent="0.25">
      <c r="A53" s="20">
        <v>17</v>
      </c>
      <c r="B53" s="25" t="s">
        <v>125</v>
      </c>
      <c r="C53" s="3" t="s">
        <v>124</v>
      </c>
      <c r="D53" s="20" t="s">
        <v>73</v>
      </c>
      <c r="E53" s="20" t="s">
        <v>73</v>
      </c>
      <c r="F53" s="20" t="s">
        <v>72</v>
      </c>
      <c r="G53" s="33">
        <v>4</v>
      </c>
      <c r="H53" s="33">
        <v>5</v>
      </c>
      <c r="I53" s="33">
        <v>8</v>
      </c>
      <c r="J53" s="33">
        <v>9</v>
      </c>
      <c r="K53" s="33">
        <v>9</v>
      </c>
    </row>
    <row r="54" spans="1:11" x14ac:dyDescent="0.25">
      <c r="A54" s="20">
        <v>18</v>
      </c>
      <c r="B54" s="47" t="s">
        <v>123</v>
      </c>
      <c r="C54" s="46" t="s">
        <v>122</v>
      </c>
      <c r="D54" s="20" t="s">
        <v>73</v>
      </c>
      <c r="E54" s="20" t="s">
        <v>30</v>
      </c>
      <c r="F54" s="20" t="s">
        <v>72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</row>
    <row r="55" spans="1:11" x14ac:dyDescent="0.25">
      <c r="A55" s="20">
        <v>19</v>
      </c>
      <c r="B55" s="45" t="s">
        <v>121</v>
      </c>
      <c r="C55" s="44" t="s">
        <v>120</v>
      </c>
      <c r="D55" s="20" t="s">
        <v>73</v>
      </c>
      <c r="E55" s="20" t="s">
        <v>73</v>
      </c>
      <c r="F55" s="20" t="s">
        <v>72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</row>
    <row r="56" spans="1:11" x14ac:dyDescent="0.25">
      <c r="A56" s="20">
        <v>20</v>
      </c>
      <c r="B56" s="45" t="s">
        <v>119</v>
      </c>
      <c r="C56" s="44" t="s">
        <v>118</v>
      </c>
      <c r="D56" s="20" t="s">
        <v>30</v>
      </c>
      <c r="E56" s="20" t="s">
        <v>100</v>
      </c>
      <c r="F56" s="20" t="s">
        <v>72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</row>
    <row r="57" spans="1:11" x14ac:dyDescent="0.25">
      <c r="A57" s="20">
        <v>21</v>
      </c>
      <c r="B57" s="45" t="s">
        <v>117</v>
      </c>
      <c r="C57" s="44" t="s">
        <v>116</v>
      </c>
      <c r="D57" s="20" t="s">
        <v>30</v>
      </c>
      <c r="E57" s="20" t="s">
        <v>100</v>
      </c>
      <c r="F57" s="20" t="s">
        <v>77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</row>
    <row r="58" spans="1:11" x14ac:dyDescent="0.25">
      <c r="A58" s="20">
        <v>22</v>
      </c>
      <c r="B58" s="45" t="s">
        <v>115</v>
      </c>
      <c r="C58" s="44" t="s">
        <v>114</v>
      </c>
      <c r="D58" s="20" t="s">
        <v>73</v>
      </c>
      <c r="E58" s="20" t="s">
        <v>73</v>
      </c>
      <c r="F58" s="20" t="s">
        <v>78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</row>
    <row r="59" spans="1:11" x14ac:dyDescent="0.25">
      <c r="A59" s="20">
        <v>23</v>
      </c>
      <c r="B59" s="45" t="s">
        <v>113</v>
      </c>
      <c r="C59" s="44" t="s">
        <v>112</v>
      </c>
      <c r="D59" s="20" t="s">
        <v>73</v>
      </c>
      <c r="E59" s="20" t="s">
        <v>73</v>
      </c>
      <c r="F59" s="20" t="s">
        <v>78</v>
      </c>
      <c r="G59" s="41">
        <v>0</v>
      </c>
      <c r="H59" s="41">
        <v>0</v>
      </c>
      <c r="I59" s="41">
        <v>0</v>
      </c>
      <c r="J59" s="41">
        <v>35</v>
      </c>
      <c r="K59" s="41">
        <v>39</v>
      </c>
    </row>
    <row r="60" spans="1:11" x14ac:dyDescent="0.25">
      <c r="A60" s="20">
        <v>24</v>
      </c>
      <c r="B60" s="45" t="s">
        <v>110</v>
      </c>
      <c r="C60" s="44" t="s">
        <v>109</v>
      </c>
      <c r="D60" s="20" t="s">
        <v>30</v>
      </c>
      <c r="E60" s="20" t="s">
        <v>100</v>
      </c>
      <c r="F60" s="20" t="s">
        <v>72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</row>
    <row r="61" spans="1:11" x14ac:dyDescent="0.25">
      <c r="A61" s="20">
        <v>25</v>
      </c>
      <c r="B61" s="45" t="s">
        <v>108</v>
      </c>
      <c r="C61" s="44" t="s">
        <v>107</v>
      </c>
      <c r="D61" s="20" t="s">
        <v>73</v>
      </c>
      <c r="E61" s="20" t="s">
        <v>73</v>
      </c>
      <c r="F61" s="20" t="s">
        <v>72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</row>
    <row r="62" spans="1:11" x14ac:dyDescent="0.25">
      <c r="A62" s="20">
        <v>26</v>
      </c>
      <c r="B62" s="45" t="s">
        <v>106</v>
      </c>
      <c r="C62" s="44" t="s">
        <v>105</v>
      </c>
      <c r="D62" s="20" t="s">
        <v>73</v>
      </c>
      <c r="E62" s="20" t="s">
        <v>73</v>
      </c>
      <c r="F62" s="20" t="s">
        <v>78</v>
      </c>
      <c r="G62" s="33">
        <v>0</v>
      </c>
      <c r="H62" s="33">
        <v>0</v>
      </c>
      <c r="I62" s="33">
        <v>0</v>
      </c>
      <c r="J62" s="33">
        <v>5</v>
      </c>
      <c r="K62" s="33">
        <v>7</v>
      </c>
    </row>
    <row r="63" spans="1:11" x14ac:dyDescent="0.25">
      <c r="A63" s="20">
        <v>27</v>
      </c>
      <c r="B63" s="45" t="s">
        <v>104</v>
      </c>
      <c r="C63" s="44" t="s">
        <v>103</v>
      </c>
      <c r="D63" s="20" t="s">
        <v>30</v>
      </c>
      <c r="E63" s="20" t="s">
        <v>100</v>
      </c>
      <c r="F63" s="20" t="s">
        <v>72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</row>
    <row r="64" spans="1:11" x14ac:dyDescent="0.25">
      <c r="A64" s="20">
        <v>28</v>
      </c>
      <c r="B64" s="45" t="s">
        <v>102</v>
      </c>
      <c r="C64" s="44" t="s">
        <v>101</v>
      </c>
      <c r="D64" s="20" t="s">
        <v>30</v>
      </c>
      <c r="E64" s="20" t="s">
        <v>100</v>
      </c>
      <c r="F64" s="20" t="s">
        <v>72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</row>
    <row r="65" spans="1:11" x14ac:dyDescent="0.25">
      <c r="A65" s="20">
        <v>29</v>
      </c>
      <c r="B65" s="45" t="s">
        <v>99</v>
      </c>
      <c r="C65" s="44" t="s">
        <v>98</v>
      </c>
      <c r="D65" s="20" t="s">
        <v>73</v>
      </c>
      <c r="E65" s="20" t="s">
        <v>30</v>
      </c>
      <c r="F65" s="20" t="s">
        <v>72</v>
      </c>
      <c r="G65" s="33">
        <v>0</v>
      </c>
      <c r="H65" s="33">
        <v>0</v>
      </c>
      <c r="I65" s="33">
        <v>0</v>
      </c>
      <c r="J65" s="41">
        <v>0</v>
      </c>
      <c r="K65" s="41">
        <v>0</v>
      </c>
    </row>
    <row r="66" spans="1:11" x14ac:dyDescent="0.25">
      <c r="A66" s="20">
        <v>30</v>
      </c>
      <c r="B66" s="45" t="s">
        <v>97</v>
      </c>
      <c r="C66" s="44" t="s">
        <v>96</v>
      </c>
      <c r="D66" s="20" t="s">
        <v>73</v>
      </c>
      <c r="E66" s="20" t="s">
        <v>30</v>
      </c>
      <c r="F66" s="20" t="s">
        <v>72</v>
      </c>
      <c r="G66" s="33">
        <v>0</v>
      </c>
      <c r="H66" s="33">
        <v>0</v>
      </c>
      <c r="I66" s="33">
        <v>0</v>
      </c>
      <c r="J66" s="41">
        <v>15</v>
      </c>
      <c r="K66" s="41">
        <v>17</v>
      </c>
    </row>
    <row r="67" spans="1:11" x14ac:dyDescent="0.25">
      <c r="A67" s="20">
        <v>31</v>
      </c>
      <c r="B67" s="45" t="s">
        <v>95</v>
      </c>
      <c r="C67" s="44" t="s">
        <v>94</v>
      </c>
      <c r="D67" s="20" t="s">
        <v>73</v>
      </c>
      <c r="E67" s="20" t="s">
        <v>30</v>
      </c>
      <c r="F67" s="20" t="s">
        <v>72</v>
      </c>
      <c r="G67" s="33">
        <v>0</v>
      </c>
      <c r="H67" s="33">
        <v>0</v>
      </c>
      <c r="I67" s="33">
        <v>0</v>
      </c>
      <c r="J67" s="41">
        <v>38</v>
      </c>
      <c r="K67" s="41">
        <v>40</v>
      </c>
    </row>
    <row r="68" spans="1:11" x14ac:dyDescent="0.25">
      <c r="A68" s="20">
        <v>32</v>
      </c>
      <c r="B68" s="45" t="s">
        <v>92</v>
      </c>
      <c r="C68" s="44" t="s">
        <v>91</v>
      </c>
      <c r="D68" s="20" t="s">
        <v>73</v>
      </c>
      <c r="E68" s="20" t="s">
        <v>30</v>
      </c>
      <c r="F68" s="20" t="s">
        <v>72</v>
      </c>
      <c r="G68" s="33">
        <v>0</v>
      </c>
      <c r="H68" s="33">
        <v>0</v>
      </c>
      <c r="I68" s="33">
        <v>0</v>
      </c>
      <c r="J68" s="41">
        <v>17</v>
      </c>
      <c r="K68" s="41">
        <v>17</v>
      </c>
    </row>
    <row r="69" spans="1:11" x14ac:dyDescent="0.25">
      <c r="A69" s="20">
        <v>33</v>
      </c>
      <c r="B69" s="45" t="s">
        <v>90</v>
      </c>
      <c r="C69" s="44" t="s">
        <v>89</v>
      </c>
      <c r="D69" s="20" t="s">
        <v>73</v>
      </c>
      <c r="E69" s="20" t="s">
        <v>30</v>
      </c>
      <c r="F69" s="20" t="s">
        <v>72</v>
      </c>
      <c r="G69" s="33">
        <v>0</v>
      </c>
      <c r="H69" s="33">
        <v>0</v>
      </c>
      <c r="I69" s="33">
        <v>0</v>
      </c>
      <c r="J69" s="41">
        <v>8</v>
      </c>
      <c r="K69" s="41">
        <v>8</v>
      </c>
    </row>
    <row r="70" spans="1:11" x14ac:dyDescent="0.25">
      <c r="A70" s="20">
        <v>34</v>
      </c>
      <c r="B70" s="43" t="s">
        <v>88</v>
      </c>
      <c r="C70" s="42" t="s">
        <v>87</v>
      </c>
      <c r="D70" s="20" t="s">
        <v>73</v>
      </c>
      <c r="E70" s="20" t="s">
        <v>73</v>
      </c>
      <c r="F70" s="20" t="s">
        <v>77</v>
      </c>
      <c r="G70" s="33">
        <v>0</v>
      </c>
      <c r="H70" s="33">
        <v>0</v>
      </c>
      <c r="I70" s="33">
        <v>0</v>
      </c>
      <c r="J70" s="41">
        <v>0</v>
      </c>
      <c r="K70" s="41">
        <v>2</v>
      </c>
    </row>
    <row r="71" spans="1:11" x14ac:dyDescent="0.25">
      <c r="A71" s="20">
        <v>35</v>
      </c>
      <c r="B71" s="43" t="s">
        <v>86</v>
      </c>
      <c r="C71" s="42" t="s">
        <v>85</v>
      </c>
      <c r="D71" s="20" t="s">
        <v>73</v>
      </c>
      <c r="E71" s="20" t="s">
        <v>73</v>
      </c>
      <c r="F71" s="20" t="s">
        <v>77</v>
      </c>
      <c r="G71" s="33">
        <v>0</v>
      </c>
      <c r="H71" s="33">
        <v>0</v>
      </c>
      <c r="I71" s="33">
        <v>0</v>
      </c>
      <c r="J71" s="41">
        <v>0</v>
      </c>
      <c r="K71" s="41">
        <v>0</v>
      </c>
    </row>
    <row r="72" spans="1:11" x14ac:dyDescent="0.25">
      <c r="A72" s="38">
        <v>36</v>
      </c>
      <c r="B72" s="40" t="s">
        <v>84</v>
      </c>
      <c r="C72" s="38" t="s">
        <v>83</v>
      </c>
      <c r="D72" s="38" t="s">
        <v>30</v>
      </c>
      <c r="E72" s="38" t="s">
        <v>30</v>
      </c>
      <c r="F72" s="38" t="s">
        <v>78</v>
      </c>
      <c r="G72" s="36">
        <v>8</v>
      </c>
      <c r="H72" s="36">
        <v>9</v>
      </c>
      <c r="I72" s="36">
        <v>11</v>
      </c>
      <c r="J72" s="36">
        <v>6</v>
      </c>
      <c r="K72" s="36">
        <v>6</v>
      </c>
    </row>
    <row r="73" spans="1:11" x14ac:dyDescent="0.25">
      <c r="A73" s="38">
        <v>37</v>
      </c>
      <c r="B73" s="40" t="s">
        <v>82</v>
      </c>
      <c r="C73" s="38" t="s">
        <v>81</v>
      </c>
      <c r="D73" s="38" t="s">
        <v>30</v>
      </c>
      <c r="E73" s="38" t="s">
        <v>30</v>
      </c>
      <c r="F73" s="38" t="s">
        <v>78</v>
      </c>
      <c r="G73" s="36">
        <v>4</v>
      </c>
      <c r="H73" s="36">
        <v>5</v>
      </c>
      <c r="I73" s="36">
        <v>5</v>
      </c>
      <c r="J73" s="36">
        <v>5</v>
      </c>
      <c r="K73" s="36">
        <v>6</v>
      </c>
    </row>
    <row r="74" spans="1:11" x14ac:dyDescent="0.25">
      <c r="A74" s="38">
        <v>38</v>
      </c>
      <c r="B74" s="40" t="s">
        <v>80</v>
      </c>
      <c r="C74" s="38" t="s">
        <v>79</v>
      </c>
      <c r="D74" s="38" t="s">
        <v>30</v>
      </c>
      <c r="E74" s="38" t="s">
        <v>30</v>
      </c>
      <c r="F74" s="38" t="s">
        <v>78</v>
      </c>
      <c r="G74" s="37">
        <v>0</v>
      </c>
      <c r="H74" s="37">
        <v>0</v>
      </c>
      <c r="I74" s="37">
        <v>0</v>
      </c>
      <c r="J74" s="36">
        <v>0</v>
      </c>
      <c r="K74" s="36">
        <v>0</v>
      </c>
    </row>
    <row r="75" spans="1:11" x14ac:dyDescent="0.25">
      <c r="A75" s="20"/>
      <c r="B75" s="35" t="s">
        <v>76</v>
      </c>
      <c r="C75" s="20"/>
      <c r="D75" s="20"/>
      <c r="E75" s="20"/>
      <c r="F75" s="20"/>
      <c r="G75" s="33"/>
      <c r="H75" s="33"/>
      <c r="I75" s="33"/>
      <c r="J75" s="33"/>
      <c r="K75" s="33"/>
    </row>
    <row r="76" spans="1:11" x14ac:dyDescent="0.25">
      <c r="A76" s="20">
        <v>1</v>
      </c>
      <c r="B76" s="25" t="s">
        <v>75</v>
      </c>
      <c r="C76" s="34" t="s">
        <v>74</v>
      </c>
      <c r="D76" s="20" t="s">
        <v>73</v>
      </c>
      <c r="E76" s="20" t="s">
        <v>73</v>
      </c>
      <c r="F76" s="20" t="s">
        <v>72</v>
      </c>
      <c r="G76" s="33">
        <v>9</v>
      </c>
      <c r="H76" s="33">
        <v>8</v>
      </c>
      <c r="I76" s="33">
        <v>8</v>
      </c>
      <c r="J76" s="33">
        <v>8</v>
      </c>
      <c r="K76" s="33">
        <v>9</v>
      </c>
    </row>
    <row r="77" spans="1:11" x14ac:dyDescent="0.25">
      <c r="A77" s="138" t="s">
        <v>29</v>
      </c>
      <c r="B77" s="138"/>
      <c r="C77" s="138"/>
      <c r="D77" s="138"/>
      <c r="E77" s="138"/>
      <c r="F77" s="138"/>
      <c r="G77" s="162">
        <f>SUM(G27:G76)</f>
        <v>192</v>
      </c>
      <c r="H77" s="162">
        <f t="shared" ref="H77:K77" si="0">SUM(H27:H76)</f>
        <v>205</v>
      </c>
      <c r="I77" s="162">
        <f t="shared" si="0"/>
        <v>219</v>
      </c>
      <c r="J77" s="162">
        <f t="shared" si="0"/>
        <v>383</v>
      </c>
      <c r="K77" s="162">
        <f t="shared" si="0"/>
        <v>417</v>
      </c>
    </row>
    <row r="78" spans="1:11" x14ac:dyDescent="0.25">
      <c r="A78" s="138" t="s">
        <v>380</v>
      </c>
      <c r="B78" s="138"/>
      <c r="C78" s="138"/>
      <c r="D78" s="138"/>
      <c r="E78" s="138"/>
      <c r="F78" s="138"/>
      <c r="G78" s="77">
        <v>2.5612985018818999</v>
      </c>
      <c r="H78" s="77">
        <v>2.5864503724252899</v>
      </c>
      <c r="I78" s="77">
        <v>2.6135738271228401</v>
      </c>
      <c r="J78" s="77">
        <v>2.9565438325951501</v>
      </c>
      <c r="K78" s="77">
        <v>3.00885231621251</v>
      </c>
    </row>
  </sheetData>
  <mergeCells count="18">
    <mergeCell ref="D17:F17"/>
    <mergeCell ref="G17:K17"/>
    <mergeCell ref="A77:F77"/>
    <mergeCell ref="A78:F78"/>
    <mergeCell ref="B2:L2"/>
    <mergeCell ref="B10:L10"/>
    <mergeCell ref="B11:L11"/>
    <mergeCell ref="B12:L12"/>
    <mergeCell ref="B13:L13"/>
    <mergeCell ref="B5:L5"/>
    <mergeCell ref="B6:L6"/>
    <mergeCell ref="B7:L7"/>
    <mergeCell ref="B8:L8"/>
    <mergeCell ref="B9:L9"/>
    <mergeCell ref="B14:L14"/>
    <mergeCell ref="A17:A18"/>
    <mergeCell ref="B17:B18"/>
    <mergeCell ref="C17:C1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F32" zoomScale="85" zoomScaleNormal="85" workbookViewId="0">
      <selection activeCell="I36" sqref="I36"/>
    </sheetView>
  </sheetViews>
  <sheetFormatPr defaultColWidth="9.140625" defaultRowHeight="12.75" x14ac:dyDescent="0.2"/>
  <cols>
    <col min="1" max="1" width="22.5703125" style="1" customWidth="1"/>
    <col min="2" max="2" width="30.5703125" style="1" bestFit="1" customWidth="1"/>
    <col min="3" max="3" width="22.85546875" style="1" bestFit="1" customWidth="1"/>
    <col min="4" max="4" width="19.28515625" style="1" bestFit="1" customWidth="1"/>
    <col min="5" max="5" width="30.5703125" style="1" bestFit="1" customWidth="1"/>
    <col min="6" max="6" width="37.85546875" style="1" bestFit="1" customWidth="1"/>
    <col min="7" max="16384" width="9.140625" style="1"/>
  </cols>
  <sheetData>
    <row r="1" spans="1:12" ht="15" x14ac:dyDescent="0.25">
      <c r="L1"/>
    </row>
    <row r="2" spans="1:12" ht="30.75" customHeight="1" x14ac:dyDescent="0.2">
      <c r="B2" s="120" t="s">
        <v>226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5" x14ac:dyDescent="0.25">
      <c r="A3"/>
      <c r="B3"/>
      <c r="C3"/>
      <c r="D3"/>
      <c r="E3"/>
      <c r="F3"/>
      <c r="G3"/>
      <c r="H3"/>
      <c r="I3"/>
      <c r="J3"/>
      <c r="K3"/>
      <c r="L3"/>
    </row>
    <row r="4" spans="1:12" x14ac:dyDescent="0.2">
      <c r="A4" s="52" t="s">
        <v>225</v>
      </c>
      <c r="B4" s="1" t="s">
        <v>224</v>
      </c>
    </row>
    <row r="5" spans="1:12" x14ac:dyDescent="0.2">
      <c r="A5" s="17" t="s">
        <v>25</v>
      </c>
      <c r="B5" s="1" t="s">
        <v>223</v>
      </c>
    </row>
    <row r="6" spans="1:12" x14ac:dyDescent="0.2">
      <c r="A6" s="17" t="s">
        <v>206</v>
      </c>
      <c r="B6" s="139" t="s">
        <v>222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1:12" x14ac:dyDescent="0.2">
      <c r="A7" s="17"/>
      <c r="B7" s="139" t="s">
        <v>221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</row>
    <row r="8" spans="1:12" x14ac:dyDescent="0.2">
      <c r="A8" s="17"/>
      <c r="B8" s="139" t="s">
        <v>220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</row>
    <row r="9" spans="1:12" x14ac:dyDescent="0.2">
      <c r="A9" s="17"/>
      <c r="B9" s="139" t="s">
        <v>219</v>
      </c>
      <c r="C9" s="139"/>
      <c r="D9" s="139"/>
      <c r="E9" s="139"/>
      <c r="F9" s="139"/>
      <c r="G9" s="139"/>
      <c r="H9" s="139"/>
      <c r="I9" s="139"/>
      <c r="J9" s="139"/>
      <c r="K9" s="139"/>
      <c r="L9" s="139"/>
    </row>
    <row r="10" spans="1:12" x14ac:dyDescent="0.2">
      <c r="A10" s="17"/>
      <c r="B10" s="139" t="s">
        <v>201</v>
      </c>
      <c r="C10" s="139"/>
      <c r="D10" s="139"/>
      <c r="E10" s="139"/>
      <c r="F10" s="139"/>
      <c r="G10" s="139"/>
      <c r="H10" s="139"/>
      <c r="I10" s="139"/>
      <c r="J10" s="139"/>
      <c r="K10" s="139"/>
      <c r="L10" s="139"/>
    </row>
    <row r="11" spans="1:12" x14ac:dyDescent="0.2">
      <c r="A11" s="17"/>
      <c r="B11" s="139" t="s">
        <v>218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</row>
    <row r="12" spans="1:12" x14ac:dyDescent="0.2">
      <c r="A12" s="17"/>
      <c r="B12" s="139" t="s">
        <v>217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</row>
    <row r="13" spans="1:12" x14ac:dyDescent="0.2">
      <c r="A13" s="17"/>
      <c r="B13" s="32" t="s">
        <v>216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x14ac:dyDescent="0.2">
      <c r="A14" s="17"/>
      <c r="B14" s="139" t="s">
        <v>215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</row>
    <row r="15" spans="1:12" x14ac:dyDescent="0.2">
      <c r="A15" s="17"/>
      <c r="B15" s="139" t="s">
        <v>214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</row>
    <row r="16" spans="1:12" x14ac:dyDescent="0.2">
      <c r="A16" s="17"/>
      <c r="B16" s="139" t="s">
        <v>213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</row>
    <row r="17" spans="1:12" ht="42" customHeight="1" x14ac:dyDescent="0.2">
      <c r="A17" s="17"/>
      <c r="B17" s="140" t="s">
        <v>197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</row>
    <row r="18" spans="1:12" x14ac:dyDescent="0.2">
      <c r="A18" s="17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</row>
    <row r="19" spans="1:12" x14ac:dyDescent="0.2">
      <c r="A19" s="17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</row>
    <row r="20" spans="1:12" x14ac:dyDescent="0.2">
      <c r="A20" s="52" t="s">
        <v>212</v>
      </c>
      <c r="B20" s="1" t="s">
        <v>211</v>
      </c>
    </row>
    <row r="22" spans="1:12" x14ac:dyDescent="0.2">
      <c r="A22" s="141" t="s">
        <v>64</v>
      </c>
      <c r="B22" s="141" t="s">
        <v>63</v>
      </c>
      <c r="C22" s="141" t="s">
        <v>62</v>
      </c>
      <c r="D22" s="142" t="s">
        <v>61</v>
      </c>
      <c r="E22" s="143"/>
      <c r="F22" s="144"/>
      <c r="G22" s="142" t="s">
        <v>19</v>
      </c>
      <c r="H22" s="143"/>
      <c r="I22" s="143"/>
      <c r="J22" s="143"/>
      <c r="K22" s="144"/>
    </row>
    <row r="23" spans="1:12" x14ac:dyDescent="0.2">
      <c r="A23" s="141"/>
      <c r="B23" s="141"/>
      <c r="C23" s="141"/>
      <c r="D23" s="48" t="s">
        <v>60</v>
      </c>
      <c r="E23" s="48" t="s">
        <v>59</v>
      </c>
      <c r="F23" s="50" t="s">
        <v>194</v>
      </c>
      <c r="G23" s="48">
        <v>2016</v>
      </c>
      <c r="H23" s="48">
        <v>2017</v>
      </c>
      <c r="I23" s="48">
        <v>2018</v>
      </c>
      <c r="J23" s="48">
        <v>2019</v>
      </c>
      <c r="K23" s="48">
        <v>2020</v>
      </c>
    </row>
    <row r="24" spans="1:12" x14ac:dyDescent="0.2">
      <c r="A24" s="48" t="s">
        <v>193</v>
      </c>
      <c r="B24" s="48" t="s">
        <v>192</v>
      </c>
      <c r="C24" s="20"/>
      <c r="D24" s="20"/>
      <c r="E24" s="20"/>
      <c r="F24" s="20"/>
      <c r="G24" s="33"/>
      <c r="H24" s="33"/>
      <c r="I24" s="33"/>
      <c r="J24" s="33"/>
      <c r="K24" s="33"/>
    </row>
    <row r="25" spans="1:12" x14ac:dyDescent="0.2">
      <c r="A25" s="20">
        <v>1</v>
      </c>
      <c r="B25" s="25" t="s">
        <v>191</v>
      </c>
      <c r="C25" s="3" t="s">
        <v>190</v>
      </c>
      <c r="D25" s="20" t="s">
        <v>73</v>
      </c>
      <c r="E25" s="20" t="s">
        <v>30</v>
      </c>
      <c r="F25" s="20" t="s">
        <v>72</v>
      </c>
      <c r="G25" s="33" t="s">
        <v>71</v>
      </c>
      <c r="H25" s="33" t="s">
        <v>71</v>
      </c>
      <c r="I25" s="33" t="s">
        <v>71</v>
      </c>
      <c r="J25" s="33" t="s">
        <v>71</v>
      </c>
      <c r="K25" s="33" t="s">
        <v>71</v>
      </c>
    </row>
    <row r="26" spans="1:12" x14ac:dyDescent="0.2">
      <c r="A26" s="38">
        <v>2</v>
      </c>
      <c r="B26" s="49" t="s">
        <v>189</v>
      </c>
      <c r="C26" s="39" t="s">
        <v>188</v>
      </c>
      <c r="D26" s="38" t="s">
        <v>30</v>
      </c>
      <c r="E26" s="38" t="s">
        <v>30</v>
      </c>
      <c r="F26" s="38" t="s">
        <v>78</v>
      </c>
      <c r="G26" s="37"/>
      <c r="H26" s="37"/>
      <c r="I26" s="37"/>
      <c r="J26" s="37"/>
      <c r="K26" s="37"/>
    </row>
    <row r="27" spans="1:12" x14ac:dyDescent="0.2">
      <c r="A27" s="38">
        <v>3</v>
      </c>
      <c r="B27" s="49" t="s">
        <v>187</v>
      </c>
      <c r="C27" s="39" t="s">
        <v>186</v>
      </c>
      <c r="D27" s="38" t="s">
        <v>30</v>
      </c>
      <c r="E27" s="38" t="s">
        <v>30</v>
      </c>
      <c r="F27" s="38" t="s">
        <v>174</v>
      </c>
      <c r="G27" s="37"/>
      <c r="H27" s="37"/>
      <c r="I27" s="37"/>
      <c r="J27" s="37"/>
      <c r="K27" s="37"/>
    </row>
    <row r="28" spans="1:12" x14ac:dyDescent="0.2">
      <c r="A28" s="38">
        <v>4</v>
      </c>
      <c r="B28" s="49" t="s">
        <v>185</v>
      </c>
      <c r="C28" s="39" t="s">
        <v>184</v>
      </c>
      <c r="D28" s="38" t="s">
        <v>30</v>
      </c>
      <c r="E28" s="38" t="s">
        <v>30</v>
      </c>
      <c r="F28" s="38" t="s">
        <v>78</v>
      </c>
      <c r="G28" s="37"/>
      <c r="H28" s="37"/>
      <c r="I28" s="37"/>
      <c r="J28" s="37"/>
      <c r="K28" s="37"/>
    </row>
    <row r="29" spans="1:12" x14ac:dyDescent="0.2">
      <c r="A29" s="38">
        <v>5</v>
      </c>
      <c r="B29" s="49" t="s">
        <v>183</v>
      </c>
      <c r="C29" s="39" t="s">
        <v>182</v>
      </c>
      <c r="D29" s="38" t="s">
        <v>30</v>
      </c>
      <c r="E29" s="38" t="s">
        <v>30</v>
      </c>
      <c r="F29" s="38" t="s">
        <v>78</v>
      </c>
      <c r="G29" s="37" t="s">
        <v>71</v>
      </c>
      <c r="H29" s="37" t="s">
        <v>71</v>
      </c>
      <c r="I29" s="37" t="s">
        <v>71</v>
      </c>
      <c r="J29" s="37" t="s">
        <v>71</v>
      </c>
      <c r="K29" s="37" t="s">
        <v>71</v>
      </c>
    </row>
    <row r="30" spans="1:12" x14ac:dyDescent="0.2">
      <c r="A30" s="48" t="s">
        <v>181</v>
      </c>
      <c r="B30" s="48" t="s">
        <v>180</v>
      </c>
      <c r="C30" s="20"/>
      <c r="D30" s="20"/>
      <c r="E30" s="20"/>
      <c r="F30" s="20"/>
      <c r="G30" s="33"/>
      <c r="H30" s="33"/>
      <c r="I30" s="33"/>
      <c r="J30" s="33"/>
      <c r="K30" s="33"/>
    </row>
    <row r="31" spans="1:12" x14ac:dyDescent="0.2">
      <c r="A31" s="48"/>
      <c r="B31" s="48" t="s">
        <v>179</v>
      </c>
      <c r="C31" s="20"/>
      <c r="D31" s="20"/>
      <c r="E31" s="20"/>
      <c r="F31" s="20"/>
      <c r="G31" s="33"/>
      <c r="H31" s="33"/>
      <c r="I31" s="33"/>
      <c r="J31" s="33"/>
      <c r="K31" s="33"/>
    </row>
    <row r="32" spans="1:12" x14ac:dyDescent="0.2">
      <c r="A32" s="20">
        <v>1</v>
      </c>
      <c r="B32" s="25" t="s">
        <v>178</v>
      </c>
      <c r="C32" s="3" t="s">
        <v>177</v>
      </c>
      <c r="D32" s="20" t="s">
        <v>73</v>
      </c>
      <c r="E32" s="20" t="s">
        <v>100</v>
      </c>
      <c r="F32" s="20" t="s">
        <v>78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</row>
    <row r="33" spans="1:11" x14ac:dyDescent="0.2">
      <c r="A33" s="20">
        <v>2</v>
      </c>
      <c r="B33" s="25" t="s">
        <v>176</v>
      </c>
      <c r="C33" s="3" t="s">
        <v>175</v>
      </c>
      <c r="D33" s="20" t="s">
        <v>73</v>
      </c>
      <c r="E33" s="20" t="s">
        <v>73</v>
      </c>
      <c r="F33" s="20" t="s">
        <v>174</v>
      </c>
      <c r="G33" s="33">
        <v>2</v>
      </c>
      <c r="H33" s="33">
        <v>3</v>
      </c>
      <c r="I33" s="33">
        <v>3</v>
      </c>
      <c r="J33" s="33">
        <v>3</v>
      </c>
      <c r="K33" s="33">
        <v>3</v>
      </c>
    </row>
    <row r="34" spans="1:11" x14ac:dyDescent="0.2">
      <c r="A34" s="20">
        <v>3</v>
      </c>
      <c r="B34" s="25" t="s">
        <v>173</v>
      </c>
      <c r="C34" s="3" t="s">
        <v>172</v>
      </c>
      <c r="D34" s="20" t="s">
        <v>73</v>
      </c>
      <c r="E34" s="20" t="s">
        <v>73</v>
      </c>
      <c r="F34" s="20" t="s">
        <v>72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</row>
    <row r="35" spans="1:11" x14ac:dyDescent="0.2">
      <c r="A35" s="20">
        <v>4</v>
      </c>
      <c r="B35" s="25" t="s">
        <v>171</v>
      </c>
      <c r="C35" s="3" t="s">
        <v>170</v>
      </c>
      <c r="D35" s="20" t="s">
        <v>73</v>
      </c>
      <c r="E35" s="20" t="s">
        <v>30</v>
      </c>
      <c r="F35" s="20" t="s">
        <v>77</v>
      </c>
      <c r="G35" s="41">
        <v>16</v>
      </c>
      <c r="H35" s="33">
        <v>16</v>
      </c>
      <c r="I35" s="41">
        <v>17</v>
      </c>
      <c r="J35" s="41">
        <v>18</v>
      </c>
      <c r="K35" s="41">
        <v>19</v>
      </c>
    </row>
    <row r="36" spans="1:11" x14ac:dyDescent="0.2">
      <c r="A36" s="20">
        <v>5</v>
      </c>
      <c r="B36" s="25" t="s">
        <v>169</v>
      </c>
      <c r="C36" s="3" t="s">
        <v>168</v>
      </c>
      <c r="D36" s="20" t="s">
        <v>30</v>
      </c>
      <c r="E36" s="20" t="s">
        <v>73</v>
      </c>
      <c r="F36" s="20" t="s">
        <v>78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</row>
    <row r="37" spans="1:11" x14ac:dyDescent="0.2">
      <c r="A37" s="20">
        <v>6</v>
      </c>
      <c r="B37" s="25" t="s">
        <v>167</v>
      </c>
      <c r="C37" s="3" t="s">
        <v>166</v>
      </c>
      <c r="D37" s="20" t="s">
        <v>73</v>
      </c>
      <c r="E37" s="20" t="s">
        <v>73</v>
      </c>
      <c r="F37" s="20" t="s">
        <v>159</v>
      </c>
      <c r="G37" s="33">
        <v>0</v>
      </c>
      <c r="H37" s="33">
        <v>0</v>
      </c>
      <c r="I37" s="33">
        <v>3</v>
      </c>
      <c r="J37" s="33">
        <v>4</v>
      </c>
      <c r="K37" s="33">
        <v>5</v>
      </c>
    </row>
    <row r="38" spans="1:11" x14ac:dyDescent="0.2">
      <c r="A38" s="20">
        <v>7</v>
      </c>
      <c r="B38" s="25" t="s">
        <v>165</v>
      </c>
      <c r="C38" s="3" t="s">
        <v>164</v>
      </c>
      <c r="D38" s="20" t="s">
        <v>73</v>
      </c>
      <c r="E38" s="20" t="s">
        <v>73</v>
      </c>
      <c r="F38" s="20" t="s">
        <v>72</v>
      </c>
      <c r="G38" s="33">
        <v>0</v>
      </c>
      <c r="H38" s="33">
        <v>0</v>
      </c>
      <c r="I38" s="33">
        <v>0</v>
      </c>
      <c r="J38" s="33">
        <v>4</v>
      </c>
      <c r="K38" s="33">
        <v>5</v>
      </c>
    </row>
    <row r="39" spans="1:11" x14ac:dyDescent="0.2">
      <c r="A39" s="20">
        <v>8</v>
      </c>
      <c r="B39" s="25" t="s">
        <v>163</v>
      </c>
      <c r="C39" s="3" t="s">
        <v>162</v>
      </c>
      <c r="D39" s="20" t="s">
        <v>30</v>
      </c>
      <c r="E39" s="20" t="s">
        <v>73</v>
      </c>
      <c r="F39" s="20" t="s">
        <v>77</v>
      </c>
      <c r="G39" s="33">
        <v>0</v>
      </c>
      <c r="H39" s="33">
        <v>0</v>
      </c>
      <c r="I39" s="33">
        <v>0</v>
      </c>
      <c r="J39" s="41">
        <v>52</v>
      </c>
      <c r="K39" s="41">
        <v>54</v>
      </c>
    </row>
    <row r="40" spans="1:11" x14ac:dyDescent="0.2">
      <c r="A40" s="20">
        <v>9</v>
      </c>
      <c r="B40" s="25" t="s">
        <v>161</v>
      </c>
      <c r="C40" s="3" t="s">
        <v>160</v>
      </c>
      <c r="D40" s="20" t="s">
        <v>30</v>
      </c>
      <c r="E40" s="20" t="s">
        <v>73</v>
      </c>
      <c r="F40" s="20" t="s">
        <v>159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</row>
    <row r="41" spans="1:11" x14ac:dyDescent="0.2">
      <c r="A41" s="20"/>
      <c r="B41" s="48" t="s">
        <v>158</v>
      </c>
      <c r="C41" s="20"/>
      <c r="D41" s="20"/>
      <c r="E41" s="20"/>
      <c r="F41" s="20"/>
      <c r="G41" s="33"/>
      <c r="H41" s="33"/>
      <c r="I41" s="33"/>
      <c r="J41" s="33"/>
      <c r="K41" s="33"/>
    </row>
    <row r="42" spans="1:11" x14ac:dyDescent="0.2">
      <c r="A42" s="20">
        <v>1</v>
      </c>
      <c r="B42" s="25" t="s">
        <v>157</v>
      </c>
      <c r="C42" s="3" t="s">
        <v>156</v>
      </c>
      <c r="D42" s="20" t="s">
        <v>73</v>
      </c>
      <c r="E42" s="20" t="s">
        <v>30</v>
      </c>
      <c r="F42" s="20" t="s">
        <v>72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</row>
    <row r="43" spans="1:11" x14ac:dyDescent="0.2">
      <c r="A43" s="20">
        <v>2</v>
      </c>
      <c r="B43" s="25" t="s">
        <v>155</v>
      </c>
      <c r="C43" s="3" t="s">
        <v>154</v>
      </c>
      <c r="D43" s="20" t="s">
        <v>73</v>
      </c>
      <c r="E43" s="20" t="s">
        <v>30</v>
      </c>
      <c r="F43" s="20" t="s">
        <v>72</v>
      </c>
      <c r="G43" s="33">
        <v>6</v>
      </c>
      <c r="H43" s="33">
        <v>9</v>
      </c>
      <c r="I43" s="33">
        <v>10</v>
      </c>
      <c r="J43" s="33">
        <v>17</v>
      </c>
      <c r="K43" s="33">
        <v>18</v>
      </c>
    </row>
    <row r="44" spans="1:11" x14ac:dyDescent="0.2">
      <c r="A44" s="20">
        <v>3</v>
      </c>
      <c r="B44" s="25" t="s">
        <v>153</v>
      </c>
      <c r="C44" s="3" t="s">
        <v>152</v>
      </c>
      <c r="D44" s="20" t="s">
        <v>73</v>
      </c>
      <c r="E44" s="20" t="s">
        <v>73</v>
      </c>
      <c r="F44" s="20" t="s">
        <v>72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</row>
    <row r="45" spans="1:11" x14ac:dyDescent="0.2">
      <c r="A45" s="20">
        <v>4</v>
      </c>
      <c r="B45" s="25" t="s">
        <v>151</v>
      </c>
      <c r="C45" s="3" t="s">
        <v>150</v>
      </c>
      <c r="D45" s="20" t="s">
        <v>73</v>
      </c>
      <c r="E45" s="20" t="s">
        <v>30</v>
      </c>
      <c r="F45" s="20" t="s">
        <v>72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</row>
    <row r="46" spans="1:11" x14ac:dyDescent="0.2">
      <c r="A46" s="20">
        <v>5</v>
      </c>
      <c r="B46" s="25" t="s">
        <v>149</v>
      </c>
      <c r="C46" s="3" t="s">
        <v>148</v>
      </c>
      <c r="D46" s="20" t="s">
        <v>73</v>
      </c>
      <c r="E46" s="20" t="s">
        <v>30</v>
      </c>
      <c r="F46" s="20" t="s">
        <v>72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</row>
    <row r="47" spans="1:11" x14ac:dyDescent="0.2">
      <c r="A47" s="20">
        <v>6</v>
      </c>
      <c r="B47" s="25" t="s">
        <v>147</v>
      </c>
      <c r="C47" s="3" t="s">
        <v>146</v>
      </c>
      <c r="D47" s="20" t="s">
        <v>73</v>
      </c>
      <c r="E47" s="20" t="s">
        <v>30</v>
      </c>
      <c r="F47" s="20" t="s">
        <v>72</v>
      </c>
      <c r="G47" s="41">
        <v>37</v>
      </c>
      <c r="H47" s="41">
        <v>40</v>
      </c>
      <c r="I47" s="41">
        <v>43</v>
      </c>
      <c r="J47" s="41">
        <v>46</v>
      </c>
      <c r="K47" s="41">
        <v>50</v>
      </c>
    </row>
    <row r="48" spans="1:11" x14ac:dyDescent="0.2">
      <c r="A48" s="20">
        <v>7</v>
      </c>
      <c r="B48" s="25" t="s">
        <v>145</v>
      </c>
      <c r="C48" s="3" t="s">
        <v>144</v>
      </c>
      <c r="D48" s="20" t="s">
        <v>73</v>
      </c>
      <c r="E48" s="20" t="s">
        <v>73</v>
      </c>
      <c r="F48" s="20" t="s">
        <v>72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</row>
    <row r="49" spans="1:11" x14ac:dyDescent="0.2">
      <c r="A49" s="20">
        <v>8</v>
      </c>
      <c r="B49" s="25" t="s">
        <v>143</v>
      </c>
      <c r="C49" s="3" t="s">
        <v>142</v>
      </c>
      <c r="D49" s="20" t="s">
        <v>73</v>
      </c>
      <c r="E49" s="20" t="s">
        <v>73</v>
      </c>
      <c r="F49" s="20" t="s">
        <v>72</v>
      </c>
      <c r="G49" s="33">
        <v>3</v>
      </c>
      <c r="H49" s="33">
        <v>3</v>
      </c>
      <c r="I49" s="33">
        <v>3</v>
      </c>
      <c r="J49" s="33">
        <v>4</v>
      </c>
      <c r="K49" s="33">
        <v>6</v>
      </c>
    </row>
    <row r="50" spans="1:11" x14ac:dyDescent="0.2">
      <c r="A50" s="20">
        <v>9</v>
      </c>
      <c r="B50" s="25" t="s">
        <v>141</v>
      </c>
      <c r="C50" s="34" t="s">
        <v>140</v>
      </c>
      <c r="D50" s="20" t="s">
        <v>73</v>
      </c>
      <c r="E50" s="20" t="s">
        <v>30</v>
      </c>
      <c r="F50" s="20" t="s">
        <v>72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</row>
    <row r="51" spans="1:11" x14ac:dyDescent="0.2">
      <c r="A51" s="20">
        <v>10</v>
      </c>
      <c r="B51" s="25" t="s">
        <v>139</v>
      </c>
      <c r="C51" s="34" t="s">
        <v>138</v>
      </c>
      <c r="D51" s="20" t="s">
        <v>73</v>
      </c>
      <c r="E51" s="20" t="s">
        <v>73</v>
      </c>
      <c r="F51" s="20" t="s">
        <v>72</v>
      </c>
      <c r="G51" s="33">
        <v>6</v>
      </c>
      <c r="H51" s="33">
        <v>4</v>
      </c>
      <c r="I51" s="33">
        <v>7</v>
      </c>
      <c r="J51" s="33">
        <v>7</v>
      </c>
      <c r="K51" s="33">
        <v>7</v>
      </c>
    </row>
    <row r="52" spans="1:11" x14ac:dyDescent="0.2">
      <c r="A52" s="20">
        <v>11</v>
      </c>
      <c r="B52" s="25" t="s">
        <v>137</v>
      </c>
      <c r="C52" s="34" t="s">
        <v>136</v>
      </c>
      <c r="D52" s="20" t="s">
        <v>73</v>
      </c>
      <c r="E52" s="20" t="s">
        <v>73</v>
      </c>
      <c r="F52" s="20" t="s">
        <v>72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</row>
    <row r="53" spans="1:11" x14ac:dyDescent="0.2">
      <c r="A53" s="20">
        <v>12</v>
      </c>
      <c r="B53" s="25" t="s">
        <v>135</v>
      </c>
      <c r="C53" s="3" t="s">
        <v>134</v>
      </c>
      <c r="D53" s="20" t="s">
        <v>73</v>
      </c>
      <c r="E53" s="20" t="s">
        <v>73</v>
      </c>
      <c r="F53" s="20" t="s">
        <v>72</v>
      </c>
      <c r="G53" s="33">
        <v>7</v>
      </c>
      <c r="H53" s="33">
        <v>8</v>
      </c>
      <c r="I53" s="33">
        <v>8</v>
      </c>
      <c r="J53" s="33">
        <v>9</v>
      </c>
      <c r="K53" s="33">
        <v>10</v>
      </c>
    </row>
    <row r="54" spans="1:11" x14ac:dyDescent="0.2">
      <c r="A54" s="20">
        <v>13</v>
      </c>
      <c r="B54" s="25" t="s">
        <v>133</v>
      </c>
      <c r="C54" s="3" t="s">
        <v>132</v>
      </c>
      <c r="D54" s="20" t="s">
        <v>73</v>
      </c>
      <c r="E54" s="20" t="s">
        <v>73</v>
      </c>
      <c r="F54" s="20" t="s">
        <v>78</v>
      </c>
      <c r="G54" s="33">
        <v>5</v>
      </c>
      <c r="H54" s="33">
        <v>5</v>
      </c>
      <c r="I54" s="33">
        <v>5</v>
      </c>
      <c r="J54" s="33">
        <v>6</v>
      </c>
      <c r="K54" s="33">
        <v>6</v>
      </c>
    </row>
    <row r="55" spans="1:11" x14ac:dyDescent="0.2">
      <c r="A55" s="20">
        <v>14</v>
      </c>
      <c r="B55" s="25" t="s">
        <v>131</v>
      </c>
      <c r="C55" s="3" t="s">
        <v>130</v>
      </c>
      <c r="D55" s="20" t="s">
        <v>73</v>
      </c>
      <c r="E55" s="20" t="s">
        <v>30</v>
      </c>
      <c r="F55" s="20" t="s">
        <v>72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</row>
    <row r="56" spans="1:11" x14ac:dyDescent="0.2">
      <c r="A56" s="20">
        <v>15</v>
      </c>
      <c r="B56" s="25" t="s">
        <v>129</v>
      </c>
      <c r="C56" s="3" t="s">
        <v>128</v>
      </c>
      <c r="D56" s="20" t="s">
        <v>73</v>
      </c>
      <c r="E56" s="20" t="s">
        <v>30</v>
      </c>
      <c r="F56" s="20" t="s">
        <v>72</v>
      </c>
      <c r="G56" s="33">
        <v>5</v>
      </c>
      <c r="H56" s="33">
        <v>4</v>
      </c>
      <c r="I56" s="33">
        <v>4</v>
      </c>
      <c r="J56" s="33">
        <v>5</v>
      </c>
      <c r="K56" s="33">
        <v>6</v>
      </c>
    </row>
    <row r="57" spans="1:11" x14ac:dyDescent="0.2">
      <c r="A57" s="20">
        <v>16</v>
      </c>
      <c r="B57" s="25" t="s">
        <v>127</v>
      </c>
      <c r="C57" s="3" t="s">
        <v>126</v>
      </c>
      <c r="D57" s="20" t="s">
        <v>73</v>
      </c>
      <c r="E57" s="20" t="s">
        <v>73</v>
      </c>
      <c r="F57" s="20" t="s">
        <v>72</v>
      </c>
      <c r="G57" s="33">
        <v>6</v>
      </c>
      <c r="H57" s="33">
        <v>7</v>
      </c>
      <c r="I57" s="33">
        <v>3</v>
      </c>
      <c r="J57" s="33">
        <v>4</v>
      </c>
      <c r="K57" s="33">
        <v>4</v>
      </c>
    </row>
    <row r="58" spans="1:11" x14ac:dyDescent="0.2">
      <c r="A58" s="20">
        <v>17</v>
      </c>
      <c r="B58" s="25" t="s">
        <v>125</v>
      </c>
      <c r="C58" s="3" t="s">
        <v>124</v>
      </c>
      <c r="D58" s="20" t="s">
        <v>73</v>
      </c>
      <c r="E58" s="20" t="s">
        <v>73</v>
      </c>
      <c r="F58" s="20" t="s">
        <v>72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</row>
    <row r="59" spans="1:11" x14ac:dyDescent="0.2">
      <c r="A59" s="20">
        <v>18</v>
      </c>
      <c r="B59" s="47" t="s">
        <v>123</v>
      </c>
      <c r="C59" s="46" t="s">
        <v>122</v>
      </c>
      <c r="D59" s="20" t="s">
        <v>73</v>
      </c>
      <c r="E59" s="20" t="s">
        <v>30</v>
      </c>
      <c r="F59" s="20" t="s">
        <v>72</v>
      </c>
      <c r="G59" s="33">
        <v>5</v>
      </c>
      <c r="H59" s="33">
        <v>8</v>
      </c>
      <c r="I59" s="33">
        <v>14</v>
      </c>
      <c r="J59" s="33">
        <v>15</v>
      </c>
      <c r="K59" s="33">
        <v>17</v>
      </c>
    </row>
    <row r="60" spans="1:11" x14ac:dyDescent="0.2">
      <c r="A60" s="20">
        <v>19</v>
      </c>
      <c r="B60" s="45" t="s">
        <v>121</v>
      </c>
      <c r="C60" s="44" t="s">
        <v>120</v>
      </c>
      <c r="D60" s="20" t="s">
        <v>73</v>
      </c>
      <c r="E60" s="20" t="s">
        <v>73</v>
      </c>
      <c r="F60" s="20" t="s">
        <v>72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</row>
    <row r="61" spans="1:11" x14ac:dyDescent="0.2">
      <c r="A61" s="20">
        <v>20</v>
      </c>
      <c r="B61" s="45" t="s">
        <v>119</v>
      </c>
      <c r="C61" s="44" t="s">
        <v>118</v>
      </c>
      <c r="D61" s="20" t="s">
        <v>30</v>
      </c>
      <c r="E61" s="20" t="s">
        <v>100</v>
      </c>
      <c r="F61" s="20" t="s">
        <v>72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</row>
    <row r="62" spans="1:11" x14ac:dyDescent="0.2">
      <c r="A62" s="20">
        <v>21</v>
      </c>
      <c r="B62" s="45" t="s">
        <v>117</v>
      </c>
      <c r="C62" s="44" t="s">
        <v>116</v>
      </c>
      <c r="D62" s="20" t="s">
        <v>30</v>
      </c>
      <c r="E62" s="20" t="s">
        <v>100</v>
      </c>
      <c r="F62" s="20" t="s">
        <v>77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</row>
    <row r="63" spans="1:11" x14ac:dyDescent="0.2">
      <c r="A63" s="20">
        <v>22</v>
      </c>
      <c r="B63" s="45" t="s">
        <v>115</v>
      </c>
      <c r="C63" s="44" t="s">
        <v>114</v>
      </c>
      <c r="D63" s="20" t="s">
        <v>73</v>
      </c>
      <c r="E63" s="20" t="s">
        <v>73</v>
      </c>
      <c r="F63" s="20" t="s">
        <v>78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</row>
    <row r="64" spans="1:11" x14ac:dyDescent="0.2">
      <c r="A64" s="20">
        <v>23</v>
      </c>
      <c r="B64" s="45" t="s">
        <v>113</v>
      </c>
      <c r="C64" s="44" t="s">
        <v>112</v>
      </c>
      <c r="D64" s="20" t="s">
        <v>73</v>
      </c>
      <c r="E64" s="20" t="s">
        <v>73</v>
      </c>
      <c r="F64" s="20" t="s">
        <v>78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</row>
    <row r="65" spans="1:11" x14ac:dyDescent="0.2">
      <c r="A65" s="20">
        <v>24</v>
      </c>
      <c r="B65" s="45" t="s">
        <v>110</v>
      </c>
      <c r="C65" s="44" t="s">
        <v>109</v>
      </c>
      <c r="D65" s="20" t="s">
        <v>30</v>
      </c>
      <c r="E65" s="20" t="s">
        <v>100</v>
      </c>
      <c r="F65" s="20" t="s">
        <v>72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</row>
    <row r="66" spans="1:11" x14ac:dyDescent="0.2">
      <c r="A66" s="20">
        <v>25</v>
      </c>
      <c r="B66" s="45" t="s">
        <v>108</v>
      </c>
      <c r="C66" s="44" t="s">
        <v>107</v>
      </c>
      <c r="D66" s="20" t="s">
        <v>73</v>
      </c>
      <c r="E66" s="20" t="s">
        <v>73</v>
      </c>
      <c r="F66" s="20" t="s">
        <v>72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</row>
    <row r="67" spans="1:11" x14ac:dyDescent="0.2">
      <c r="A67" s="20">
        <v>26</v>
      </c>
      <c r="B67" s="45" t="s">
        <v>106</v>
      </c>
      <c r="C67" s="44" t="s">
        <v>105</v>
      </c>
      <c r="D67" s="20" t="s">
        <v>73</v>
      </c>
      <c r="E67" s="20" t="s">
        <v>73</v>
      </c>
      <c r="F67" s="20" t="s">
        <v>78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</row>
    <row r="68" spans="1:11" x14ac:dyDescent="0.2">
      <c r="A68" s="20">
        <v>27</v>
      </c>
      <c r="B68" s="45" t="s">
        <v>104</v>
      </c>
      <c r="C68" s="44" t="s">
        <v>103</v>
      </c>
      <c r="D68" s="20" t="s">
        <v>30</v>
      </c>
      <c r="E68" s="20" t="s">
        <v>100</v>
      </c>
      <c r="F68" s="20" t="s">
        <v>72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</row>
    <row r="69" spans="1:11" customFormat="1" ht="15" x14ac:dyDescent="0.25">
      <c r="A69" s="20">
        <v>28</v>
      </c>
      <c r="B69" s="45" t="s">
        <v>102</v>
      </c>
      <c r="C69" s="44" t="s">
        <v>101</v>
      </c>
      <c r="D69" s="20" t="s">
        <v>30</v>
      </c>
      <c r="E69" s="20" t="s">
        <v>100</v>
      </c>
      <c r="F69" s="20" t="s">
        <v>72</v>
      </c>
      <c r="G69" s="33">
        <v>0</v>
      </c>
      <c r="H69" s="33">
        <v>0</v>
      </c>
      <c r="I69" s="33">
        <v>0</v>
      </c>
      <c r="J69" s="33">
        <v>8</v>
      </c>
      <c r="K69" s="33">
        <v>10</v>
      </c>
    </row>
    <row r="70" spans="1:11" customFormat="1" ht="15" x14ac:dyDescent="0.25">
      <c r="A70" s="20">
        <v>29</v>
      </c>
      <c r="B70" s="45" t="s">
        <v>99</v>
      </c>
      <c r="C70" s="44" t="s">
        <v>98</v>
      </c>
      <c r="D70" s="20" t="s">
        <v>73</v>
      </c>
      <c r="E70" s="20" t="s">
        <v>30</v>
      </c>
      <c r="F70" s="20" t="s">
        <v>72</v>
      </c>
      <c r="G70" s="33">
        <v>0</v>
      </c>
      <c r="H70" s="33">
        <v>0</v>
      </c>
      <c r="I70" s="33">
        <v>0</v>
      </c>
      <c r="J70" s="33">
        <v>5</v>
      </c>
      <c r="K70" s="33">
        <v>8</v>
      </c>
    </row>
    <row r="71" spans="1:11" customFormat="1" ht="15" x14ac:dyDescent="0.25">
      <c r="A71" s="20">
        <v>30</v>
      </c>
      <c r="B71" s="45" t="s">
        <v>97</v>
      </c>
      <c r="C71" s="44" t="s">
        <v>96</v>
      </c>
      <c r="D71" s="20" t="s">
        <v>73</v>
      </c>
      <c r="E71" s="20" t="s">
        <v>30</v>
      </c>
      <c r="F71" s="20" t="s">
        <v>72</v>
      </c>
      <c r="G71" s="33">
        <v>0</v>
      </c>
      <c r="H71" s="33">
        <v>0</v>
      </c>
      <c r="I71" s="33">
        <v>0</v>
      </c>
      <c r="J71" s="41">
        <v>8</v>
      </c>
      <c r="K71" s="41">
        <v>10</v>
      </c>
    </row>
    <row r="72" spans="1:11" customFormat="1" ht="15" x14ac:dyDescent="0.25">
      <c r="A72" s="20">
        <v>31</v>
      </c>
      <c r="B72" s="45" t="s">
        <v>95</v>
      </c>
      <c r="C72" s="44" t="s">
        <v>94</v>
      </c>
      <c r="D72" s="20" t="s">
        <v>73</v>
      </c>
      <c r="E72" s="20" t="s">
        <v>30</v>
      </c>
      <c r="F72" s="20" t="s">
        <v>72</v>
      </c>
      <c r="G72" s="33">
        <v>0</v>
      </c>
      <c r="H72" s="33">
        <v>0</v>
      </c>
      <c r="I72" s="33">
        <v>0</v>
      </c>
      <c r="J72" s="41">
        <v>0</v>
      </c>
      <c r="K72" s="41">
        <v>0</v>
      </c>
    </row>
    <row r="73" spans="1:11" customFormat="1" ht="15" x14ac:dyDescent="0.25">
      <c r="A73" s="20">
        <v>32</v>
      </c>
      <c r="B73" s="45" t="s">
        <v>92</v>
      </c>
      <c r="C73" s="44" t="s">
        <v>91</v>
      </c>
      <c r="D73" s="20" t="s">
        <v>73</v>
      </c>
      <c r="E73" s="20" t="s">
        <v>30</v>
      </c>
      <c r="F73" s="20" t="s">
        <v>72</v>
      </c>
      <c r="G73" s="33">
        <v>0</v>
      </c>
      <c r="H73" s="33">
        <v>0</v>
      </c>
      <c r="I73" s="33">
        <v>0</v>
      </c>
      <c r="J73" s="41">
        <v>0</v>
      </c>
      <c r="K73" s="41">
        <v>0</v>
      </c>
    </row>
    <row r="74" spans="1:11" customFormat="1" ht="15" x14ac:dyDescent="0.25">
      <c r="A74" s="20">
        <v>33</v>
      </c>
      <c r="B74" s="45" t="s">
        <v>90</v>
      </c>
      <c r="C74" s="44" t="s">
        <v>89</v>
      </c>
      <c r="D74" s="20" t="s">
        <v>73</v>
      </c>
      <c r="E74" s="20" t="s">
        <v>30</v>
      </c>
      <c r="F74" s="20" t="s">
        <v>72</v>
      </c>
      <c r="G74" s="33">
        <v>0</v>
      </c>
      <c r="H74" s="33">
        <v>0</v>
      </c>
      <c r="I74" s="33">
        <v>0</v>
      </c>
      <c r="J74" s="41">
        <v>0</v>
      </c>
      <c r="K74" s="41">
        <v>0</v>
      </c>
    </row>
    <row r="75" spans="1:11" customFormat="1" ht="15" x14ac:dyDescent="0.25">
      <c r="A75" s="20">
        <v>34</v>
      </c>
      <c r="B75" s="51" t="s">
        <v>88</v>
      </c>
      <c r="C75" s="3" t="s">
        <v>87</v>
      </c>
      <c r="D75" s="20" t="s">
        <v>73</v>
      </c>
      <c r="E75" s="20" t="s">
        <v>73</v>
      </c>
      <c r="F75" s="20" t="s">
        <v>77</v>
      </c>
      <c r="G75" s="33">
        <v>0</v>
      </c>
      <c r="H75" s="33">
        <v>0</v>
      </c>
      <c r="I75" s="33">
        <v>0</v>
      </c>
      <c r="J75" s="41">
        <v>0</v>
      </c>
      <c r="K75" s="41">
        <v>0</v>
      </c>
    </row>
    <row r="76" spans="1:11" customFormat="1" ht="15" x14ac:dyDescent="0.25">
      <c r="A76" s="20">
        <v>35</v>
      </c>
      <c r="B76" s="51" t="s">
        <v>86</v>
      </c>
      <c r="C76" s="3" t="s">
        <v>85</v>
      </c>
      <c r="D76" s="20" t="s">
        <v>73</v>
      </c>
      <c r="E76" s="20" t="s">
        <v>73</v>
      </c>
      <c r="F76" s="20" t="s">
        <v>77</v>
      </c>
      <c r="G76" s="33">
        <v>0</v>
      </c>
      <c r="H76" s="33">
        <v>0</v>
      </c>
      <c r="I76" s="33">
        <v>0</v>
      </c>
      <c r="J76" s="41">
        <v>0</v>
      </c>
      <c r="K76" s="41">
        <v>2</v>
      </c>
    </row>
    <row r="77" spans="1:11" customFormat="1" ht="15" x14ac:dyDescent="0.25">
      <c r="A77" s="38">
        <v>36</v>
      </c>
      <c r="B77" s="40" t="s">
        <v>84</v>
      </c>
      <c r="C77" s="38" t="s">
        <v>83</v>
      </c>
      <c r="D77" s="38" t="s">
        <v>30</v>
      </c>
      <c r="E77" s="38" t="s">
        <v>30</v>
      </c>
      <c r="F77" s="38" t="s">
        <v>78</v>
      </c>
      <c r="G77" s="37">
        <v>0</v>
      </c>
      <c r="H77" s="37">
        <v>0</v>
      </c>
      <c r="I77" s="37">
        <v>0</v>
      </c>
      <c r="J77" s="36">
        <v>0</v>
      </c>
      <c r="K77" s="36">
        <v>0</v>
      </c>
    </row>
    <row r="78" spans="1:11" customFormat="1" ht="15" x14ac:dyDescent="0.25">
      <c r="A78" s="38">
        <v>37</v>
      </c>
      <c r="B78" s="40" t="s">
        <v>82</v>
      </c>
      <c r="C78" s="38" t="s">
        <v>81</v>
      </c>
      <c r="D78" s="38" t="s">
        <v>30</v>
      </c>
      <c r="E78" s="38" t="s">
        <v>30</v>
      </c>
      <c r="F78" s="38" t="s">
        <v>78</v>
      </c>
      <c r="G78" s="37">
        <v>0</v>
      </c>
      <c r="H78" s="37">
        <v>0</v>
      </c>
      <c r="I78" s="37">
        <v>0</v>
      </c>
      <c r="J78" s="36">
        <v>0</v>
      </c>
      <c r="K78" s="36">
        <v>0</v>
      </c>
    </row>
    <row r="79" spans="1:11" customFormat="1" ht="15" x14ac:dyDescent="0.25">
      <c r="A79" s="38">
        <v>38</v>
      </c>
      <c r="B79" s="40" t="s">
        <v>80</v>
      </c>
      <c r="C79" s="38" t="s">
        <v>79</v>
      </c>
      <c r="D79" s="38" t="s">
        <v>30</v>
      </c>
      <c r="E79" s="38" t="s">
        <v>30</v>
      </c>
      <c r="F79" s="38" t="s">
        <v>78</v>
      </c>
      <c r="G79" s="36">
        <v>6</v>
      </c>
      <c r="H79" s="36">
        <v>7</v>
      </c>
      <c r="I79" s="36">
        <v>7</v>
      </c>
      <c r="J79" s="36">
        <v>8</v>
      </c>
      <c r="K79" s="36">
        <v>8</v>
      </c>
    </row>
    <row r="80" spans="1:11" x14ac:dyDescent="0.2">
      <c r="A80" s="20"/>
      <c r="B80" s="35" t="s">
        <v>76</v>
      </c>
      <c r="C80" s="20"/>
      <c r="D80" s="20"/>
      <c r="E80" s="20"/>
      <c r="F80" s="20"/>
      <c r="G80" s="33"/>
      <c r="H80" s="33"/>
      <c r="I80" s="33"/>
      <c r="J80" s="33"/>
      <c r="K80" s="33"/>
    </row>
    <row r="81" spans="1:11" x14ac:dyDescent="0.2">
      <c r="A81" s="20">
        <v>1</v>
      </c>
      <c r="B81" s="25" t="s">
        <v>75</v>
      </c>
      <c r="C81" s="34" t="s">
        <v>74</v>
      </c>
      <c r="D81" s="20" t="s">
        <v>73</v>
      </c>
      <c r="E81" s="20" t="s">
        <v>73</v>
      </c>
      <c r="F81" s="20" t="s">
        <v>72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</row>
    <row r="82" spans="1:11" x14ac:dyDescent="0.2">
      <c r="A82" s="126" t="s">
        <v>29</v>
      </c>
      <c r="B82" s="126"/>
      <c r="C82" s="126"/>
      <c r="D82" s="126"/>
      <c r="E82" s="126"/>
      <c r="F82" s="126"/>
      <c r="G82" s="33">
        <f>SUM(G32:G81)</f>
        <v>104</v>
      </c>
      <c r="H82" s="33">
        <f t="shared" ref="H82:K82" si="0">SUM(H32:H81)</f>
        <v>114</v>
      </c>
      <c r="I82" s="33">
        <f t="shared" si="0"/>
        <v>127</v>
      </c>
      <c r="J82" s="33">
        <f t="shared" si="0"/>
        <v>223</v>
      </c>
      <c r="K82" s="33">
        <f t="shared" si="0"/>
        <v>248</v>
      </c>
    </row>
    <row r="83" spans="1:11" ht="15" x14ac:dyDescent="0.25">
      <c r="A83" s="126" t="s">
        <v>380</v>
      </c>
      <c r="B83" s="126"/>
      <c r="C83" s="126"/>
      <c r="D83" s="126"/>
      <c r="E83" s="126"/>
      <c r="F83" s="126"/>
      <c r="G83" s="77">
        <v>2.35578670308018</v>
      </c>
      <c r="H83" s="77">
        <v>2.3553568231224999</v>
      </c>
      <c r="I83" s="77">
        <v>2.3863496063249801</v>
      </c>
      <c r="J83" s="77">
        <v>2.6100827485384999</v>
      </c>
      <c r="K83" s="77">
        <v>2.69576018437597</v>
      </c>
    </row>
  </sheetData>
  <mergeCells count="21">
    <mergeCell ref="B15:L15"/>
    <mergeCell ref="B16:L16"/>
    <mergeCell ref="B17:L17"/>
    <mergeCell ref="B2:L2"/>
    <mergeCell ref="B18:L18"/>
    <mergeCell ref="B6:L6"/>
    <mergeCell ref="B7:L7"/>
    <mergeCell ref="B8:L8"/>
    <mergeCell ref="B9:L9"/>
    <mergeCell ref="B10:L10"/>
    <mergeCell ref="B11:L11"/>
    <mergeCell ref="B12:L12"/>
    <mergeCell ref="B14:L14"/>
    <mergeCell ref="A82:F82"/>
    <mergeCell ref="A83:F83"/>
    <mergeCell ref="B19:L19"/>
    <mergeCell ref="A22:A23"/>
    <mergeCell ref="B22:B23"/>
    <mergeCell ref="C22:C23"/>
    <mergeCell ref="D22:F22"/>
    <mergeCell ref="G22:K2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78"/>
  <sheetViews>
    <sheetView tabSelected="1" topLeftCell="C23" zoomScale="85" zoomScaleNormal="85" workbookViewId="0">
      <selection activeCell="J32" sqref="J32"/>
    </sheetView>
  </sheetViews>
  <sheetFormatPr defaultColWidth="9.140625" defaultRowHeight="12.75" x14ac:dyDescent="0.2"/>
  <cols>
    <col min="1" max="1" width="22.42578125" style="1" customWidth="1"/>
    <col min="2" max="2" width="30.5703125" style="1" bestFit="1" customWidth="1"/>
    <col min="3" max="3" width="22.85546875" style="1" bestFit="1" customWidth="1"/>
    <col min="4" max="4" width="19.28515625" style="1" bestFit="1" customWidth="1"/>
    <col min="5" max="5" width="30.5703125" style="1" bestFit="1" customWidth="1"/>
    <col min="6" max="6" width="37.85546875" style="1" bestFit="1" customWidth="1"/>
    <col min="7" max="16384" width="9.140625" style="1"/>
  </cols>
  <sheetData>
    <row r="1" spans="1:12" ht="15" x14ac:dyDescent="0.25">
      <c r="L1"/>
    </row>
    <row r="2" spans="1:12" ht="35.25" customHeight="1" x14ac:dyDescent="0.2">
      <c r="B2" s="120" t="s">
        <v>235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5" x14ac:dyDescent="0.25">
      <c r="A3"/>
      <c r="B3"/>
      <c r="C3"/>
      <c r="D3"/>
      <c r="E3"/>
      <c r="F3"/>
      <c r="G3"/>
      <c r="H3"/>
      <c r="I3"/>
      <c r="J3"/>
      <c r="K3"/>
      <c r="L3"/>
    </row>
    <row r="4" spans="1:12" x14ac:dyDescent="0.2">
      <c r="A4" s="17" t="s">
        <v>27</v>
      </c>
      <c r="B4" s="1" t="s">
        <v>234</v>
      </c>
    </row>
    <row r="5" spans="1:12" x14ac:dyDescent="0.2">
      <c r="A5" s="17" t="s">
        <v>25</v>
      </c>
      <c r="B5" s="139" t="s">
        <v>233</v>
      </c>
      <c r="C5" s="139"/>
      <c r="D5" s="139"/>
      <c r="E5" s="139"/>
      <c r="F5" s="139"/>
      <c r="G5" s="139"/>
      <c r="H5" s="139"/>
      <c r="I5" s="139"/>
      <c r="J5" s="139"/>
    </row>
    <row r="6" spans="1:12" x14ac:dyDescent="0.2">
      <c r="A6" s="17" t="s">
        <v>206</v>
      </c>
      <c r="B6" s="139" t="s">
        <v>232</v>
      </c>
      <c r="C6" s="139"/>
      <c r="D6" s="139"/>
      <c r="E6" s="139"/>
      <c r="F6" s="139"/>
      <c r="G6" s="139"/>
      <c r="H6" s="139"/>
      <c r="I6" s="139"/>
      <c r="J6" s="139"/>
    </row>
    <row r="7" spans="1:12" x14ac:dyDescent="0.2">
      <c r="A7" s="17"/>
      <c r="B7" s="139" t="s">
        <v>231</v>
      </c>
      <c r="C7" s="139"/>
      <c r="D7" s="139"/>
      <c r="E7" s="139"/>
      <c r="F7" s="139"/>
      <c r="G7" s="139"/>
      <c r="H7" s="139"/>
      <c r="I7" s="139"/>
      <c r="J7" s="139"/>
    </row>
    <row r="8" spans="1:12" x14ac:dyDescent="0.2">
      <c r="A8" s="17"/>
      <c r="B8" s="139" t="s">
        <v>230</v>
      </c>
      <c r="C8" s="139"/>
      <c r="D8" s="139"/>
      <c r="E8" s="139"/>
      <c r="F8" s="139"/>
      <c r="G8" s="139"/>
      <c r="H8" s="139"/>
      <c r="I8" s="139"/>
      <c r="J8" s="139"/>
    </row>
    <row r="9" spans="1:12" x14ac:dyDescent="0.2">
      <c r="A9" s="17"/>
      <c r="B9" s="139" t="s">
        <v>229</v>
      </c>
      <c r="C9" s="139"/>
      <c r="D9" s="139"/>
      <c r="E9" s="139"/>
      <c r="F9" s="139"/>
      <c r="G9" s="139"/>
      <c r="H9" s="139"/>
      <c r="I9" s="139"/>
      <c r="J9" s="139"/>
    </row>
    <row r="10" spans="1:12" x14ac:dyDescent="0.2">
      <c r="A10" s="17"/>
      <c r="B10" s="139" t="s">
        <v>201</v>
      </c>
      <c r="C10" s="139"/>
      <c r="D10" s="139"/>
      <c r="E10" s="139"/>
      <c r="F10" s="139"/>
      <c r="G10" s="139"/>
      <c r="H10" s="139"/>
      <c r="I10" s="139"/>
      <c r="J10" s="139"/>
    </row>
    <row r="11" spans="1:12" x14ac:dyDescent="0.2">
      <c r="A11" s="17"/>
      <c r="B11" s="139" t="s">
        <v>228</v>
      </c>
      <c r="C11" s="139"/>
      <c r="D11" s="139"/>
      <c r="E11" s="139"/>
      <c r="F11" s="139"/>
      <c r="G11" s="139"/>
      <c r="H11" s="139"/>
      <c r="I11" s="139"/>
      <c r="J11" s="139"/>
    </row>
    <row r="12" spans="1:12" x14ac:dyDescent="0.2">
      <c r="A12" s="17"/>
      <c r="B12" s="139" t="s">
        <v>199</v>
      </c>
      <c r="C12" s="139"/>
      <c r="D12" s="139"/>
      <c r="E12" s="139"/>
      <c r="F12" s="139"/>
      <c r="G12" s="139"/>
      <c r="H12" s="139"/>
      <c r="I12" s="139"/>
      <c r="J12" s="139"/>
    </row>
    <row r="13" spans="1:12" x14ac:dyDescent="0.2">
      <c r="A13" s="17"/>
      <c r="B13" s="139" t="s">
        <v>198</v>
      </c>
      <c r="C13" s="139"/>
      <c r="D13" s="139"/>
      <c r="E13" s="139"/>
      <c r="F13" s="139"/>
      <c r="G13" s="139"/>
      <c r="H13" s="139"/>
      <c r="I13" s="139"/>
      <c r="J13" s="139"/>
    </row>
    <row r="14" spans="1:12" ht="45" customHeight="1" x14ac:dyDescent="0.2">
      <c r="A14" s="17"/>
      <c r="B14" s="140" t="s">
        <v>197</v>
      </c>
      <c r="C14" s="140"/>
      <c r="D14" s="140"/>
      <c r="E14" s="140"/>
      <c r="F14" s="140"/>
      <c r="G14" s="140"/>
      <c r="H14" s="140"/>
      <c r="I14" s="140"/>
      <c r="J14" s="140"/>
    </row>
    <row r="15" spans="1:12" x14ac:dyDescent="0.2">
      <c r="A15" s="17" t="s">
        <v>196</v>
      </c>
      <c r="B15" s="1" t="s">
        <v>227</v>
      </c>
    </row>
    <row r="17" spans="1:11 16382:16382" x14ac:dyDescent="0.2">
      <c r="A17" s="141" t="s">
        <v>64</v>
      </c>
      <c r="B17" s="141" t="s">
        <v>63</v>
      </c>
      <c r="C17" s="141" t="s">
        <v>62</v>
      </c>
      <c r="D17" s="126" t="s">
        <v>61</v>
      </c>
      <c r="E17" s="126"/>
      <c r="F17" s="126"/>
      <c r="G17" s="142" t="s">
        <v>19</v>
      </c>
      <c r="H17" s="143"/>
      <c r="I17" s="143"/>
      <c r="J17" s="143"/>
      <c r="K17" s="144"/>
    </row>
    <row r="18" spans="1:11 16382:16382" x14ac:dyDescent="0.2">
      <c r="A18" s="141"/>
      <c r="B18" s="141"/>
      <c r="C18" s="141"/>
      <c r="D18" s="48" t="s">
        <v>60</v>
      </c>
      <c r="E18" s="48" t="s">
        <v>59</v>
      </c>
      <c r="F18" s="50" t="s">
        <v>194</v>
      </c>
      <c r="G18" s="48">
        <v>2016</v>
      </c>
      <c r="H18" s="48">
        <v>2017</v>
      </c>
      <c r="I18" s="48">
        <v>2018</v>
      </c>
      <c r="J18" s="48">
        <v>2019</v>
      </c>
      <c r="K18" s="48">
        <v>2020</v>
      </c>
    </row>
    <row r="19" spans="1:11 16382:16382" x14ac:dyDescent="0.2">
      <c r="A19" s="48" t="s">
        <v>193</v>
      </c>
      <c r="B19" s="48" t="s">
        <v>192</v>
      </c>
      <c r="C19" s="20"/>
      <c r="D19" s="20"/>
      <c r="E19" s="20"/>
      <c r="F19" s="20"/>
      <c r="G19" s="33"/>
      <c r="H19" s="33"/>
      <c r="I19" s="33"/>
      <c r="J19" s="33"/>
      <c r="K19" s="33"/>
    </row>
    <row r="20" spans="1:11 16382:16382" x14ac:dyDescent="0.2">
      <c r="A20" s="20">
        <v>1</v>
      </c>
      <c r="B20" s="25" t="s">
        <v>191</v>
      </c>
      <c r="C20" s="3" t="s">
        <v>190</v>
      </c>
      <c r="D20" s="20" t="s">
        <v>73</v>
      </c>
      <c r="E20" s="20" t="s">
        <v>30</v>
      </c>
      <c r="F20" s="20" t="s">
        <v>72</v>
      </c>
      <c r="G20" s="41" t="s">
        <v>93</v>
      </c>
      <c r="H20" s="41" t="s">
        <v>93</v>
      </c>
      <c r="I20" s="41" t="s">
        <v>93</v>
      </c>
      <c r="J20" s="41" t="s">
        <v>93</v>
      </c>
      <c r="K20" s="41" t="s">
        <v>93</v>
      </c>
    </row>
    <row r="21" spans="1:11 16382:16382" x14ac:dyDescent="0.2">
      <c r="A21" s="38">
        <v>3</v>
      </c>
      <c r="B21" s="49" t="s">
        <v>189</v>
      </c>
      <c r="C21" s="39" t="s">
        <v>188</v>
      </c>
      <c r="D21" s="38" t="s">
        <v>30</v>
      </c>
      <c r="E21" s="38" t="s">
        <v>30</v>
      </c>
      <c r="F21" s="38" t="s">
        <v>78</v>
      </c>
      <c r="G21" s="37" t="s">
        <v>71</v>
      </c>
      <c r="H21" s="37" t="s">
        <v>71</v>
      </c>
      <c r="I21" s="37" t="s">
        <v>71</v>
      </c>
      <c r="J21" s="37" t="s">
        <v>71</v>
      </c>
      <c r="K21" s="37" t="s">
        <v>71</v>
      </c>
    </row>
    <row r="22" spans="1:11 16382:16382" x14ac:dyDescent="0.2">
      <c r="A22" s="38">
        <v>4</v>
      </c>
      <c r="B22" s="49" t="s">
        <v>187</v>
      </c>
      <c r="C22" s="39" t="s">
        <v>186</v>
      </c>
      <c r="D22" s="38" t="s">
        <v>30</v>
      </c>
      <c r="E22" s="38" t="s">
        <v>30</v>
      </c>
      <c r="F22" s="38" t="s">
        <v>174</v>
      </c>
      <c r="G22" s="37" t="s">
        <v>71</v>
      </c>
      <c r="H22" s="37" t="s">
        <v>71</v>
      </c>
      <c r="I22" s="37" t="s">
        <v>71</v>
      </c>
      <c r="J22" s="37" t="s">
        <v>71</v>
      </c>
      <c r="K22" s="37" t="s">
        <v>71</v>
      </c>
    </row>
    <row r="23" spans="1:11 16382:16382" x14ac:dyDescent="0.2">
      <c r="A23" s="38">
        <v>5</v>
      </c>
      <c r="B23" s="49" t="s">
        <v>185</v>
      </c>
      <c r="C23" s="39" t="s">
        <v>184</v>
      </c>
      <c r="D23" s="38" t="s">
        <v>30</v>
      </c>
      <c r="E23" s="38" t="s">
        <v>30</v>
      </c>
      <c r="F23" s="38" t="s">
        <v>78</v>
      </c>
      <c r="G23" s="37" t="s">
        <v>71</v>
      </c>
      <c r="H23" s="37" t="s">
        <v>71</v>
      </c>
      <c r="I23" s="37" t="s">
        <v>71</v>
      </c>
      <c r="J23" s="37" t="s">
        <v>71</v>
      </c>
      <c r="K23" s="37" t="s">
        <v>71</v>
      </c>
    </row>
    <row r="24" spans="1:11 16382:16382" x14ac:dyDescent="0.2">
      <c r="A24" s="38">
        <v>6</v>
      </c>
      <c r="B24" s="49" t="s">
        <v>183</v>
      </c>
      <c r="C24" s="39" t="s">
        <v>182</v>
      </c>
      <c r="D24" s="38" t="s">
        <v>30</v>
      </c>
      <c r="E24" s="38" t="s">
        <v>30</v>
      </c>
      <c r="F24" s="38" t="s">
        <v>78</v>
      </c>
      <c r="G24" s="37"/>
      <c r="H24" s="37"/>
      <c r="I24" s="37"/>
      <c r="J24" s="37"/>
      <c r="K24" s="37"/>
    </row>
    <row r="25" spans="1:11 16382:16382" ht="12.75" customHeight="1" x14ac:dyDescent="0.2">
      <c r="A25" s="48" t="s">
        <v>181</v>
      </c>
      <c r="B25" s="48" t="s">
        <v>180</v>
      </c>
      <c r="C25" s="20"/>
      <c r="D25" s="20"/>
      <c r="E25" s="20"/>
      <c r="F25" s="20"/>
      <c r="G25" s="33"/>
      <c r="H25" s="33"/>
      <c r="I25" s="33"/>
      <c r="J25" s="33"/>
      <c r="K25" s="33"/>
    </row>
    <row r="26" spans="1:11 16382:16382" x14ac:dyDescent="0.2">
      <c r="A26" s="48"/>
      <c r="B26" s="48" t="s">
        <v>179</v>
      </c>
      <c r="C26" s="20"/>
      <c r="D26" s="20"/>
      <c r="E26" s="20"/>
      <c r="F26" s="20"/>
      <c r="G26" s="33"/>
      <c r="H26" s="33"/>
      <c r="I26" s="33"/>
      <c r="J26" s="33"/>
      <c r="K26" s="33"/>
    </row>
    <row r="27" spans="1:11 16382:16382" x14ac:dyDescent="0.2">
      <c r="A27" s="20">
        <v>1</v>
      </c>
      <c r="B27" s="25" t="s">
        <v>178</v>
      </c>
      <c r="C27" s="3" t="s">
        <v>177</v>
      </c>
      <c r="D27" s="20" t="s">
        <v>73</v>
      </c>
      <c r="E27" s="20" t="s">
        <v>100</v>
      </c>
      <c r="F27" s="20" t="s">
        <v>78</v>
      </c>
      <c r="G27" s="33">
        <v>2</v>
      </c>
      <c r="H27" s="33">
        <v>3</v>
      </c>
      <c r="I27" s="33">
        <v>3</v>
      </c>
      <c r="J27" s="33">
        <v>3</v>
      </c>
      <c r="K27" s="33">
        <v>3</v>
      </c>
    </row>
    <row r="28" spans="1:11 16382:16382" x14ac:dyDescent="0.2">
      <c r="A28" s="20">
        <v>2</v>
      </c>
      <c r="B28" s="25" t="s">
        <v>176</v>
      </c>
      <c r="C28" s="3" t="s">
        <v>175</v>
      </c>
      <c r="D28" s="20" t="s">
        <v>73</v>
      </c>
      <c r="E28" s="20" t="s">
        <v>73</v>
      </c>
      <c r="F28" s="20" t="s">
        <v>174</v>
      </c>
      <c r="G28" s="33">
        <v>2</v>
      </c>
      <c r="H28" s="33">
        <v>2</v>
      </c>
      <c r="I28" s="33">
        <v>2</v>
      </c>
      <c r="J28" s="33">
        <v>3</v>
      </c>
      <c r="K28" s="33">
        <v>3</v>
      </c>
      <c r="XFB28" s="33"/>
    </row>
    <row r="29" spans="1:11 16382:16382" x14ac:dyDescent="0.2">
      <c r="A29" s="20">
        <v>3</v>
      </c>
      <c r="B29" s="25" t="s">
        <v>173</v>
      </c>
      <c r="C29" s="3" t="s">
        <v>172</v>
      </c>
      <c r="D29" s="20" t="s">
        <v>73</v>
      </c>
      <c r="E29" s="20" t="s">
        <v>73</v>
      </c>
      <c r="F29" s="20" t="s">
        <v>72</v>
      </c>
      <c r="G29" s="33">
        <v>3</v>
      </c>
      <c r="H29" s="33">
        <v>4</v>
      </c>
      <c r="I29" s="33">
        <v>4</v>
      </c>
      <c r="J29" s="33">
        <v>4</v>
      </c>
      <c r="K29" s="33">
        <v>4</v>
      </c>
    </row>
    <row r="30" spans="1:11 16382:16382" x14ac:dyDescent="0.2">
      <c r="A30" s="20">
        <v>4</v>
      </c>
      <c r="B30" s="25" t="s">
        <v>171</v>
      </c>
      <c r="C30" s="3" t="s">
        <v>170</v>
      </c>
      <c r="D30" s="20" t="s">
        <v>73</v>
      </c>
      <c r="E30" s="20" t="s">
        <v>30</v>
      </c>
      <c r="F30" s="20" t="s">
        <v>77</v>
      </c>
      <c r="G30" s="33">
        <v>0</v>
      </c>
      <c r="H30" s="33">
        <v>0</v>
      </c>
      <c r="I30" s="33">
        <v>0</v>
      </c>
      <c r="J30" s="33">
        <v>8</v>
      </c>
      <c r="K30" s="33">
        <v>10</v>
      </c>
    </row>
    <row r="31" spans="1:11 16382:16382" x14ac:dyDescent="0.2">
      <c r="A31" s="20">
        <v>5</v>
      </c>
      <c r="B31" s="25" t="s">
        <v>169</v>
      </c>
      <c r="C31" s="3" t="s">
        <v>168</v>
      </c>
      <c r="D31" s="20" t="s">
        <v>30</v>
      </c>
      <c r="E31" s="20" t="s">
        <v>73</v>
      </c>
      <c r="F31" s="20" t="s">
        <v>78</v>
      </c>
      <c r="G31" s="33">
        <v>3</v>
      </c>
      <c r="H31" s="33">
        <v>3</v>
      </c>
      <c r="I31" s="33">
        <v>2</v>
      </c>
      <c r="J31" s="33">
        <v>3</v>
      </c>
      <c r="K31" s="33">
        <v>3</v>
      </c>
    </row>
    <row r="32" spans="1:11 16382:16382" x14ac:dyDescent="0.2">
      <c r="A32" s="20">
        <v>6</v>
      </c>
      <c r="B32" s="25" t="s">
        <v>167</v>
      </c>
      <c r="C32" s="3" t="s">
        <v>166</v>
      </c>
      <c r="D32" s="20" t="s">
        <v>73</v>
      </c>
      <c r="E32" s="20" t="s">
        <v>73</v>
      </c>
      <c r="F32" s="20" t="s">
        <v>159</v>
      </c>
      <c r="G32" s="33">
        <v>0</v>
      </c>
      <c r="H32" s="33">
        <v>0</v>
      </c>
      <c r="I32" s="33">
        <v>0</v>
      </c>
      <c r="J32" s="33">
        <v>2</v>
      </c>
      <c r="K32" s="33">
        <v>3</v>
      </c>
    </row>
    <row r="33" spans="1:11" x14ac:dyDescent="0.2">
      <c r="A33" s="20">
        <v>7</v>
      </c>
      <c r="B33" s="25" t="s">
        <v>165</v>
      </c>
      <c r="C33" s="3" t="s">
        <v>164</v>
      </c>
      <c r="D33" s="20" t="s">
        <v>73</v>
      </c>
      <c r="E33" s="20" t="s">
        <v>73</v>
      </c>
      <c r="F33" s="20" t="s">
        <v>72</v>
      </c>
      <c r="G33" s="33">
        <v>0</v>
      </c>
      <c r="H33" s="33">
        <v>0</v>
      </c>
      <c r="I33" s="33">
        <v>0</v>
      </c>
      <c r="J33" s="33">
        <v>3</v>
      </c>
      <c r="K33" s="33">
        <v>3</v>
      </c>
    </row>
    <row r="34" spans="1:11" x14ac:dyDescent="0.2">
      <c r="A34" s="20">
        <v>8</v>
      </c>
      <c r="B34" s="25" t="s">
        <v>163</v>
      </c>
      <c r="C34" s="3" t="s">
        <v>162</v>
      </c>
      <c r="D34" s="20" t="s">
        <v>30</v>
      </c>
      <c r="E34" s="20" t="s">
        <v>73</v>
      </c>
      <c r="F34" s="20" t="s">
        <v>77</v>
      </c>
      <c r="G34" s="33">
        <v>0</v>
      </c>
      <c r="H34" s="33">
        <v>0</v>
      </c>
      <c r="I34" s="33">
        <v>0</v>
      </c>
      <c r="J34" s="41">
        <v>70</v>
      </c>
      <c r="K34" s="41">
        <v>73</v>
      </c>
    </row>
    <row r="35" spans="1:11" x14ac:dyDescent="0.2">
      <c r="A35" s="20">
        <v>9</v>
      </c>
      <c r="B35" s="25" t="s">
        <v>161</v>
      </c>
      <c r="C35" s="3" t="s">
        <v>160</v>
      </c>
      <c r="D35" s="20" t="s">
        <v>30</v>
      </c>
      <c r="E35" s="20" t="s">
        <v>73</v>
      </c>
      <c r="F35" s="20" t="s">
        <v>159</v>
      </c>
      <c r="G35" s="33">
        <v>0</v>
      </c>
      <c r="H35" s="33">
        <v>0</v>
      </c>
      <c r="I35" s="33">
        <v>0</v>
      </c>
      <c r="J35" s="33">
        <v>2</v>
      </c>
      <c r="K35" s="33">
        <v>3</v>
      </c>
    </row>
    <row r="36" spans="1:11" x14ac:dyDescent="0.2">
      <c r="A36" s="20"/>
      <c r="B36" s="48" t="s">
        <v>158</v>
      </c>
      <c r="C36" s="20"/>
      <c r="D36" s="20"/>
      <c r="E36" s="20"/>
      <c r="F36" s="20"/>
      <c r="G36" s="33"/>
      <c r="H36" s="33"/>
      <c r="I36" s="33"/>
      <c r="J36" s="33"/>
      <c r="K36" s="33"/>
    </row>
    <row r="37" spans="1:11" x14ac:dyDescent="0.2">
      <c r="A37" s="20">
        <v>1</v>
      </c>
      <c r="B37" s="25" t="s">
        <v>157</v>
      </c>
      <c r="C37" s="3" t="s">
        <v>156</v>
      </c>
      <c r="D37" s="20" t="s">
        <v>73</v>
      </c>
      <c r="E37" s="20" t="s">
        <v>30</v>
      </c>
      <c r="F37" s="20" t="s">
        <v>72</v>
      </c>
      <c r="G37" s="33">
        <v>15</v>
      </c>
      <c r="H37" s="33">
        <v>14</v>
      </c>
      <c r="I37" s="33">
        <v>17</v>
      </c>
      <c r="J37" s="33">
        <v>18</v>
      </c>
      <c r="K37" s="33">
        <v>19</v>
      </c>
    </row>
    <row r="38" spans="1:11" x14ac:dyDescent="0.2">
      <c r="A38" s="20">
        <v>2</v>
      </c>
      <c r="B38" s="25" t="s">
        <v>155</v>
      </c>
      <c r="C38" s="3" t="s">
        <v>154</v>
      </c>
      <c r="D38" s="20" t="s">
        <v>73</v>
      </c>
      <c r="E38" s="20" t="s">
        <v>30</v>
      </c>
      <c r="F38" s="20" t="s">
        <v>72</v>
      </c>
      <c r="G38" s="33">
        <v>18</v>
      </c>
      <c r="H38" s="33">
        <v>18</v>
      </c>
      <c r="I38" s="33">
        <v>18</v>
      </c>
      <c r="J38" s="33">
        <v>18</v>
      </c>
      <c r="K38" s="33">
        <v>20</v>
      </c>
    </row>
    <row r="39" spans="1:11" x14ac:dyDescent="0.2">
      <c r="A39" s="20">
        <v>3</v>
      </c>
      <c r="B39" s="25" t="s">
        <v>153</v>
      </c>
      <c r="C39" s="3" t="s">
        <v>152</v>
      </c>
      <c r="D39" s="20" t="s">
        <v>73</v>
      </c>
      <c r="E39" s="20" t="s">
        <v>73</v>
      </c>
      <c r="F39" s="20" t="s">
        <v>72</v>
      </c>
      <c r="G39" s="33">
        <v>9</v>
      </c>
      <c r="H39" s="33">
        <v>14</v>
      </c>
      <c r="I39" s="33">
        <v>15</v>
      </c>
      <c r="J39" s="33">
        <v>16</v>
      </c>
      <c r="K39" s="33">
        <v>17</v>
      </c>
    </row>
    <row r="40" spans="1:11" x14ac:dyDescent="0.2">
      <c r="A40" s="20">
        <v>4</v>
      </c>
      <c r="B40" s="25" t="s">
        <v>151</v>
      </c>
      <c r="C40" s="3" t="s">
        <v>150</v>
      </c>
      <c r="D40" s="20" t="s">
        <v>73</v>
      </c>
      <c r="E40" s="20" t="s">
        <v>30</v>
      </c>
      <c r="F40" s="20" t="s">
        <v>72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</row>
    <row r="41" spans="1:11" x14ac:dyDescent="0.2">
      <c r="A41" s="20">
        <v>5</v>
      </c>
      <c r="B41" s="25" t="s">
        <v>149</v>
      </c>
      <c r="C41" s="3" t="s">
        <v>148</v>
      </c>
      <c r="D41" s="20" t="s">
        <v>73</v>
      </c>
      <c r="E41" s="20" t="s">
        <v>30</v>
      </c>
      <c r="F41" s="20" t="s">
        <v>72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</row>
    <row r="42" spans="1:11" x14ac:dyDescent="0.2">
      <c r="A42" s="20">
        <v>6</v>
      </c>
      <c r="B42" s="25" t="s">
        <v>147</v>
      </c>
      <c r="C42" s="3" t="s">
        <v>146</v>
      </c>
      <c r="D42" s="20" t="s">
        <v>73</v>
      </c>
      <c r="E42" s="20" t="s">
        <v>30</v>
      </c>
      <c r="F42" s="20" t="s">
        <v>72</v>
      </c>
      <c r="G42" s="41">
        <v>90</v>
      </c>
      <c r="H42" s="41">
        <v>92</v>
      </c>
      <c r="I42" s="41">
        <v>95</v>
      </c>
      <c r="J42" s="41">
        <v>96</v>
      </c>
      <c r="K42" s="41">
        <v>101</v>
      </c>
    </row>
    <row r="43" spans="1:11" x14ac:dyDescent="0.2">
      <c r="A43" s="20">
        <v>7</v>
      </c>
      <c r="B43" s="25" t="s">
        <v>145</v>
      </c>
      <c r="C43" s="3" t="s">
        <v>144</v>
      </c>
      <c r="D43" s="20" t="s">
        <v>73</v>
      </c>
      <c r="E43" s="20" t="s">
        <v>73</v>
      </c>
      <c r="F43" s="20" t="s">
        <v>72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</row>
    <row r="44" spans="1:11" x14ac:dyDescent="0.2">
      <c r="A44" s="20">
        <v>8</v>
      </c>
      <c r="B44" s="25" t="s">
        <v>143</v>
      </c>
      <c r="C44" s="3" t="s">
        <v>142</v>
      </c>
      <c r="D44" s="20" t="s">
        <v>73</v>
      </c>
      <c r="E44" s="20" t="s">
        <v>73</v>
      </c>
      <c r="F44" s="20" t="s">
        <v>72</v>
      </c>
      <c r="G44" s="33">
        <v>3</v>
      </c>
      <c r="H44" s="33">
        <v>4</v>
      </c>
      <c r="I44" s="33">
        <v>4</v>
      </c>
      <c r="J44" s="33">
        <v>4</v>
      </c>
      <c r="K44" s="33">
        <v>5</v>
      </c>
    </row>
    <row r="45" spans="1:11" x14ac:dyDescent="0.2">
      <c r="A45" s="20">
        <v>9</v>
      </c>
      <c r="B45" s="25" t="s">
        <v>141</v>
      </c>
      <c r="C45" s="34" t="s">
        <v>140</v>
      </c>
      <c r="D45" s="20" t="s">
        <v>73</v>
      </c>
      <c r="E45" s="20" t="s">
        <v>30</v>
      </c>
      <c r="F45" s="20" t="s">
        <v>72</v>
      </c>
      <c r="G45" s="41">
        <v>50</v>
      </c>
      <c r="H45" s="41">
        <v>52</v>
      </c>
      <c r="I45" s="41">
        <v>53</v>
      </c>
      <c r="J45" s="41">
        <v>58</v>
      </c>
      <c r="K45" s="41">
        <v>58</v>
      </c>
    </row>
    <row r="46" spans="1:11" x14ac:dyDescent="0.2">
      <c r="A46" s="20">
        <v>10</v>
      </c>
      <c r="B46" s="25" t="s">
        <v>139</v>
      </c>
      <c r="C46" s="34" t="s">
        <v>138</v>
      </c>
      <c r="D46" s="20" t="s">
        <v>73</v>
      </c>
      <c r="E46" s="20" t="s">
        <v>73</v>
      </c>
      <c r="F46" s="20" t="s">
        <v>72</v>
      </c>
      <c r="G46" s="33">
        <v>10</v>
      </c>
      <c r="H46" s="33">
        <v>9</v>
      </c>
      <c r="I46" s="33">
        <v>11</v>
      </c>
      <c r="J46" s="33">
        <v>12</v>
      </c>
      <c r="K46" s="33">
        <v>13</v>
      </c>
    </row>
    <row r="47" spans="1:11" x14ac:dyDescent="0.2">
      <c r="A47" s="20">
        <v>11</v>
      </c>
      <c r="B47" s="25" t="s">
        <v>137</v>
      </c>
      <c r="C47" s="34" t="s">
        <v>136</v>
      </c>
      <c r="D47" s="20" t="s">
        <v>73</v>
      </c>
      <c r="E47" s="20" t="s">
        <v>73</v>
      </c>
      <c r="F47" s="20" t="s">
        <v>72</v>
      </c>
      <c r="G47" s="33">
        <v>8</v>
      </c>
      <c r="H47" s="33">
        <v>7</v>
      </c>
      <c r="I47" s="33">
        <v>9</v>
      </c>
      <c r="J47" s="33">
        <v>9</v>
      </c>
      <c r="K47" s="33">
        <v>10</v>
      </c>
    </row>
    <row r="48" spans="1:11" x14ac:dyDescent="0.2">
      <c r="A48" s="20">
        <v>12</v>
      </c>
      <c r="B48" s="25" t="s">
        <v>135</v>
      </c>
      <c r="C48" s="3" t="s">
        <v>134</v>
      </c>
      <c r="D48" s="20" t="s">
        <v>73</v>
      </c>
      <c r="E48" s="20" t="s">
        <v>73</v>
      </c>
      <c r="F48" s="20" t="s">
        <v>72</v>
      </c>
      <c r="G48" s="33">
        <v>0</v>
      </c>
      <c r="H48" s="33">
        <v>0</v>
      </c>
      <c r="I48" s="33">
        <v>0</v>
      </c>
      <c r="J48" s="33">
        <v>10</v>
      </c>
      <c r="K48" s="33">
        <v>12</v>
      </c>
    </row>
    <row r="49" spans="1:16 16382:16382" x14ac:dyDescent="0.2">
      <c r="A49" s="20">
        <v>13</v>
      </c>
      <c r="B49" s="25" t="s">
        <v>133</v>
      </c>
      <c r="C49" s="3" t="s">
        <v>132</v>
      </c>
      <c r="D49" s="20" t="s">
        <v>73</v>
      </c>
      <c r="E49" s="20" t="s">
        <v>73</v>
      </c>
      <c r="F49" s="20" t="s">
        <v>78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</row>
    <row r="50" spans="1:16 16382:16382" x14ac:dyDescent="0.2">
      <c r="A50" s="20">
        <v>14</v>
      </c>
      <c r="B50" s="25" t="s">
        <v>131</v>
      </c>
      <c r="C50" s="3" t="s">
        <v>130</v>
      </c>
      <c r="D50" s="20" t="s">
        <v>73</v>
      </c>
      <c r="E50" s="20" t="s">
        <v>30</v>
      </c>
      <c r="F50" s="20" t="s">
        <v>72</v>
      </c>
      <c r="G50" s="33">
        <v>14</v>
      </c>
      <c r="H50" s="33">
        <v>13</v>
      </c>
      <c r="I50" s="33">
        <v>14</v>
      </c>
      <c r="J50" s="33">
        <v>16</v>
      </c>
      <c r="K50" s="33">
        <v>19</v>
      </c>
    </row>
    <row r="51" spans="1:16 16382:16382" x14ac:dyDescent="0.2">
      <c r="A51" s="20">
        <v>15</v>
      </c>
      <c r="B51" s="25" t="s">
        <v>129</v>
      </c>
      <c r="C51" s="3" t="s">
        <v>128</v>
      </c>
      <c r="D51" s="20" t="s">
        <v>73</v>
      </c>
      <c r="E51" s="20" t="s">
        <v>30</v>
      </c>
      <c r="F51" s="20" t="s">
        <v>72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</row>
    <row r="52" spans="1:16 16382:16382" x14ac:dyDescent="0.2">
      <c r="A52" s="20">
        <v>16</v>
      </c>
      <c r="B52" s="25" t="s">
        <v>127</v>
      </c>
      <c r="C52" s="3" t="s">
        <v>126</v>
      </c>
      <c r="D52" s="20" t="s">
        <v>73</v>
      </c>
      <c r="E52" s="20" t="s">
        <v>73</v>
      </c>
      <c r="F52" s="20" t="s">
        <v>72</v>
      </c>
      <c r="G52" s="41">
        <v>20</v>
      </c>
      <c r="H52" s="41">
        <v>21</v>
      </c>
      <c r="I52" s="41">
        <v>23</v>
      </c>
      <c r="J52" s="41">
        <v>25</v>
      </c>
      <c r="K52" s="41">
        <v>28</v>
      </c>
    </row>
    <row r="53" spans="1:16 16382:16382" x14ac:dyDescent="0.2">
      <c r="A53" s="20">
        <v>17</v>
      </c>
      <c r="B53" s="25" t="s">
        <v>125</v>
      </c>
      <c r="C53" s="3" t="s">
        <v>124</v>
      </c>
      <c r="D53" s="20" t="s">
        <v>73</v>
      </c>
      <c r="E53" s="20" t="s">
        <v>73</v>
      </c>
      <c r="F53" s="20" t="s">
        <v>72</v>
      </c>
      <c r="G53" s="33">
        <v>6</v>
      </c>
      <c r="H53" s="33">
        <v>5</v>
      </c>
      <c r="I53" s="33">
        <v>5</v>
      </c>
      <c r="J53" s="33">
        <v>5</v>
      </c>
      <c r="K53" s="33">
        <v>5</v>
      </c>
    </row>
    <row r="54" spans="1:16 16382:16382" x14ac:dyDescent="0.2">
      <c r="A54" s="20">
        <v>18</v>
      </c>
      <c r="B54" s="47" t="s">
        <v>123</v>
      </c>
      <c r="C54" s="46" t="s">
        <v>122</v>
      </c>
      <c r="D54" s="20" t="s">
        <v>73</v>
      </c>
      <c r="E54" s="20" t="s">
        <v>30</v>
      </c>
      <c r="F54" s="20" t="s">
        <v>72</v>
      </c>
      <c r="G54" s="33">
        <v>12</v>
      </c>
      <c r="H54" s="33">
        <v>11</v>
      </c>
      <c r="I54" s="33">
        <v>14</v>
      </c>
      <c r="J54" s="33">
        <v>15</v>
      </c>
      <c r="K54" s="33">
        <v>15</v>
      </c>
    </row>
    <row r="55" spans="1:16 16382:16382" x14ac:dyDescent="0.2">
      <c r="A55" s="20">
        <v>19</v>
      </c>
      <c r="B55" s="45" t="s">
        <v>121</v>
      </c>
      <c r="C55" s="44" t="s">
        <v>120</v>
      </c>
      <c r="D55" s="20" t="s">
        <v>73</v>
      </c>
      <c r="E55" s="20" t="s">
        <v>73</v>
      </c>
      <c r="F55" s="20" t="s">
        <v>72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</row>
    <row r="56" spans="1:16 16382:16382" x14ac:dyDescent="0.2">
      <c r="A56" s="20">
        <v>20</v>
      </c>
      <c r="B56" s="45" t="s">
        <v>119</v>
      </c>
      <c r="C56" s="44" t="s">
        <v>118</v>
      </c>
      <c r="D56" s="20" t="s">
        <v>30</v>
      </c>
      <c r="E56" s="20" t="s">
        <v>100</v>
      </c>
      <c r="F56" s="20" t="s">
        <v>72</v>
      </c>
      <c r="G56" s="33">
        <v>4</v>
      </c>
      <c r="H56" s="33">
        <v>4</v>
      </c>
      <c r="I56" s="33">
        <v>6</v>
      </c>
      <c r="J56" s="33">
        <v>6</v>
      </c>
      <c r="K56" s="33">
        <v>7</v>
      </c>
    </row>
    <row r="57" spans="1:16 16382:16382" x14ac:dyDescent="0.2">
      <c r="A57" s="20">
        <v>21</v>
      </c>
      <c r="B57" s="45" t="s">
        <v>117</v>
      </c>
      <c r="C57" s="44" t="s">
        <v>116</v>
      </c>
      <c r="D57" s="20" t="s">
        <v>30</v>
      </c>
      <c r="E57" s="20" t="s">
        <v>100</v>
      </c>
      <c r="F57" s="20" t="s">
        <v>77</v>
      </c>
      <c r="G57" s="33">
        <v>4</v>
      </c>
      <c r="H57" s="33">
        <v>5</v>
      </c>
      <c r="I57" s="33">
        <v>6</v>
      </c>
      <c r="J57" s="33">
        <v>8</v>
      </c>
      <c r="K57" s="33">
        <v>6</v>
      </c>
      <c r="XFB57" s="33"/>
    </row>
    <row r="58" spans="1:16 16382:16382" x14ac:dyDescent="0.2">
      <c r="A58" s="20">
        <v>22</v>
      </c>
      <c r="B58" s="45" t="s">
        <v>115</v>
      </c>
      <c r="C58" s="44" t="s">
        <v>114</v>
      </c>
      <c r="D58" s="20" t="s">
        <v>73</v>
      </c>
      <c r="E58" s="20" t="s">
        <v>73</v>
      </c>
      <c r="F58" s="20" t="s">
        <v>78</v>
      </c>
      <c r="G58" s="33">
        <v>0</v>
      </c>
      <c r="H58" s="33">
        <v>0</v>
      </c>
      <c r="I58" s="33">
        <v>0</v>
      </c>
      <c r="J58" s="33">
        <v>6</v>
      </c>
      <c r="K58" s="33">
        <v>8</v>
      </c>
    </row>
    <row r="59" spans="1:16 16382:16382" x14ac:dyDescent="0.2">
      <c r="A59" s="20">
        <v>23</v>
      </c>
      <c r="B59" s="45" t="s">
        <v>113</v>
      </c>
      <c r="C59" s="44" t="s">
        <v>112</v>
      </c>
      <c r="D59" s="20" t="s">
        <v>73</v>
      </c>
      <c r="E59" s="20" t="s">
        <v>73</v>
      </c>
      <c r="F59" s="20" t="s">
        <v>78</v>
      </c>
      <c r="G59" s="33">
        <v>0</v>
      </c>
      <c r="H59" s="33">
        <v>0</v>
      </c>
      <c r="I59" s="33">
        <v>0</v>
      </c>
      <c r="J59" s="41">
        <v>29</v>
      </c>
      <c r="K59" s="41">
        <v>30</v>
      </c>
    </row>
    <row r="60" spans="1:16 16382:16382" x14ac:dyDescent="0.2">
      <c r="A60" s="20">
        <v>24</v>
      </c>
      <c r="B60" s="45" t="s">
        <v>110</v>
      </c>
      <c r="C60" s="44" t="s">
        <v>109</v>
      </c>
      <c r="D60" s="20" t="s">
        <v>30</v>
      </c>
      <c r="E60" s="20" t="s">
        <v>100</v>
      </c>
      <c r="F60" s="20" t="s">
        <v>72</v>
      </c>
      <c r="G60" s="33">
        <v>0</v>
      </c>
      <c r="H60" s="33">
        <v>0</v>
      </c>
      <c r="I60" s="33">
        <v>0</v>
      </c>
      <c r="J60" s="33">
        <v>3</v>
      </c>
      <c r="K60" s="33">
        <v>3</v>
      </c>
    </row>
    <row r="61" spans="1:16 16382:16382" x14ac:dyDescent="0.2">
      <c r="A61" s="20">
        <v>25</v>
      </c>
      <c r="B61" s="45" t="s">
        <v>108</v>
      </c>
      <c r="C61" s="44" t="s">
        <v>107</v>
      </c>
      <c r="D61" s="20" t="s">
        <v>73</v>
      </c>
      <c r="E61" s="20" t="s">
        <v>73</v>
      </c>
      <c r="F61" s="20" t="s">
        <v>72</v>
      </c>
      <c r="G61" s="33">
        <v>0</v>
      </c>
      <c r="H61" s="33">
        <v>0</v>
      </c>
      <c r="I61" s="33">
        <v>0</v>
      </c>
      <c r="J61" s="33">
        <v>2</v>
      </c>
      <c r="K61" s="33">
        <v>3</v>
      </c>
    </row>
    <row r="62" spans="1:16 16382:16382" x14ac:dyDescent="0.2">
      <c r="A62" s="20">
        <v>26</v>
      </c>
      <c r="B62" s="45" t="s">
        <v>106</v>
      </c>
      <c r="C62" s="44" t="s">
        <v>105</v>
      </c>
      <c r="D62" s="20" t="s">
        <v>73</v>
      </c>
      <c r="E62" s="20" t="s">
        <v>73</v>
      </c>
      <c r="F62" s="20" t="s">
        <v>78</v>
      </c>
      <c r="G62" s="33">
        <v>0</v>
      </c>
      <c r="H62" s="33">
        <v>0</v>
      </c>
      <c r="I62" s="33">
        <v>0</v>
      </c>
      <c r="J62" s="33">
        <v>2</v>
      </c>
      <c r="K62" s="33">
        <v>2</v>
      </c>
    </row>
    <row r="63" spans="1:16 16382:16382" x14ac:dyDescent="0.2">
      <c r="A63" s="20">
        <v>27</v>
      </c>
      <c r="B63" s="45" t="s">
        <v>104</v>
      </c>
      <c r="C63" s="44" t="s">
        <v>103</v>
      </c>
      <c r="D63" s="20" t="s">
        <v>30</v>
      </c>
      <c r="E63" s="20" t="s">
        <v>100</v>
      </c>
      <c r="F63" s="20" t="s">
        <v>72</v>
      </c>
      <c r="G63" s="33">
        <v>0</v>
      </c>
      <c r="H63" s="33">
        <v>0</v>
      </c>
      <c r="I63" s="33">
        <v>0</v>
      </c>
      <c r="J63" s="33">
        <v>2</v>
      </c>
      <c r="K63" s="33">
        <v>2</v>
      </c>
    </row>
    <row r="64" spans="1:16 16382:16382" customFormat="1" ht="15" x14ac:dyDescent="0.25">
      <c r="A64" s="20">
        <v>28</v>
      </c>
      <c r="B64" s="45" t="s">
        <v>102</v>
      </c>
      <c r="C64" s="44" t="s">
        <v>101</v>
      </c>
      <c r="D64" s="20" t="s">
        <v>30</v>
      </c>
      <c r="E64" s="20" t="s">
        <v>100</v>
      </c>
      <c r="F64" s="20" t="s">
        <v>72</v>
      </c>
      <c r="G64" s="33">
        <v>0</v>
      </c>
      <c r="H64" s="33">
        <v>0</v>
      </c>
      <c r="I64" s="33">
        <v>0</v>
      </c>
      <c r="J64" s="33">
        <v>4</v>
      </c>
      <c r="K64" s="33">
        <v>4</v>
      </c>
      <c r="L64" s="1"/>
      <c r="M64" s="1"/>
      <c r="N64" s="1"/>
      <c r="O64" s="1"/>
      <c r="P64" s="1"/>
    </row>
    <row r="65" spans="1:16" customFormat="1" ht="15" x14ac:dyDescent="0.25">
      <c r="A65" s="20">
        <v>29</v>
      </c>
      <c r="B65" s="45" t="s">
        <v>99</v>
      </c>
      <c r="C65" s="44" t="s">
        <v>98</v>
      </c>
      <c r="D65" s="20" t="s">
        <v>73</v>
      </c>
      <c r="E65" s="20" t="s">
        <v>30</v>
      </c>
      <c r="F65" s="20" t="s">
        <v>72</v>
      </c>
      <c r="G65" s="33">
        <v>0</v>
      </c>
      <c r="H65" s="33">
        <v>0</v>
      </c>
      <c r="I65" s="33">
        <v>0</v>
      </c>
      <c r="J65" s="41">
        <v>18</v>
      </c>
      <c r="K65" s="41">
        <v>20</v>
      </c>
      <c r="L65" s="1"/>
      <c r="M65" s="1"/>
      <c r="N65" s="1"/>
      <c r="O65" s="1"/>
      <c r="P65" s="1"/>
    </row>
    <row r="66" spans="1:16" customFormat="1" ht="15" x14ac:dyDescent="0.25">
      <c r="A66" s="20">
        <v>30</v>
      </c>
      <c r="B66" s="45" t="s">
        <v>97</v>
      </c>
      <c r="C66" s="44" t="s">
        <v>96</v>
      </c>
      <c r="D66" s="20" t="s">
        <v>73</v>
      </c>
      <c r="E66" s="20" t="s">
        <v>30</v>
      </c>
      <c r="F66" s="20" t="s">
        <v>72</v>
      </c>
      <c r="G66" s="33">
        <v>0</v>
      </c>
      <c r="H66" s="33">
        <v>0</v>
      </c>
      <c r="I66" s="33">
        <v>0</v>
      </c>
      <c r="J66" s="41">
        <v>22</v>
      </c>
      <c r="K66" s="41">
        <v>25</v>
      </c>
      <c r="L66" s="1"/>
      <c r="M66" s="1"/>
      <c r="N66" s="1"/>
      <c r="O66" s="1"/>
      <c r="P66" s="1"/>
    </row>
    <row r="67" spans="1:16" customFormat="1" ht="15" x14ac:dyDescent="0.25">
      <c r="A67" s="20">
        <v>31</v>
      </c>
      <c r="B67" s="45" t="s">
        <v>95</v>
      </c>
      <c r="C67" s="44" t="s">
        <v>94</v>
      </c>
      <c r="D67" s="20" t="s">
        <v>73</v>
      </c>
      <c r="E67" s="20" t="s">
        <v>30</v>
      </c>
      <c r="F67" s="20" t="s">
        <v>72</v>
      </c>
      <c r="G67" s="33">
        <v>0</v>
      </c>
      <c r="H67" s="33">
        <v>0</v>
      </c>
      <c r="I67" s="33">
        <v>0</v>
      </c>
      <c r="J67" s="41">
        <v>31</v>
      </c>
      <c r="K67" s="41">
        <v>39</v>
      </c>
      <c r="L67" s="1"/>
      <c r="M67" s="1"/>
      <c r="N67" s="1"/>
      <c r="O67" s="1"/>
      <c r="P67" s="1"/>
    </row>
    <row r="68" spans="1:16" customFormat="1" ht="15" x14ac:dyDescent="0.25">
      <c r="A68" s="20">
        <v>32</v>
      </c>
      <c r="B68" s="45" t="s">
        <v>92</v>
      </c>
      <c r="C68" s="44" t="s">
        <v>91</v>
      </c>
      <c r="D68" s="20" t="s">
        <v>73</v>
      </c>
      <c r="E68" s="20" t="s">
        <v>30</v>
      </c>
      <c r="F68" s="20" t="s">
        <v>72</v>
      </c>
      <c r="G68" s="33">
        <v>0</v>
      </c>
      <c r="H68" s="33">
        <v>0</v>
      </c>
      <c r="I68" s="33">
        <v>0</v>
      </c>
      <c r="J68" s="41">
        <v>13</v>
      </c>
      <c r="K68" s="41">
        <v>15</v>
      </c>
      <c r="L68" s="1"/>
      <c r="M68" s="1"/>
      <c r="N68" s="1"/>
      <c r="O68" s="1"/>
      <c r="P68" s="1"/>
    </row>
    <row r="69" spans="1:16" customFormat="1" ht="15" x14ac:dyDescent="0.25">
      <c r="A69" s="20">
        <v>33</v>
      </c>
      <c r="B69" s="45" t="s">
        <v>90</v>
      </c>
      <c r="C69" s="44" t="s">
        <v>89</v>
      </c>
      <c r="D69" s="20" t="s">
        <v>73</v>
      </c>
      <c r="E69" s="20" t="s">
        <v>30</v>
      </c>
      <c r="F69" s="20" t="s">
        <v>72</v>
      </c>
      <c r="G69" s="33">
        <v>0</v>
      </c>
      <c r="H69" s="33">
        <v>0</v>
      </c>
      <c r="I69" s="33">
        <v>0</v>
      </c>
      <c r="J69" s="41">
        <v>5</v>
      </c>
      <c r="K69" s="41">
        <v>5</v>
      </c>
      <c r="L69" s="1"/>
      <c r="M69" s="1"/>
      <c r="N69" s="1"/>
      <c r="O69" s="1"/>
      <c r="P69" s="1"/>
    </row>
    <row r="70" spans="1:16" customFormat="1" ht="15" x14ac:dyDescent="0.25">
      <c r="A70" s="20">
        <v>34</v>
      </c>
      <c r="B70" s="51" t="s">
        <v>88</v>
      </c>
      <c r="C70" s="3" t="s">
        <v>87</v>
      </c>
      <c r="D70" s="20" t="s">
        <v>73</v>
      </c>
      <c r="E70" s="20" t="s">
        <v>73</v>
      </c>
      <c r="F70" s="20" t="s">
        <v>77</v>
      </c>
      <c r="G70" s="33">
        <v>0</v>
      </c>
      <c r="H70" s="33">
        <v>0</v>
      </c>
      <c r="I70" s="33">
        <v>0</v>
      </c>
      <c r="J70" s="41">
        <v>0</v>
      </c>
      <c r="K70" s="41">
        <v>0</v>
      </c>
      <c r="L70" s="1"/>
      <c r="M70" s="1"/>
      <c r="N70" s="1"/>
      <c r="O70" s="1"/>
      <c r="P70" s="1"/>
    </row>
    <row r="71" spans="1:16" customFormat="1" ht="15" x14ac:dyDescent="0.25">
      <c r="A71" s="20">
        <v>35</v>
      </c>
      <c r="B71" s="51" t="s">
        <v>86</v>
      </c>
      <c r="C71" s="3" t="s">
        <v>85</v>
      </c>
      <c r="D71" s="20" t="s">
        <v>73</v>
      </c>
      <c r="E71" s="20" t="s">
        <v>73</v>
      </c>
      <c r="F71" s="20" t="s">
        <v>77</v>
      </c>
      <c r="G71" s="33">
        <v>0</v>
      </c>
      <c r="H71" s="33">
        <v>0</v>
      </c>
      <c r="I71" s="33">
        <v>0</v>
      </c>
      <c r="J71" s="41">
        <v>0</v>
      </c>
      <c r="K71" s="41">
        <v>0</v>
      </c>
      <c r="L71" s="1"/>
      <c r="M71" s="1"/>
      <c r="N71" s="1"/>
      <c r="O71" s="1"/>
      <c r="P71" s="1"/>
    </row>
    <row r="72" spans="1:16" customFormat="1" ht="15" x14ac:dyDescent="0.25">
      <c r="A72" s="38">
        <v>36</v>
      </c>
      <c r="B72" s="40" t="s">
        <v>84</v>
      </c>
      <c r="C72" s="38" t="s">
        <v>83</v>
      </c>
      <c r="D72" s="38" t="s">
        <v>30</v>
      </c>
      <c r="E72" s="38" t="s">
        <v>30</v>
      </c>
      <c r="F72" s="38" t="s">
        <v>78</v>
      </c>
      <c r="G72" s="37">
        <v>0</v>
      </c>
      <c r="H72" s="37">
        <v>0</v>
      </c>
      <c r="I72" s="37">
        <v>0</v>
      </c>
      <c r="J72" s="36">
        <v>0</v>
      </c>
      <c r="K72" s="36">
        <v>0</v>
      </c>
      <c r="L72" s="1"/>
      <c r="M72" s="1"/>
      <c r="N72" s="1"/>
      <c r="O72" s="1"/>
      <c r="P72" s="1"/>
    </row>
    <row r="73" spans="1:16" customFormat="1" ht="15" x14ac:dyDescent="0.25">
      <c r="A73" s="38">
        <v>37</v>
      </c>
      <c r="B73" s="40" t="s">
        <v>82</v>
      </c>
      <c r="C73" s="38" t="s">
        <v>81</v>
      </c>
      <c r="D73" s="38" t="s">
        <v>30</v>
      </c>
      <c r="E73" s="38" t="s">
        <v>30</v>
      </c>
      <c r="F73" s="38" t="s">
        <v>78</v>
      </c>
      <c r="G73" s="36">
        <v>5</v>
      </c>
      <c r="H73" s="36">
        <v>6</v>
      </c>
      <c r="I73" s="36">
        <v>6</v>
      </c>
      <c r="J73" s="36">
        <v>6</v>
      </c>
      <c r="K73" s="36">
        <v>6</v>
      </c>
      <c r="L73" s="1"/>
      <c r="M73" s="1"/>
      <c r="N73" s="1"/>
      <c r="O73" s="1"/>
      <c r="P73" s="1"/>
    </row>
    <row r="74" spans="1:16" customFormat="1" ht="15" x14ac:dyDescent="0.25">
      <c r="A74" s="38">
        <v>38</v>
      </c>
      <c r="B74" s="40" t="s">
        <v>80</v>
      </c>
      <c r="C74" s="38" t="s">
        <v>79</v>
      </c>
      <c r="D74" s="38" t="s">
        <v>30</v>
      </c>
      <c r="E74" s="38" t="s">
        <v>30</v>
      </c>
      <c r="F74" s="38" t="s">
        <v>78</v>
      </c>
      <c r="G74" s="37">
        <v>0</v>
      </c>
      <c r="H74" s="37">
        <v>0</v>
      </c>
      <c r="I74" s="37">
        <v>0</v>
      </c>
      <c r="J74" s="36">
        <v>0</v>
      </c>
      <c r="K74" s="36">
        <v>0</v>
      </c>
      <c r="L74" s="1"/>
      <c r="M74" s="1"/>
      <c r="N74" s="1"/>
      <c r="O74" s="1"/>
      <c r="P74" s="1"/>
    </row>
    <row r="75" spans="1:16" x14ac:dyDescent="0.2">
      <c r="A75" s="20"/>
      <c r="B75" s="35" t="s">
        <v>76</v>
      </c>
      <c r="C75" s="20"/>
      <c r="D75" s="20"/>
      <c r="E75" s="20"/>
      <c r="F75" s="20"/>
      <c r="G75" s="33"/>
      <c r="H75" s="33"/>
      <c r="I75" s="33"/>
      <c r="J75" s="33"/>
      <c r="K75" s="33"/>
    </row>
    <row r="76" spans="1:16" x14ac:dyDescent="0.2">
      <c r="A76" s="20">
        <v>1</v>
      </c>
      <c r="B76" s="25" t="s">
        <v>75</v>
      </c>
      <c r="C76" s="34" t="s">
        <v>74</v>
      </c>
      <c r="D76" s="20" t="s">
        <v>73</v>
      </c>
      <c r="E76" s="20" t="s">
        <v>73</v>
      </c>
      <c r="F76" s="20" t="s">
        <v>72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</row>
    <row r="77" spans="1:16" x14ac:dyDescent="0.2">
      <c r="A77" s="126" t="s">
        <v>29</v>
      </c>
      <c r="B77" s="126"/>
      <c r="C77" s="126"/>
      <c r="D77" s="126"/>
      <c r="E77" s="126"/>
      <c r="F77" s="126"/>
      <c r="G77" s="33">
        <f>SUM(G27:G76)</f>
        <v>278</v>
      </c>
      <c r="H77" s="33">
        <f t="shared" ref="H77:K77" si="0">SUM(H27:H76)</f>
        <v>287</v>
      </c>
      <c r="I77" s="33">
        <f t="shared" si="0"/>
        <v>307</v>
      </c>
      <c r="J77" s="33">
        <f t="shared" si="0"/>
        <v>557</v>
      </c>
      <c r="K77" s="33">
        <f t="shared" si="0"/>
        <v>602</v>
      </c>
    </row>
    <row r="78" spans="1:16" ht="15" x14ac:dyDescent="0.25">
      <c r="A78" s="126" t="s">
        <v>379</v>
      </c>
      <c r="B78" s="126"/>
      <c r="C78" s="126"/>
      <c r="D78" s="126"/>
      <c r="E78" s="126"/>
      <c r="F78" s="126"/>
      <c r="G78" s="77">
        <v>2.4905799518284302</v>
      </c>
      <c r="H78" s="77">
        <v>2.5116294260500598</v>
      </c>
      <c r="I78" s="77">
        <v>2.5429400856449802</v>
      </c>
      <c r="J78" s="77">
        <v>3.1626546134441802</v>
      </c>
      <c r="K78" s="77">
        <v>3.1746227642825202</v>
      </c>
    </row>
  </sheetData>
  <mergeCells count="18">
    <mergeCell ref="D17:F17"/>
    <mergeCell ref="G17:K17"/>
    <mergeCell ref="A77:F77"/>
    <mergeCell ref="A78:F78"/>
    <mergeCell ref="B2:L2"/>
    <mergeCell ref="B11:J11"/>
    <mergeCell ref="B12:J12"/>
    <mergeCell ref="B13:J13"/>
    <mergeCell ref="B14:J14"/>
    <mergeCell ref="B5:J5"/>
    <mergeCell ref="B6:J6"/>
    <mergeCell ref="B7:J7"/>
    <mergeCell ref="B8:J8"/>
    <mergeCell ref="B9:J9"/>
    <mergeCell ref="B10:J10"/>
    <mergeCell ref="A17:A18"/>
    <mergeCell ref="B17:B18"/>
    <mergeCell ref="C17:C1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85" zoomScaleNormal="85" workbookViewId="0">
      <selection activeCell="B15" sqref="B15"/>
    </sheetView>
  </sheetViews>
  <sheetFormatPr defaultColWidth="9.140625" defaultRowHeight="12.75" x14ac:dyDescent="0.2"/>
  <cols>
    <col min="1" max="1" width="19" style="1" customWidth="1"/>
    <col min="2" max="2" width="63.85546875" style="1" customWidth="1"/>
    <col min="3" max="3" width="15" style="1" bestFit="1" customWidth="1"/>
    <col min="4" max="4" width="19.28515625" style="1" bestFit="1" customWidth="1"/>
    <col min="5" max="5" width="30.5703125" style="1" bestFit="1" customWidth="1"/>
    <col min="6" max="16384" width="9.140625" style="1"/>
  </cols>
  <sheetData>
    <row r="2" spans="1:10" ht="34.5" customHeight="1" x14ac:dyDescent="0.2">
      <c r="B2" s="120" t="s">
        <v>383</v>
      </c>
      <c r="C2" s="120"/>
      <c r="D2" s="120"/>
      <c r="E2" s="120"/>
      <c r="F2" s="120"/>
      <c r="G2" s="120"/>
      <c r="H2" s="120"/>
      <c r="I2" s="120"/>
      <c r="J2" s="120"/>
    </row>
    <row r="4" spans="1:10" x14ac:dyDescent="0.2">
      <c r="A4" s="17" t="s">
        <v>27</v>
      </c>
      <c r="B4" s="1" t="s">
        <v>382</v>
      </c>
      <c r="C4" s="17"/>
    </row>
    <row r="5" spans="1:10" x14ac:dyDescent="0.2">
      <c r="A5" s="17" t="s">
        <v>68</v>
      </c>
      <c r="B5" s="1" t="s">
        <v>306</v>
      </c>
      <c r="C5" s="17"/>
    </row>
    <row r="6" spans="1:10" x14ac:dyDescent="0.2">
      <c r="A6" s="17" t="s">
        <v>66</v>
      </c>
      <c r="B6" s="73" t="s">
        <v>301</v>
      </c>
      <c r="C6" s="17"/>
    </row>
    <row r="7" spans="1:10" x14ac:dyDescent="0.2">
      <c r="A7" s="17"/>
      <c r="B7" s="73" t="s">
        <v>302</v>
      </c>
      <c r="C7" s="17"/>
    </row>
    <row r="8" spans="1:10" x14ac:dyDescent="0.2">
      <c r="A8" s="17"/>
      <c r="B8" s="73" t="s">
        <v>303</v>
      </c>
      <c r="C8" s="17"/>
    </row>
    <row r="9" spans="1:10" x14ac:dyDescent="0.2">
      <c r="A9" s="17"/>
      <c r="B9" s="102" t="s">
        <v>372</v>
      </c>
      <c r="C9" s="17"/>
    </row>
    <row r="10" spans="1:10" ht="13.5" thickBot="1" x14ac:dyDescent="0.25">
      <c r="A10" s="17"/>
      <c r="B10" s="73"/>
      <c r="C10" s="17"/>
    </row>
    <row r="11" spans="1:10" x14ac:dyDescent="0.2">
      <c r="A11" s="130" t="s">
        <v>64</v>
      </c>
      <c r="B11" s="132" t="s">
        <v>63</v>
      </c>
      <c r="C11" s="132" t="s">
        <v>62</v>
      </c>
      <c r="D11" s="134" t="s">
        <v>61</v>
      </c>
      <c r="E11" s="134"/>
      <c r="F11" s="134" t="s">
        <v>19</v>
      </c>
      <c r="G11" s="134"/>
      <c r="H11" s="134"/>
      <c r="I11" s="134"/>
      <c r="J11" s="134"/>
    </row>
    <row r="12" spans="1:10" ht="13.5" thickBot="1" x14ac:dyDescent="0.25">
      <c r="A12" s="131"/>
      <c r="B12" s="133"/>
      <c r="C12" s="133"/>
      <c r="D12" s="31" t="s">
        <v>60</v>
      </c>
      <c r="E12" s="31" t="s">
        <v>59</v>
      </c>
      <c r="F12" s="30">
        <v>2016</v>
      </c>
      <c r="G12" s="30">
        <v>2017</v>
      </c>
      <c r="H12" s="30">
        <v>2018</v>
      </c>
      <c r="I12" s="30">
        <v>2019</v>
      </c>
      <c r="J12" s="30">
        <v>2020</v>
      </c>
    </row>
    <row r="13" spans="1:10" ht="13.5" thickBot="1" x14ac:dyDescent="0.25">
      <c r="A13" s="27">
        <v>1</v>
      </c>
      <c r="B13" s="28" t="s">
        <v>304</v>
      </c>
      <c r="C13" s="27" t="s">
        <v>305</v>
      </c>
      <c r="D13" s="27" t="s">
        <v>30</v>
      </c>
      <c r="E13" s="27" t="s">
        <v>30</v>
      </c>
      <c r="F13" s="26">
        <v>0</v>
      </c>
      <c r="G13" s="26">
        <v>0</v>
      </c>
      <c r="H13" s="26">
        <v>0</v>
      </c>
      <c r="I13" s="26">
        <v>0</v>
      </c>
      <c r="J13" s="26">
        <v>10</v>
      </c>
    </row>
    <row r="14" spans="1:10" ht="13.5" thickBot="1" x14ac:dyDescent="0.25">
      <c r="A14" s="146" t="s">
        <v>29</v>
      </c>
      <c r="B14" s="147"/>
      <c r="C14" s="147"/>
      <c r="D14" s="147"/>
      <c r="E14" s="148"/>
      <c r="F14" s="18">
        <f>SUM(F13:F13)</f>
        <v>0</v>
      </c>
      <c r="G14" s="18">
        <f>SUM(G13:G13)</f>
        <v>0</v>
      </c>
      <c r="H14" s="18">
        <f>SUM(H13:H13)</f>
        <v>0</v>
      </c>
      <c r="I14" s="18">
        <f>SUM(I13:I13)</f>
        <v>0</v>
      </c>
      <c r="J14" s="18">
        <f>SUM(J13:J13)</f>
        <v>10</v>
      </c>
    </row>
  </sheetData>
  <mergeCells count="7">
    <mergeCell ref="A14:E14"/>
    <mergeCell ref="B2:J2"/>
    <mergeCell ref="A11:A12"/>
    <mergeCell ref="B11:B12"/>
    <mergeCell ref="C11:C12"/>
    <mergeCell ref="D11:E11"/>
    <mergeCell ref="F11:J1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94" workbookViewId="0">
      <selection activeCell="O4" sqref="O4"/>
    </sheetView>
  </sheetViews>
  <sheetFormatPr defaultColWidth="9.140625" defaultRowHeight="12" x14ac:dyDescent="0.2"/>
  <cols>
    <col min="1" max="1" width="23.5703125" style="53" bestFit="1" customWidth="1"/>
    <col min="2" max="11" width="6.42578125" style="53" customWidth="1"/>
    <col min="12" max="13" width="12.85546875" style="53" customWidth="1"/>
    <col min="14" max="16384" width="9.140625" style="53"/>
  </cols>
  <sheetData>
    <row r="1" spans="1:13" x14ac:dyDescent="0.2">
      <c r="A1" s="149" t="s">
        <v>268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</row>
    <row r="2" spans="1:13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4" spans="1:13" x14ac:dyDescent="0.2">
      <c r="A4" s="150" t="s">
        <v>267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5" spans="1:13" x14ac:dyDescent="0.2">
      <c r="A5" s="151" t="s">
        <v>256</v>
      </c>
      <c r="B5" s="151" t="s">
        <v>255</v>
      </c>
      <c r="C5" s="151"/>
      <c r="D5" s="151"/>
      <c r="E5" s="151"/>
      <c r="F5" s="151"/>
      <c r="G5" s="151"/>
      <c r="H5" s="151"/>
      <c r="I5" s="151"/>
      <c r="J5" s="151"/>
      <c r="K5" s="151"/>
      <c r="L5" s="152" t="s">
        <v>254</v>
      </c>
      <c r="M5" s="152" t="s">
        <v>253</v>
      </c>
    </row>
    <row r="6" spans="1:13" x14ac:dyDescent="0.2">
      <c r="A6" s="151"/>
      <c r="B6" s="63" t="s">
        <v>252</v>
      </c>
      <c r="C6" s="63" t="s">
        <v>251</v>
      </c>
      <c r="D6" s="63" t="s">
        <v>250</v>
      </c>
      <c r="E6" s="63" t="s">
        <v>249</v>
      </c>
      <c r="F6" s="63" t="s">
        <v>248</v>
      </c>
      <c r="G6" s="63" t="s">
        <v>247</v>
      </c>
      <c r="H6" s="63" t="s">
        <v>246</v>
      </c>
      <c r="I6" s="63" t="s">
        <v>245</v>
      </c>
      <c r="J6" s="63" t="s">
        <v>244</v>
      </c>
      <c r="K6" s="63" t="s">
        <v>243</v>
      </c>
      <c r="L6" s="152"/>
      <c r="M6" s="152"/>
    </row>
    <row r="7" spans="1:13" x14ac:dyDescent="0.2">
      <c r="A7" s="62" t="s">
        <v>242</v>
      </c>
      <c r="B7" s="60">
        <f>[1]TINGGI!AH7</f>
        <v>0</v>
      </c>
      <c r="C7" s="60">
        <f>[1]TINGGI!AI7</f>
        <v>0.58000000000000007</v>
      </c>
      <c r="D7" s="60">
        <f>[1]TINGGI!AJ7</f>
        <v>2.3400000000000003</v>
      </c>
      <c r="E7" s="60">
        <f>[1]TINGGI!AK7</f>
        <v>0.62999999999999989</v>
      </c>
      <c r="F7" s="60">
        <f>[1]TINGGI!AL7</f>
        <v>0.14000000000000004</v>
      </c>
      <c r="G7" s="60">
        <f>[1]TINGGI!AM7</f>
        <v>0.27000000000000013</v>
      </c>
      <c r="H7" s="60">
        <f>[1]TINGGI!AN7</f>
        <v>0.12999999999999973</v>
      </c>
      <c r="I7" s="60">
        <f>[1]TINGGI!AO7</f>
        <v>1.9999999999999928E-2</v>
      </c>
      <c r="J7" s="60">
        <f>[1]TINGGI!AP7</f>
        <v>4.0000000000000216E-2</v>
      </c>
      <c r="K7" s="60">
        <f>[1]TINGGI!AQ7</f>
        <v>0</v>
      </c>
      <c r="L7" s="64">
        <f>[1]TINGGI!AR7</f>
        <v>0.41499999999999992</v>
      </c>
      <c r="M7" s="60">
        <f>[1]TINGGI!AS7</f>
        <v>41.499999999999993</v>
      </c>
    </row>
    <row r="8" spans="1:13" x14ac:dyDescent="0.2">
      <c r="A8" s="62" t="s">
        <v>241</v>
      </c>
      <c r="B8" s="60">
        <f>[1]TINGGI!AH8</f>
        <v>0</v>
      </c>
      <c r="C8" s="60">
        <f>[1]TINGGI!AI8</f>
        <v>0.77</v>
      </c>
      <c r="D8" s="60">
        <f>[1]TINGGI!AJ8</f>
        <v>1.1600000000000006</v>
      </c>
      <c r="E8" s="60">
        <f>[1]TINGGI!AK8</f>
        <v>0.65999999999999992</v>
      </c>
      <c r="F8" s="60">
        <f>[1]TINGGI!AL8</f>
        <v>0.2099999999999998</v>
      </c>
      <c r="G8" s="60">
        <f>[1]TINGGI!AM8</f>
        <v>0.14999999999999974</v>
      </c>
      <c r="H8" s="60">
        <f>[1]TINGGI!AN8</f>
        <v>0.1999999999999999</v>
      </c>
      <c r="I8" s="60">
        <f>[1]TINGGI!AO8</f>
        <v>0.15</v>
      </c>
      <c r="J8" s="60">
        <f>[1]TINGGI!AP8</f>
        <v>0.20999999999999996</v>
      </c>
      <c r="K8" s="60">
        <f>[1]TINGGI!AQ8</f>
        <v>9.0000000000000219E-2</v>
      </c>
      <c r="L8" s="105">
        <f>[1]TINGGI!AR8</f>
        <v>0.36000000000000004</v>
      </c>
      <c r="M8" s="106">
        <f>[1]TINGGI!AS8</f>
        <v>36.000000000000007</v>
      </c>
    </row>
    <row r="9" spans="1:13" x14ac:dyDescent="0.2">
      <c r="A9" s="62" t="s">
        <v>240</v>
      </c>
      <c r="B9" s="60">
        <f>[1]TINGGI!AH9</f>
        <v>0</v>
      </c>
      <c r="C9" s="60">
        <f>[1]TINGGI!AI9</f>
        <v>0.33000000000000007</v>
      </c>
      <c r="D9" s="60">
        <f>[1]TINGGI!AJ9</f>
        <v>1.0399999999999996</v>
      </c>
      <c r="E9" s="60">
        <f>[1]TINGGI!AK9</f>
        <v>0.65000000000000013</v>
      </c>
      <c r="F9" s="60">
        <f>[1]TINGGI!AL9</f>
        <v>0.21000000000000033</v>
      </c>
      <c r="G9" s="60">
        <f>[1]TINGGI!AM9</f>
        <v>0.32500000000000018</v>
      </c>
      <c r="H9" s="60">
        <f>[1]TINGGI!AN9</f>
        <v>4.9999999999999822E-2</v>
      </c>
      <c r="I9" s="60">
        <f>[1]TINGGI!AO9</f>
        <v>7.5000000000000178E-2</v>
      </c>
      <c r="J9" s="60">
        <f>[1]TINGGI!AP9</f>
        <v>0</v>
      </c>
      <c r="K9" s="60">
        <f>[1]TINGGI!AQ9</f>
        <v>0</v>
      </c>
      <c r="L9" s="64">
        <f>[1]TINGGI!AR9</f>
        <v>0.26800000000000002</v>
      </c>
      <c r="M9" s="60">
        <f>[1]TINGGI!AS9</f>
        <v>26.8</v>
      </c>
    </row>
    <row r="10" spans="1:13" x14ac:dyDescent="0.2">
      <c r="A10" s="62" t="s">
        <v>239</v>
      </c>
      <c r="B10" s="60">
        <f>[1]TINGGI!AH10</f>
        <v>0</v>
      </c>
      <c r="C10" s="60">
        <f>[1]TINGGI!AI10</f>
        <v>0.77999999999999992</v>
      </c>
      <c r="D10" s="60">
        <f>[1]TINGGI!AJ10</f>
        <v>0.57000000000000051</v>
      </c>
      <c r="E10" s="60">
        <f>[1]TINGGI!AK10</f>
        <v>0.24999999999999964</v>
      </c>
      <c r="F10" s="60">
        <f>[1]TINGGI!AL10</f>
        <v>0.10000000000000035</v>
      </c>
      <c r="G10" s="60">
        <f>[1]TINGGI!AM10</f>
        <v>0.20999999999999996</v>
      </c>
      <c r="H10" s="60">
        <f>[1]TINGGI!AN10</f>
        <v>0.19999999999999946</v>
      </c>
      <c r="I10" s="60">
        <f>[1]TINGGI!AO10</f>
        <v>3.9999999999999855E-2</v>
      </c>
      <c r="J10" s="60">
        <f>[1]TINGGI!AP10</f>
        <v>6.0000000000000143E-2</v>
      </c>
      <c r="K10" s="60">
        <f>[1]TINGGI!AQ10</f>
        <v>4.0000000000000036E-2</v>
      </c>
      <c r="L10" s="64">
        <f>[1]TINGGI!AR10</f>
        <v>0.22500000000000001</v>
      </c>
      <c r="M10" s="60">
        <f>[1]TINGGI!AS10</f>
        <v>22.5</v>
      </c>
    </row>
    <row r="11" spans="1:13" x14ac:dyDescent="0.2">
      <c r="A11" s="62" t="s">
        <v>238</v>
      </c>
      <c r="B11" s="60">
        <f>[1]TINGGI!AH11</f>
        <v>0</v>
      </c>
      <c r="C11" s="60">
        <f>[1]TINGGI!AI11</f>
        <v>0.58999999999999986</v>
      </c>
      <c r="D11" s="60">
        <f>[1]TINGGI!AJ11</f>
        <v>0.57999999999999974</v>
      </c>
      <c r="E11" s="60">
        <f>[1]TINGGI!AK11</f>
        <v>0.41000000000000014</v>
      </c>
      <c r="F11" s="60">
        <f>[1]TINGGI!AL11</f>
        <v>0.12999999999999981</v>
      </c>
      <c r="G11" s="60">
        <f>[1]TINGGI!AM11</f>
        <v>0.24000000000000049</v>
      </c>
      <c r="H11" s="60">
        <f>[1]TINGGI!AN11</f>
        <v>0.12999999999999953</v>
      </c>
      <c r="I11" s="60">
        <f>[1]TINGGI!AO11</f>
        <v>0.14000000000000021</v>
      </c>
      <c r="J11" s="60">
        <f>[1]TINGGI!AP11</f>
        <v>0.1</v>
      </c>
      <c r="K11" s="60">
        <f>[1]TINGGI!AQ11</f>
        <v>0.13000000000000006</v>
      </c>
      <c r="L11" s="64">
        <f>[1]TINGGI!AR11</f>
        <v>0.24499999999999997</v>
      </c>
      <c r="M11" s="60">
        <f>[1]TINGGI!AS11</f>
        <v>24.499999999999996</v>
      </c>
    </row>
    <row r="12" spans="1:13" x14ac:dyDescent="0.2">
      <c r="A12" s="59" t="s">
        <v>237</v>
      </c>
      <c r="B12" s="58">
        <f t="shared" ref="B12:K12" si="0">SUM(B2:B11)</f>
        <v>0</v>
      </c>
      <c r="C12" s="58">
        <f t="shared" si="0"/>
        <v>3.05</v>
      </c>
      <c r="D12" s="58">
        <f t="shared" si="0"/>
        <v>5.6900000000000013</v>
      </c>
      <c r="E12" s="58">
        <f t="shared" si="0"/>
        <v>2.5999999999999996</v>
      </c>
      <c r="F12" s="58">
        <f t="shared" si="0"/>
        <v>0.79000000000000026</v>
      </c>
      <c r="G12" s="58">
        <f t="shared" si="0"/>
        <v>1.1950000000000005</v>
      </c>
      <c r="H12" s="58">
        <f t="shared" si="0"/>
        <v>0.70999999999999852</v>
      </c>
      <c r="I12" s="58">
        <f t="shared" si="0"/>
        <v>0.42500000000000016</v>
      </c>
      <c r="J12" s="58">
        <f t="shared" si="0"/>
        <v>0.41000000000000036</v>
      </c>
      <c r="K12" s="58">
        <f t="shared" si="0"/>
        <v>0.26000000000000034</v>
      </c>
      <c r="L12" s="57"/>
      <c r="M12" s="57"/>
    </row>
    <row r="13" spans="1:13" x14ac:dyDescent="0.2">
      <c r="A13" s="56" t="s">
        <v>236</v>
      </c>
      <c r="B13" s="55">
        <f t="shared" ref="B13:K13" si="1">AVERAGE(B7:B11)</f>
        <v>0</v>
      </c>
      <c r="C13" s="55">
        <f t="shared" si="1"/>
        <v>0.61</v>
      </c>
      <c r="D13" s="55">
        <f t="shared" si="1"/>
        <v>1.1380000000000003</v>
      </c>
      <c r="E13" s="55">
        <f t="shared" si="1"/>
        <v>0.51999999999999991</v>
      </c>
      <c r="F13" s="55">
        <f t="shared" si="1"/>
        <v>0.15800000000000006</v>
      </c>
      <c r="G13" s="55">
        <f t="shared" si="1"/>
        <v>0.2390000000000001</v>
      </c>
      <c r="H13" s="55">
        <f t="shared" si="1"/>
        <v>0.14199999999999971</v>
      </c>
      <c r="I13" s="55">
        <f t="shared" si="1"/>
        <v>8.5000000000000034E-2</v>
      </c>
      <c r="J13" s="55">
        <f t="shared" si="1"/>
        <v>8.2000000000000073E-2</v>
      </c>
      <c r="K13" s="55">
        <f t="shared" si="1"/>
        <v>5.2000000000000067E-2</v>
      </c>
      <c r="L13" s="54"/>
      <c r="M13" s="54"/>
    </row>
    <row r="17" spans="1:13" x14ac:dyDescent="0.2">
      <c r="A17" s="149" t="s">
        <v>266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</row>
    <row r="18" spans="1:13" x14ac:dyDescent="0.2">
      <c r="A18" s="149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</row>
    <row r="20" spans="1:13" x14ac:dyDescent="0.2">
      <c r="A20" s="150" t="s">
        <v>265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</row>
    <row r="21" spans="1:13" x14ac:dyDescent="0.2">
      <c r="A21" s="151" t="s">
        <v>256</v>
      </c>
      <c r="B21" s="151" t="s">
        <v>255</v>
      </c>
      <c r="C21" s="151"/>
      <c r="D21" s="151"/>
      <c r="E21" s="151"/>
      <c r="F21" s="151"/>
      <c r="G21" s="151"/>
      <c r="H21" s="151"/>
      <c r="I21" s="151"/>
      <c r="J21" s="151"/>
      <c r="K21" s="151"/>
      <c r="L21" s="152" t="s">
        <v>254</v>
      </c>
      <c r="M21" s="152" t="s">
        <v>253</v>
      </c>
    </row>
    <row r="22" spans="1:13" x14ac:dyDescent="0.2">
      <c r="A22" s="151"/>
      <c r="B22" s="63" t="s">
        <v>252</v>
      </c>
      <c r="C22" s="63" t="s">
        <v>251</v>
      </c>
      <c r="D22" s="63" t="s">
        <v>250</v>
      </c>
      <c r="E22" s="63" t="s">
        <v>249</v>
      </c>
      <c r="F22" s="63" t="s">
        <v>248</v>
      </c>
      <c r="G22" s="63" t="s">
        <v>247</v>
      </c>
      <c r="H22" s="63" t="s">
        <v>246</v>
      </c>
      <c r="I22" s="63" t="s">
        <v>245</v>
      </c>
      <c r="J22" s="63" t="s">
        <v>244</v>
      </c>
      <c r="K22" s="63" t="s">
        <v>243</v>
      </c>
      <c r="L22" s="152"/>
      <c r="M22" s="152"/>
    </row>
    <row r="23" spans="1:13" x14ac:dyDescent="0.2">
      <c r="A23" s="62" t="s">
        <v>242</v>
      </c>
      <c r="B23" s="60">
        <f>[1]KELILING!AI7</f>
        <v>0</v>
      </c>
      <c r="C23" s="60">
        <f>[1]KELILING!AJ7</f>
        <v>7.9999999999999988E-2</v>
      </c>
      <c r="D23" s="60">
        <f>[1]KELILING!AK7</f>
        <v>0</v>
      </c>
      <c r="E23" s="60">
        <f>[1]KELILING!AL7</f>
        <v>2.0000000000000007E-2</v>
      </c>
      <c r="F23" s="60">
        <f>[1]KELILING!AM7</f>
        <v>1.0000000000000009E-2</v>
      </c>
      <c r="G23" s="60">
        <f>[1]KELILING!AN7</f>
        <v>9.9999999999999985E-3</v>
      </c>
      <c r="H23" s="60">
        <f>[1]KELILING!AO7</f>
        <v>0</v>
      </c>
      <c r="I23" s="60">
        <f>[1]KELILING!AP7</f>
        <v>0</v>
      </c>
      <c r="J23" s="60">
        <f>[1]KELILING!AQ7</f>
        <v>1.0000000000000009E-2</v>
      </c>
      <c r="K23" s="60">
        <f>[1]KELILING!AR7</f>
        <v>0</v>
      </c>
      <c r="L23" s="64">
        <f>[1]KELILING!AS7</f>
        <v>1.3000000000000001E-2</v>
      </c>
      <c r="M23" s="60">
        <f>[1]KELILING!AT7</f>
        <v>1.3</v>
      </c>
    </row>
    <row r="24" spans="1:13" x14ac:dyDescent="0.2">
      <c r="A24" s="62" t="s">
        <v>241</v>
      </c>
      <c r="B24" s="60">
        <f>[1]KELILING!AI8</f>
        <v>0</v>
      </c>
      <c r="C24" s="60">
        <f>[1]KELILING!AJ8</f>
        <v>8.9999999999999983E-2</v>
      </c>
      <c r="D24" s="60">
        <f>[1]KELILING!AK8</f>
        <v>9.9999999999999985E-3</v>
      </c>
      <c r="E24" s="60">
        <f>[1]KELILING!AL8</f>
        <v>0</v>
      </c>
      <c r="F24" s="60">
        <f>[1]KELILING!AM8</f>
        <v>1.0000000000000009E-2</v>
      </c>
      <c r="G24" s="60">
        <f>[1]KELILING!AN8</f>
        <v>0</v>
      </c>
      <c r="H24" s="60">
        <f>[1]KELILING!AO8</f>
        <v>0</v>
      </c>
      <c r="I24" s="60">
        <f>[1]KELILING!AP8</f>
        <v>9.9999999999999985E-3</v>
      </c>
      <c r="J24" s="60">
        <f>[1]KELILING!AQ8</f>
        <v>1.0000000000000009E-2</v>
      </c>
      <c r="K24" s="60">
        <f>[1]KELILING!AR8</f>
        <v>1.9999999999999983E-2</v>
      </c>
      <c r="L24" s="64">
        <f>[1]KELILING!AS8</f>
        <v>1.4999999999999999E-2</v>
      </c>
      <c r="M24" s="60">
        <f>[1]KELILING!AT8</f>
        <v>1.5</v>
      </c>
    </row>
    <row r="25" spans="1:13" x14ac:dyDescent="0.2">
      <c r="A25" s="62" t="s">
        <v>240</v>
      </c>
      <c r="B25" s="60">
        <f>[1]KELILING!AI9</f>
        <v>0</v>
      </c>
      <c r="C25" s="60">
        <f>[1]KELILING!AJ9</f>
        <v>6.9999999999999979E-2</v>
      </c>
      <c r="D25" s="60">
        <f>[1]KELILING!AK9</f>
        <v>0</v>
      </c>
      <c r="E25" s="60">
        <f>[1]KELILING!AL9</f>
        <v>1.0000000000000009E-2</v>
      </c>
      <c r="F25" s="60">
        <f>[1]KELILING!AM9</f>
        <v>0.04</v>
      </c>
      <c r="G25" s="60">
        <f>[1]KELILING!AN9</f>
        <v>0</v>
      </c>
      <c r="H25" s="60">
        <f>[1]KELILING!AO9</f>
        <v>2.4999999999999994E-2</v>
      </c>
      <c r="I25" s="60">
        <f>[1]KELILING!AP9</f>
        <v>0</v>
      </c>
      <c r="J25" s="60">
        <f>[1]KELILING!AQ9</f>
        <v>0</v>
      </c>
      <c r="K25" s="60">
        <f>[1]KELILING!AR9</f>
        <v>2.5000000000000022E-2</v>
      </c>
      <c r="L25" s="64">
        <f>[1]KELILING!AS9</f>
        <v>1.7000000000000001E-2</v>
      </c>
      <c r="M25" s="60">
        <f>[1]KELILING!AT9</f>
        <v>1.7000000000000002</v>
      </c>
    </row>
    <row r="26" spans="1:13" x14ac:dyDescent="0.2">
      <c r="A26" s="62" t="s">
        <v>239</v>
      </c>
      <c r="B26" s="60">
        <f>[1]KELILING!AI10</f>
        <v>0</v>
      </c>
      <c r="C26" s="60">
        <f>[1]KELILING!AJ10</f>
        <v>7.0000000000000034E-2</v>
      </c>
      <c r="D26" s="60">
        <f>[1]KELILING!AK10</f>
        <v>2.0000000000000018E-2</v>
      </c>
      <c r="E26" s="60">
        <f>[1]KELILING!AL10</f>
        <v>2.0000000000000007E-2</v>
      </c>
      <c r="F26" s="60">
        <f>[1]KELILING!AM10</f>
        <v>2.0000000000000007E-2</v>
      </c>
      <c r="G26" s="60">
        <f>[1]KELILING!AN10</f>
        <v>9.9999999999999863E-3</v>
      </c>
      <c r="H26" s="60">
        <f>[1]KELILING!AO10</f>
        <v>5.000000000000001E-2</v>
      </c>
      <c r="I26" s="60">
        <f>[1]KELILING!AP10</f>
        <v>0</v>
      </c>
      <c r="J26" s="60">
        <f>[1]KELILING!AQ10</f>
        <v>0</v>
      </c>
      <c r="K26" s="60">
        <f>[1]KELILING!AR10</f>
        <v>0</v>
      </c>
      <c r="L26" s="64">
        <f>[1]KELILING!AS10</f>
        <v>1.9000000000000006E-2</v>
      </c>
      <c r="M26" s="60">
        <f>[1]KELILING!AT10</f>
        <v>1.9000000000000006</v>
      </c>
    </row>
    <row r="27" spans="1:13" x14ac:dyDescent="0.2">
      <c r="A27" s="62" t="s">
        <v>238</v>
      </c>
      <c r="B27" s="60">
        <f>[1]KELILING!AI11</f>
        <v>0</v>
      </c>
      <c r="C27" s="60">
        <f>[1]KELILING!AJ11</f>
        <v>3.0000000000000006E-2</v>
      </c>
      <c r="D27" s="60">
        <f>[1]KELILING!AK11</f>
        <v>2.0000000000000007E-2</v>
      </c>
      <c r="E27" s="60">
        <f>[1]KELILING!AL11</f>
        <v>9.9999999999999985E-3</v>
      </c>
      <c r="F27" s="60">
        <f>[1]KELILING!AM11</f>
        <v>2.0000000000000007E-2</v>
      </c>
      <c r="G27" s="60">
        <f>[1]KELILING!AN11</f>
        <v>3.0000000000000006E-2</v>
      </c>
      <c r="H27" s="60">
        <f>[1]KELILING!AO11</f>
        <v>3.0000000000000006E-2</v>
      </c>
      <c r="I27" s="60">
        <f>[1]KELILING!AP11</f>
        <v>9.9999999999999985E-3</v>
      </c>
      <c r="J27" s="60">
        <f>[1]KELILING!AQ11</f>
        <v>0</v>
      </c>
      <c r="K27" s="60">
        <f>[1]KELILING!AR11</f>
        <v>9.9999999999999985E-3</v>
      </c>
      <c r="L27" s="64">
        <f>[1]KELILING!AS11</f>
        <v>1.6000000000000004E-2</v>
      </c>
      <c r="M27" s="60">
        <f>[1]KELILING!AT11</f>
        <v>1.6000000000000003</v>
      </c>
    </row>
    <row r="28" spans="1:13" x14ac:dyDescent="0.2">
      <c r="A28" s="59" t="s">
        <v>237</v>
      </c>
      <c r="B28" s="58">
        <f>SUM(B18:B27)</f>
        <v>0</v>
      </c>
      <c r="C28" s="58">
        <f>SUM(C23:C27)</f>
        <v>0.34</v>
      </c>
      <c r="D28" s="58">
        <f t="shared" ref="D28:K28" si="2">SUM(D18:D27)</f>
        <v>5.0000000000000024E-2</v>
      </c>
      <c r="E28" s="58">
        <f t="shared" si="2"/>
        <v>6.0000000000000026E-2</v>
      </c>
      <c r="F28" s="58">
        <f t="shared" si="2"/>
        <v>0.10000000000000003</v>
      </c>
      <c r="G28" s="58">
        <f t="shared" si="2"/>
        <v>4.9999999999999989E-2</v>
      </c>
      <c r="H28" s="58">
        <f t="shared" si="2"/>
        <v>0.10500000000000001</v>
      </c>
      <c r="I28" s="58">
        <f t="shared" si="2"/>
        <v>1.9999999999999997E-2</v>
      </c>
      <c r="J28" s="58">
        <f t="shared" si="2"/>
        <v>2.0000000000000018E-2</v>
      </c>
      <c r="K28" s="58">
        <f t="shared" si="2"/>
        <v>5.5000000000000007E-2</v>
      </c>
      <c r="L28" s="57"/>
      <c r="M28" s="57"/>
    </row>
    <row r="29" spans="1:13" x14ac:dyDescent="0.2">
      <c r="A29" s="56" t="s">
        <v>236</v>
      </c>
      <c r="B29" s="55">
        <f t="shared" ref="B29:K29" si="3">AVERAGE(B23:B27)</f>
        <v>0</v>
      </c>
      <c r="C29" s="55">
        <f t="shared" si="3"/>
        <v>6.8000000000000005E-2</v>
      </c>
      <c r="D29" s="55">
        <f t="shared" si="3"/>
        <v>1.0000000000000005E-2</v>
      </c>
      <c r="E29" s="55">
        <f t="shared" si="3"/>
        <v>1.2000000000000005E-2</v>
      </c>
      <c r="F29" s="55">
        <f t="shared" si="3"/>
        <v>2.0000000000000007E-2</v>
      </c>
      <c r="G29" s="55">
        <f t="shared" si="3"/>
        <v>9.9999999999999985E-3</v>
      </c>
      <c r="H29" s="55">
        <f t="shared" si="3"/>
        <v>2.1000000000000001E-2</v>
      </c>
      <c r="I29" s="55">
        <f t="shared" si="3"/>
        <v>3.9999999999999992E-3</v>
      </c>
      <c r="J29" s="55">
        <f t="shared" si="3"/>
        <v>4.0000000000000036E-3</v>
      </c>
      <c r="K29" s="55">
        <f t="shared" si="3"/>
        <v>1.1000000000000001E-2</v>
      </c>
      <c r="L29" s="54"/>
      <c r="M29" s="54"/>
    </row>
    <row r="33" spans="1:13" x14ac:dyDescent="0.2">
      <c r="A33" s="149" t="s">
        <v>264</v>
      </c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1:13" x14ac:dyDescent="0.2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6" spans="1:13" x14ac:dyDescent="0.2">
      <c r="A36" s="150" t="s">
        <v>263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1:13" x14ac:dyDescent="0.2">
      <c r="A37" s="151" t="s">
        <v>256</v>
      </c>
      <c r="B37" s="151" t="s">
        <v>255</v>
      </c>
      <c r="C37" s="151"/>
      <c r="D37" s="151"/>
      <c r="E37" s="151"/>
      <c r="F37" s="151"/>
      <c r="G37" s="151"/>
      <c r="H37" s="151"/>
      <c r="I37" s="151"/>
      <c r="J37" s="151"/>
      <c r="K37" s="151"/>
      <c r="L37" s="152" t="s">
        <v>254</v>
      </c>
      <c r="M37" s="152" t="s">
        <v>253</v>
      </c>
    </row>
    <row r="38" spans="1:13" x14ac:dyDescent="0.2">
      <c r="A38" s="151"/>
      <c r="B38" s="63" t="s">
        <v>252</v>
      </c>
      <c r="C38" s="63" t="s">
        <v>251</v>
      </c>
      <c r="D38" s="63" t="s">
        <v>250</v>
      </c>
      <c r="E38" s="63" t="s">
        <v>249</v>
      </c>
      <c r="F38" s="63" t="s">
        <v>248</v>
      </c>
      <c r="G38" s="63" t="s">
        <v>247</v>
      </c>
      <c r="H38" s="63" t="s">
        <v>246</v>
      </c>
      <c r="I38" s="63" t="s">
        <v>245</v>
      </c>
      <c r="J38" s="63" t="s">
        <v>244</v>
      </c>
      <c r="K38" s="63" t="s">
        <v>243</v>
      </c>
      <c r="L38" s="152"/>
      <c r="M38" s="152"/>
    </row>
    <row r="39" spans="1:13" x14ac:dyDescent="0.2">
      <c r="A39" s="62" t="s">
        <v>242</v>
      </c>
      <c r="B39" s="60">
        <f>[1]DIAMETER!AI7</f>
        <v>0</v>
      </c>
      <c r="C39" s="60">
        <f>[1]DIAMETER!AJ7</f>
        <v>2.5477707006369428E-2</v>
      </c>
      <c r="D39" s="60">
        <f>[1]DIAMETER!AK7</f>
        <v>0</v>
      </c>
      <c r="E39" s="60">
        <f>[1]DIAMETER!AL7</f>
        <v>6.3694267515923605E-3</v>
      </c>
      <c r="F39" s="60">
        <f>[1]DIAMETER!AM7</f>
        <v>3.1847133757961833E-3</v>
      </c>
      <c r="G39" s="60">
        <f>[1]DIAMETER!AN7</f>
        <v>3.1847133757961776E-3</v>
      </c>
      <c r="H39" s="60">
        <f>[1]DIAMETER!AO7</f>
        <v>0</v>
      </c>
      <c r="I39" s="60">
        <f>[1]DIAMETER!AP7</f>
        <v>0</v>
      </c>
      <c r="J39" s="60">
        <f>[1]DIAMETER!AQ7</f>
        <v>3.1847133757961833E-3</v>
      </c>
      <c r="K39" s="60">
        <f>[1]DIAMETER!AR7</f>
        <v>0</v>
      </c>
      <c r="L39" s="61">
        <f>[1]DIAMETER!AS7</f>
        <v>4.1401273885350335E-3</v>
      </c>
      <c r="M39" s="60">
        <f>[1]DIAMETER!AT7</f>
        <v>0.41401273885350337</v>
      </c>
    </row>
    <row r="40" spans="1:13" x14ac:dyDescent="0.2">
      <c r="A40" s="62" t="s">
        <v>241</v>
      </c>
      <c r="B40" s="60">
        <f>[1]DIAMETER!AI8</f>
        <v>0</v>
      </c>
      <c r="C40" s="60">
        <f>[1]DIAMETER!AJ8</f>
        <v>2.8662420382165599E-2</v>
      </c>
      <c r="D40" s="60">
        <f>[1]DIAMETER!AK8</f>
        <v>3.1847133757961776E-3</v>
      </c>
      <c r="E40" s="60">
        <f>[1]DIAMETER!AL8</f>
        <v>0</v>
      </c>
      <c r="F40" s="60">
        <f>[1]DIAMETER!AM8</f>
        <v>3.1847133757961833E-3</v>
      </c>
      <c r="G40" s="60">
        <f>[1]DIAMETER!AN8</f>
        <v>0</v>
      </c>
      <c r="H40" s="60">
        <f>[1]DIAMETER!AO8</f>
        <v>0</v>
      </c>
      <c r="I40" s="60">
        <f>[1]DIAMETER!AP8</f>
        <v>3.1847133757961776E-3</v>
      </c>
      <c r="J40" s="60">
        <f>[1]DIAMETER!AQ8</f>
        <v>3.1847133757961833E-3</v>
      </c>
      <c r="K40" s="60">
        <f>[1]DIAMETER!AR8</f>
        <v>6.3694267515923501E-3</v>
      </c>
      <c r="L40" s="61">
        <f>[1]DIAMETER!AS8</f>
        <v>4.7770700636942673E-3</v>
      </c>
      <c r="M40" s="60">
        <f>[1]DIAMETER!AT8</f>
        <v>0.47770700636942676</v>
      </c>
    </row>
    <row r="41" spans="1:13" x14ac:dyDescent="0.2">
      <c r="A41" s="62" t="s">
        <v>240</v>
      </c>
      <c r="B41" s="60">
        <f>[1]DIAMETER!AI9</f>
        <v>0</v>
      </c>
      <c r="C41" s="60">
        <f>[1]DIAMETER!AJ9</f>
        <v>2.2292993630573237E-2</v>
      </c>
      <c r="D41" s="60">
        <f>[1]DIAMETER!AK9</f>
        <v>0</v>
      </c>
      <c r="E41" s="60">
        <f>[1]DIAMETER!AL9</f>
        <v>3.1847133757961802E-3</v>
      </c>
      <c r="F41" s="60">
        <f>[1]DIAMETER!AM9</f>
        <v>1.2738853503184716E-2</v>
      </c>
      <c r="G41" s="60">
        <f>[1]DIAMETER!AN9</f>
        <v>0</v>
      </c>
      <c r="H41" s="60">
        <f>[1]DIAMETER!AO9</f>
        <v>7.9617834394904441E-3</v>
      </c>
      <c r="I41" s="60">
        <f>[1]DIAMETER!AP9</f>
        <v>0</v>
      </c>
      <c r="J41" s="60">
        <f>[1]DIAMETER!AQ9</f>
        <v>0</v>
      </c>
      <c r="K41" s="60">
        <f>[1]DIAMETER!AR9</f>
        <v>7.961783439490458E-3</v>
      </c>
      <c r="L41" s="61">
        <f>[1]DIAMETER!AS9</f>
        <v>5.4140127388535037E-3</v>
      </c>
      <c r="M41" s="60">
        <f>[1]DIAMETER!AT9</f>
        <v>0.54140127388535042</v>
      </c>
    </row>
    <row r="42" spans="1:13" x14ac:dyDescent="0.2">
      <c r="A42" s="62" t="s">
        <v>239</v>
      </c>
      <c r="B42" s="60">
        <f>[1]DIAMETER!AI10</f>
        <v>0</v>
      </c>
      <c r="C42" s="60">
        <f>[1]DIAMETER!AJ10</f>
        <v>2.2292993630573264E-2</v>
      </c>
      <c r="D42" s="60">
        <f>[1]DIAMETER!AK10</f>
        <v>6.3694267515923639E-3</v>
      </c>
      <c r="E42" s="60">
        <f>[1]DIAMETER!AL10</f>
        <v>6.3694267515923605E-3</v>
      </c>
      <c r="F42" s="60">
        <f>[1]DIAMETER!AM10</f>
        <v>6.3694267515923605E-3</v>
      </c>
      <c r="G42" s="60">
        <f>[1]DIAMETER!AN10</f>
        <v>3.184713375796172E-3</v>
      </c>
      <c r="H42" s="60">
        <f>[1]DIAMETER!AO10</f>
        <v>1.5923566878980899E-2</v>
      </c>
      <c r="I42" s="60">
        <f>[1]DIAMETER!AP10</f>
        <v>0</v>
      </c>
      <c r="J42" s="60">
        <f>[1]DIAMETER!AQ10</f>
        <v>0</v>
      </c>
      <c r="K42" s="60">
        <f>[1]DIAMETER!AR10</f>
        <v>0</v>
      </c>
      <c r="L42" s="61">
        <f>[1]DIAMETER!AS10</f>
        <v>6.0509554140127418E-3</v>
      </c>
      <c r="M42" s="60">
        <f>[1]DIAMETER!AT10</f>
        <v>0.6050955414012742</v>
      </c>
    </row>
    <row r="43" spans="1:13" x14ac:dyDescent="0.2">
      <c r="A43" s="62" t="s">
        <v>238</v>
      </c>
      <c r="B43" s="60">
        <f>[1]DIAMETER!AI11</f>
        <v>0</v>
      </c>
      <c r="C43" s="60">
        <f>[1]DIAMETER!AJ11</f>
        <v>9.5541401273885381E-3</v>
      </c>
      <c r="D43" s="60">
        <f>[1]DIAMETER!AK11</f>
        <v>6.3694267515923579E-3</v>
      </c>
      <c r="E43" s="60">
        <f>[1]DIAMETER!AL11</f>
        <v>3.1847133757961776E-3</v>
      </c>
      <c r="F43" s="60">
        <f>[1]DIAMETER!AM11</f>
        <v>6.3694267515923605E-3</v>
      </c>
      <c r="G43" s="60">
        <f>[1]DIAMETER!AN11</f>
        <v>9.5541401273885364E-3</v>
      </c>
      <c r="H43" s="60">
        <f>[1]DIAMETER!AO11</f>
        <v>9.5541401273885381E-3</v>
      </c>
      <c r="I43" s="60">
        <f>[1]DIAMETER!AP11</f>
        <v>3.1847133757961776E-3</v>
      </c>
      <c r="J43" s="60">
        <f>[1]DIAMETER!AQ11</f>
        <v>0</v>
      </c>
      <c r="K43" s="60">
        <f>[1]DIAMETER!AR11</f>
        <v>3.1847133757961776E-3</v>
      </c>
      <c r="L43" s="61">
        <f>[1]DIAMETER!AS11</f>
        <v>5.095541401273886E-3</v>
      </c>
      <c r="M43" s="60">
        <f>[1]DIAMETER!AT11</f>
        <v>0.50955414012738864</v>
      </c>
    </row>
    <row r="44" spans="1:13" x14ac:dyDescent="0.2">
      <c r="A44" s="59" t="s">
        <v>237</v>
      </c>
      <c r="B44" s="58">
        <f>SUM(B34:B43)</f>
        <v>0</v>
      </c>
      <c r="C44" s="58">
        <f>SUM(C39:C43)</f>
        <v>0.10828025477707007</v>
      </c>
      <c r="D44" s="58">
        <f t="shared" ref="D44:K44" si="4">SUM(D34:D43)</f>
        <v>1.5923566878980899E-2</v>
      </c>
      <c r="E44" s="58">
        <f t="shared" si="4"/>
        <v>1.910828025477708E-2</v>
      </c>
      <c r="F44" s="58">
        <f t="shared" si="4"/>
        <v>3.1847133757961804E-2</v>
      </c>
      <c r="G44" s="58">
        <f t="shared" si="4"/>
        <v>1.5923566878980888E-2</v>
      </c>
      <c r="H44" s="58">
        <f t="shared" si="4"/>
        <v>3.3439490445859879E-2</v>
      </c>
      <c r="I44" s="58">
        <f t="shared" si="4"/>
        <v>6.3694267515923553E-3</v>
      </c>
      <c r="J44" s="58">
        <f t="shared" si="4"/>
        <v>6.3694267515923665E-3</v>
      </c>
      <c r="K44" s="58">
        <f t="shared" si="4"/>
        <v>1.7515923566878984E-2</v>
      </c>
      <c r="L44" s="57"/>
      <c r="M44" s="57"/>
    </row>
    <row r="45" spans="1:13" x14ac:dyDescent="0.2">
      <c r="A45" s="56" t="s">
        <v>236</v>
      </c>
      <c r="B45" s="55">
        <f t="shared" ref="B45:K45" si="5">AVERAGE(B39:B43)</f>
        <v>0</v>
      </c>
      <c r="C45" s="55">
        <f t="shared" si="5"/>
        <v>2.1656050955414015E-2</v>
      </c>
      <c r="D45" s="55">
        <f t="shared" si="5"/>
        <v>3.1847133757961798E-3</v>
      </c>
      <c r="E45" s="55">
        <f t="shared" si="5"/>
        <v>3.8216560509554158E-3</v>
      </c>
      <c r="F45" s="55">
        <f t="shared" si="5"/>
        <v>6.3694267515923605E-3</v>
      </c>
      <c r="G45" s="55">
        <f t="shared" si="5"/>
        <v>3.1847133757961776E-3</v>
      </c>
      <c r="H45" s="55">
        <f t="shared" si="5"/>
        <v>6.6878980891719756E-3</v>
      </c>
      <c r="I45" s="55">
        <f t="shared" si="5"/>
        <v>1.2738853503184711E-3</v>
      </c>
      <c r="J45" s="55">
        <f t="shared" si="5"/>
        <v>1.2738853503184732E-3</v>
      </c>
      <c r="K45" s="55">
        <f t="shared" si="5"/>
        <v>3.5031847133757967E-3</v>
      </c>
      <c r="L45" s="54"/>
      <c r="M45" s="54"/>
    </row>
    <row r="49" spans="1:13" x14ac:dyDescent="0.2">
      <c r="A49" s="149" t="s">
        <v>262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</row>
    <row r="50" spans="1:13" x14ac:dyDescent="0.2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2" spans="1:13" x14ac:dyDescent="0.2">
      <c r="A52" s="150" t="s">
        <v>261</v>
      </c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</row>
    <row r="53" spans="1:13" x14ac:dyDescent="0.2">
      <c r="A53" s="151" t="s">
        <v>256</v>
      </c>
      <c r="B53" s="151" t="s">
        <v>255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2" t="s">
        <v>254</v>
      </c>
      <c r="M53" s="152" t="s">
        <v>253</v>
      </c>
    </row>
    <row r="54" spans="1:13" x14ac:dyDescent="0.2">
      <c r="A54" s="151"/>
      <c r="B54" s="63" t="s">
        <v>252</v>
      </c>
      <c r="C54" s="63" t="s">
        <v>251</v>
      </c>
      <c r="D54" s="63" t="s">
        <v>250</v>
      </c>
      <c r="E54" s="63" t="s">
        <v>249</v>
      </c>
      <c r="F54" s="63" t="s">
        <v>248</v>
      </c>
      <c r="G54" s="63" t="s">
        <v>247</v>
      </c>
      <c r="H54" s="63" t="s">
        <v>246</v>
      </c>
      <c r="I54" s="63" t="s">
        <v>245</v>
      </c>
      <c r="J54" s="63" t="s">
        <v>244</v>
      </c>
      <c r="K54" s="63" t="s">
        <v>243</v>
      </c>
      <c r="L54" s="152"/>
      <c r="M54" s="152"/>
    </row>
    <row r="55" spans="1:13" x14ac:dyDescent="0.2">
      <c r="A55" s="62" t="s">
        <v>242</v>
      </c>
      <c r="B55" s="60">
        <f>'[1]JUMLAH DAUN'!AJ7</f>
        <v>0</v>
      </c>
      <c r="C55" s="60">
        <f>'[1]JUMLAH DAUN'!AK7</f>
        <v>0</v>
      </c>
      <c r="D55" s="60">
        <f>'[1]JUMLAH DAUN'!AL7</f>
        <v>0</v>
      </c>
      <c r="E55" s="60">
        <f>'[1]JUMLAH DAUN'!AM7</f>
        <v>0.2</v>
      </c>
      <c r="F55" s="60">
        <f>'[1]JUMLAH DAUN'!AN7</f>
        <v>0</v>
      </c>
      <c r="G55" s="60">
        <f>'[1]JUMLAH DAUN'!AO7</f>
        <v>0.1</v>
      </c>
      <c r="H55" s="60">
        <f>'[1]JUMLAH DAUN'!AP7</f>
        <v>0</v>
      </c>
      <c r="I55" s="60">
        <f>'[1]JUMLAH DAUN'!AQ7</f>
        <v>0.1</v>
      </c>
      <c r="J55" s="60">
        <f>'[1]JUMLAH DAUN'!AR7</f>
        <v>0</v>
      </c>
      <c r="K55" s="60">
        <f>'[1]JUMLAH DAUN'!AS7</f>
        <v>0.3</v>
      </c>
      <c r="L55" s="64">
        <f>'[1]JUMLAH DAUN'!AT7</f>
        <v>6.9999999999999993E-2</v>
      </c>
      <c r="M55" s="60">
        <f>'[1]JUMLAH DAUN'!AU7</f>
        <v>6.9999999999999991</v>
      </c>
    </row>
    <row r="56" spans="1:13" x14ac:dyDescent="0.2">
      <c r="A56" s="62" t="s">
        <v>241</v>
      </c>
      <c r="B56" s="60">
        <f>'[1]JUMLAH DAUN'!AJ8</f>
        <v>0</v>
      </c>
      <c r="C56" s="60">
        <f>'[1]JUMLAH DAUN'!AK8</f>
        <v>0.1</v>
      </c>
      <c r="D56" s="60">
        <f>'[1]JUMLAH DAUN'!AL8</f>
        <v>0</v>
      </c>
      <c r="E56" s="60">
        <f>'[1]JUMLAH DAUN'!AM8</f>
        <v>0</v>
      </c>
      <c r="F56" s="60">
        <f>'[1]JUMLAH DAUN'!AN8</f>
        <v>0</v>
      </c>
      <c r="G56" s="60">
        <f>'[1]JUMLAH DAUN'!AO8</f>
        <v>0.1</v>
      </c>
      <c r="H56" s="60">
        <f>'[1]JUMLAH DAUN'!AP8</f>
        <v>0</v>
      </c>
      <c r="I56" s="60">
        <f>'[1]JUMLAH DAUN'!AQ8</f>
        <v>0.1</v>
      </c>
      <c r="J56" s="60">
        <f>'[1]JUMLAH DAUN'!AR8</f>
        <v>0</v>
      </c>
      <c r="K56" s="60">
        <f>'[1]JUMLAH DAUN'!AS8</f>
        <v>0.1</v>
      </c>
      <c r="L56" s="64">
        <f>'[1]JUMLAH DAUN'!AT8</f>
        <v>0.04</v>
      </c>
      <c r="M56" s="60">
        <f>'[1]JUMLAH DAUN'!AU8</f>
        <v>4</v>
      </c>
    </row>
    <row r="57" spans="1:13" x14ac:dyDescent="0.2">
      <c r="A57" s="62" t="s">
        <v>240</v>
      </c>
      <c r="B57" s="60">
        <f>'[1]JUMLAH DAUN'!AJ9</f>
        <v>0</v>
      </c>
      <c r="C57" s="60">
        <f>'[1]JUMLAH DAUN'!AK9</f>
        <v>0.1</v>
      </c>
      <c r="D57" s="60">
        <f>'[1]JUMLAH DAUN'!AL9</f>
        <v>0</v>
      </c>
      <c r="E57" s="60">
        <f>'[1]JUMLAH DAUN'!AM9</f>
        <v>0.3</v>
      </c>
      <c r="F57" s="60">
        <f>'[1]JUMLAH DAUN'!AN9</f>
        <v>0.1</v>
      </c>
      <c r="G57" s="60">
        <f>'[1]JUMLAH DAUN'!AO9</f>
        <v>0.25</v>
      </c>
      <c r="H57" s="60">
        <f>'[1]JUMLAH DAUN'!AP9</f>
        <v>0</v>
      </c>
      <c r="I57" s="60">
        <f>'[1]JUMLAH DAUN'!AQ9</f>
        <v>0</v>
      </c>
      <c r="J57" s="60">
        <f>'[1]JUMLAH DAUN'!AR9</f>
        <v>0</v>
      </c>
      <c r="K57" s="60">
        <f>'[1]JUMLAH DAUN'!AS9</f>
        <v>0.25</v>
      </c>
      <c r="L57" s="105">
        <f>'[1]JUMLAH DAUN'!AT9</f>
        <v>0.1</v>
      </c>
      <c r="M57" s="106">
        <f>'[1]JUMLAH DAUN'!AU9</f>
        <v>10</v>
      </c>
    </row>
    <row r="58" spans="1:13" x14ac:dyDescent="0.2">
      <c r="A58" s="62" t="s">
        <v>239</v>
      </c>
      <c r="B58" s="60">
        <f>'[1]JUMLAH DAUN'!AJ10</f>
        <v>0</v>
      </c>
      <c r="C58" s="60">
        <f>'[1]JUMLAH DAUN'!AK10</f>
        <v>0.3</v>
      </c>
      <c r="D58" s="60">
        <f>'[1]JUMLAH DAUN'!AL10</f>
        <v>0</v>
      </c>
      <c r="E58" s="60">
        <f>'[1]JUMLAH DAUN'!AM10</f>
        <v>0.3</v>
      </c>
      <c r="F58" s="60">
        <f>'[1]JUMLAH DAUN'!AN10</f>
        <v>0</v>
      </c>
      <c r="G58" s="60">
        <f>'[1]JUMLAH DAUN'!AO10</f>
        <v>0</v>
      </c>
      <c r="H58" s="60">
        <f>'[1]JUMLAH DAUN'!AP10</f>
        <v>0</v>
      </c>
      <c r="I58" s="60">
        <f>'[1]JUMLAH DAUN'!AQ10</f>
        <v>0.2</v>
      </c>
      <c r="J58" s="60">
        <f>'[1]JUMLAH DAUN'!AR10</f>
        <v>0</v>
      </c>
      <c r="K58" s="60">
        <f>'[1]JUMLAH DAUN'!AS10</f>
        <v>0.1</v>
      </c>
      <c r="L58" s="64">
        <f>'[1]JUMLAH DAUN'!AT10</f>
        <v>0.09</v>
      </c>
      <c r="M58" s="60">
        <f>'[1]JUMLAH DAUN'!AU10</f>
        <v>9</v>
      </c>
    </row>
    <row r="59" spans="1:13" x14ac:dyDescent="0.2">
      <c r="A59" s="62" t="s">
        <v>238</v>
      </c>
      <c r="B59" s="60">
        <f>'[1]JUMLAH DAUN'!AJ11</f>
        <v>0</v>
      </c>
      <c r="C59" s="60">
        <f>'[1]JUMLAH DAUN'!AK11</f>
        <v>0.1</v>
      </c>
      <c r="D59" s="60">
        <f>'[1]JUMLAH DAUN'!AL11</f>
        <v>0.3</v>
      </c>
      <c r="E59" s="60">
        <f>'[1]JUMLAH DAUN'!AM11</f>
        <v>0.1</v>
      </c>
      <c r="F59" s="60">
        <f>'[1]JUMLAH DAUN'!AN11</f>
        <v>0</v>
      </c>
      <c r="G59" s="60">
        <f>'[1]JUMLAH DAUN'!AO11</f>
        <v>0</v>
      </c>
      <c r="H59" s="60">
        <f>'[1]JUMLAH DAUN'!AP11</f>
        <v>0</v>
      </c>
      <c r="I59" s="60">
        <f>'[1]JUMLAH DAUN'!AQ11</f>
        <v>0</v>
      </c>
      <c r="J59" s="60">
        <f>'[1]JUMLAH DAUN'!AR11</f>
        <v>0.1</v>
      </c>
      <c r="K59" s="60">
        <f>'[1]JUMLAH DAUN'!AS11</f>
        <v>0.1</v>
      </c>
      <c r="L59" s="64">
        <f>'[1]JUMLAH DAUN'!AT11</f>
        <v>6.9999999999999993E-2</v>
      </c>
      <c r="M59" s="60">
        <f>'[1]JUMLAH DAUN'!AU11</f>
        <v>6.9999999999999991</v>
      </c>
    </row>
    <row r="60" spans="1:13" x14ac:dyDescent="0.2">
      <c r="A60" s="59" t="s">
        <v>237</v>
      </c>
      <c r="B60" s="58">
        <f>SUM(B50:B59)</f>
        <v>0</v>
      </c>
      <c r="C60" s="58">
        <f>SUM(C55:C59)</f>
        <v>0.6</v>
      </c>
      <c r="D60" s="58">
        <f t="shared" ref="D60:K60" si="6">SUM(D50:D59)</f>
        <v>0.3</v>
      </c>
      <c r="E60" s="58">
        <f t="shared" si="6"/>
        <v>0.9</v>
      </c>
      <c r="F60" s="58">
        <f t="shared" si="6"/>
        <v>0.1</v>
      </c>
      <c r="G60" s="58">
        <f t="shared" si="6"/>
        <v>0.45</v>
      </c>
      <c r="H60" s="58">
        <f t="shared" si="6"/>
        <v>0</v>
      </c>
      <c r="I60" s="58">
        <f t="shared" si="6"/>
        <v>0.4</v>
      </c>
      <c r="J60" s="58">
        <f t="shared" si="6"/>
        <v>0.1</v>
      </c>
      <c r="K60" s="58">
        <f t="shared" si="6"/>
        <v>0.85</v>
      </c>
      <c r="L60" s="57"/>
      <c r="M60" s="57"/>
    </row>
    <row r="61" spans="1:13" x14ac:dyDescent="0.2">
      <c r="A61" s="56" t="s">
        <v>236</v>
      </c>
      <c r="B61" s="55">
        <f t="shared" ref="B61:K61" si="7">AVERAGE(B55:B59)</f>
        <v>0</v>
      </c>
      <c r="C61" s="55">
        <f t="shared" si="7"/>
        <v>0.12</v>
      </c>
      <c r="D61" s="55">
        <f t="shared" si="7"/>
        <v>0.06</v>
      </c>
      <c r="E61" s="55">
        <f t="shared" si="7"/>
        <v>0.18</v>
      </c>
      <c r="F61" s="55">
        <f t="shared" si="7"/>
        <v>0.02</v>
      </c>
      <c r="G61" s="55">
        <f t="shared" si="7"/>
        <v>0.09</v>
      </c>
      <c r="H61" s="55">
        <f t="shared" si="7"/>
        <v>0</v>
      </c>
      <c r="I61" s="55">
        <f t="shared" si="7"/>
        <v>0.08</v>
      </c>
      <c r="J61" s="55">
        <f t="shared" si="7"/>
        <v>0.02</v>
      </c>
      <c r="K61" s="55">
        <f t="shared" si="7"/>
        <v>0.16999999999999998</v>
      </c>
      <c r="L61" s="54"/>
      <c r="M61" s="54"/>
    </row>
    <row r="65" spans="1:13" x14ac:dyDescent="0.2">
      <c r="A65" s="149" t="s">
        <v>260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</row>
    <row r="66" spans="1:13" x14ac:dyDescent="0.2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</row>
    <row r="68" spans="1:13" x14ac:dyDescent="0.2">
      <c r="A68" s="150" t="s">
        <v>259</v>
      </c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</row>
    <row r="69" spans="1:13" x14ac:dyDescent="0.2">
      <c r="A69" s="151" t="s">
        <v>256</v>
      </c>
      <c r="B69" s="151" t="s">
        <v>255</v>
      </c>
      <c r="C69" s="151"/>
      <c r="D69" s="151"/>
      <c r="E69" s="151"/>
      <c r="F69" s="151"/>
      <c r="G69" s="151"/>
      <c r="H69" s="151"/>
      <c r="I69" s="151"/>
      <c r="J69" s="151"/>
      <c r="K69" s="151"/>
      <c r="L69" s="152" t="s">
        <v>254</v>
      </c>
      <c r="M69" s="152" t="s">
        <v>253</v>
      </c>
    </row>
    <row r="70" spans="1:13" x14ac:dyDescent="0.2">
      <c r="A70" s="151"/>
      <c r="B70" s="63" t="s">
        <v>252</v>
      </c>
      <c r="C70" s="63" t="s">
        <v>251</v>
      </c>
      <c r="D70" s="63" t="s">
        <v>250</v>
      </c>
      <c r="E70" s="63" t="s">
        <v>249</v>
      </c>
      <c r="F70" s="63" t="s">
        <v>248</v>
      </c>
      <c r="G70" s="63" t="s">
        <v>247</v>
      </c>
      <c r="H70" s="63" t="s">
        <v>246</v>
      </c>
      <c r="I70" s="63" t="s">
        <v>245</v>
      </c>
      <c r="J70" s="63" t="s">
        <v>244</v>
      </c>
      <c r="K70" s="63" t="s">
        <v>243</v>
      </c>
      <c r="L70" s="152"/>
      <c r="M70" s="152"/>
    </row>
    <row r="71" spans="1:13" x14ac:dyDescent="0.2">
      <c r="A71" s="62" t="s">
        <v>242</v>
      </c>
      <c r="B71" s="60">
        <f>'[1]PANJANG DAUN'!AM7</f>
        <v>0</v>
      </c>
      <c r="C71" s="60">
        <f>'[1]PANJANG DAUN'!AN7</f>
        <v>0.25199999999999989</v>
      </c>
      <c r="D71" s="60">
        <f>'[1]PANJANG DAUN'!AO7</f>
        <v>0.15200000000000005</v>
      </c>
      <c r="E71" s="60">
        <f>'[1]PANJANG DAUN'!AP7</f>
        <v>8.8888888888888906E-2</v>
      </c>
      <c r="F71" s="60">
        <f>'[1]PANJANG DAUN'!AQ7</f>
        <v>0.19259259259259257</v>
      </c>
      <c r="G71" s="60">
        <f>'[1]PANJANG DAUN'!AR7</f>
        <v>0.12857142857142853</v>
      </c>
      <c r="H71" s="60">
        <f>'[1]PANJANG DAUN'!AS7</f>
        <v>0.12142857142857146</v>
      </c>
      <c r="I71" s="60">
        <f>'[1]PANJANG DAUN'!AT7</f>
        <v>6.8965517241379323E-2</v>
      </c>
      <c r="J71" s="60">
        <f>'[1]PANJANG DAUN'!AU7</f>
        <v>6.5517241379310351E-2</v>
      </c>
      <c r="K71" s="60">
        <f>'[1]PANJANG DAUN'!AV7</f>
        <v>4.9999999999999961E-2</v>
      </c>
      <c r="L71" s="64">
        <f>'[1]PANJANG DAUN'!AW7</f>
        <v>0.1119964240102171</v>
      </c>
      <c r="M71" s="60">
        <f>'[1]PANJANG DAUN'!AX7</f>
        <v>11.199642401021711</v>
      </c>
    </row>
    <row r="72" spans="1:13" x14ac:dyDescent="0.2">
      <c r="A72" s="62" t="s">
        <v>241</v>
      </c>
      <c r="B72" s="60">
        <f>'[1]PANJANG DAUN'!AM8</f>
        <v>0</v>
      </c>
      <c r="C72" s="60">
        <f>'[1]PANJANG DAUN'!AN8</f>
        <v>0.20909090909090899</v>
      </c>
      <c r="D72" s="60">
        <f>'[1]PANJANG DAUN'!AO8</f>
        <v>0.11818181818181821</v>
      </c>
      <c r="E72" s="60">
        <f>'[1]PANJANG DAUN'!AP8</f>
        <v>4.9999999999999954E-2</v>
      </c>
      <c r="F72" s="60">
        <f>'[1]PANJANG DAUN'!AQ8</f>
        <v>0.11818181818181822</v>
      </c>
      <c r="G72" s="60">
        <f>'[1]PANJANG DAUN'!AR8</f>
        <v>6.5217391304347783E-2</v>
      </c>
      <c r="H72" s="60">
        <f>'[1]PANJANG DAUN'!AS8</f>
        <v>8.6956521739130418E-2</v>
      </c>
      <c r="I72" s="60">
        <f>'[1]PANJANG DAUN'!AT8</f>
        <v>5.8333333333333369E-2</v>
      </c>
      <c r="J72" s="60">
        <f>'[1]PANJANG DAUN'!AU8</f>
        <v>0.10416666666666667</v>
      </c>
      <c r="K72" s="60">
        <f>'[1]PANJANG DAUN'!AV8</f>
        <v>6.0000000000000019E-2</v>
      </c>
      <c r="L72" s="64">
        <f>'[1]PANJANG DAUN'!AW8</f>
        <v>8.7012845849802359E-2</v>
      </c>
      <c r="M72" s="60">
        <f>'[1]PANJANG DAUN'!AX8</f>
        <v>8.701284584980236</v>
      </c>
    </row>
    <row r="73" spans="1:13" x14ac:dyDescent="0.2">
      <c r="A73" s="62" t="s">
        <v>240</v>
      </c>
      <c r="B73" s="60">
        <f>'[1]PANJANG DAUN'!AM9</f>
        <v>0</v>
      </c>
      <c r="C73" s="60">
        <f>'[1]PANJANG DAUN'!AN9</f>
        <v>0.28000000000000003</v>
      </c>
      <c r="D73" s="60">
        <f>'[1]PANJANG DAUN'!AO9</f>
        <v>0.22499999999999995</v>
      </c>
      <c r="E73" s="60">
        <f>'[1]PANJANG DAUN'!AP9</f>
        <v>0.1304347826086957</v>
      </c>
      <c r="F73" s="60">
        <f>'[1]PANJANG DAUN'!AQ9</f>
        <v>0.2130434782608695</v>
      </c>
      <c r="G73" s="60">
        <f>'[1]PANJANG DAUN'!AR9</f>
        <v>0.17272727272727276</v>
      </c>
      <c r="H73" s="60">
        <f>'[1]PANJANG DAUN'!AS9</f>
        <v>0.19999999999999998</v>
      </c>
      <c r="I73" s="60">
        <f>'[1]PANJANG DAUN'!AT9</f>
        <v>0.11818181818181817</v>
      </c>
      <c r="J73" s="60">
        <f>'[1]PANJANG DAUN'!AU9</f>
        <v>6.3636363636363658E-2</v>
      </c>
      <c r="K73" s="60">
        <f>'[1]PANJANG DAUN'!AV9</f>
        <v>4.1666666666666741E-2</v>
      </c>
      <c r="L73" s="64">
        <f>'[1]PANJANG DAUN'!AW9</f>
        <v>0.14446903820816864</v>
      </c>
      <c r="M73" s="60">
        <f>'[1]PANJANG DAUN'!AX9</f>
        <v>14.446903820816864</v>
      </c>
    </row>
    <row r="74" spans="1:13" x14ac:dyDescent="0.2">
      <c r="A74" s="62" t="s">
        <v>239</v>
      </c>
      <c r="B74" s="60">
        <f>'[1]PANJANG DAUN'!AM10</f>
        <v>0</v>
      </c>
      <c r="C74" s="60">
        <f>'[1]PANJANG DAUN'!AN10</f>
        <v>0.27083333333333331</v>
      </c>
      <c r="D74" s="60">
        <f>'[1]PANJANG DAUN'!AO10</f>
        <v>0.30416666666666664</v>
      </c>
      <c r="E74" s="60">
        <f>'[1]PANJANG DAUN'!AP10</f>
        <v>0.26153846153846161</v>
      </c>
      <c r="F74" s="60">
        <f>'[1]PANJANG DAUN'!AQ10</f>
        <v>0.22592592592592597</v>
      </c>
      <c r="G74" s="60">
        <f>'[1]PANJANG DAUN'!AR10</f>
        <v>0.14074074074074072</v>
      </c>
      <c r="H74" s="60">
        <f>'[1]PANJANG DAUN'!AS10</f>
        <v>0.14074074074074069</v>
      </c>
      <c r="I74" s="60">
        <f>'[1]PANJANG DAUN'!AT10</f>
        <v>2.7586206896551748E-2</v>
      </c>
      <c r="J74" s="60">
        <f>'[1]PANJANG DAUN'!AU10</f>
        <v>0.12068965517241383</v>
      </c>
      <c r="K74" s="60">
        <f>'[1]PANJANG DAUN'!AV10</f>
        <v>7.6666666666666675E-2</v>
      </c>
      <c r="L74" s="64">
        <f>'[1]PANJANG DAUN'!AW10</f>
        <v>0.15688883976815013</v>
      </c>
      <c r="M74" s="60">
        <f>'[1]PANJANG DAUN'!AX10</f>
        <v>15.688883976815013</v>
      </c>
    </row>
    <row r="75" spans="1:13" x14ac:dyDescent="0.2">
      <c r="A75" s="62" t="s">
        <v>238</v>
      </c>
      <c r="B75" s="60">
        <f>'[1]PANJANG DAUN'!AM11</f>
        <v>0</v>
      </c>
      <c r="C75" s="60">
        <f>'[1]PANJANG DAUN'!AN11</f>
        <v>0.16111111111111109</v>
      </c>
      <c r="D75" s="60">
        <f>'[1]PANJANG DAUN'!AO11</f>
        <v>0.21499999999999994</v>
      </c>
      <c r="E75" s="60">
        <f>'[1]PANJANG DAUN'!AP11</f>
        <v>0.2095238095238095</v>
      </c>
      <c r="F75" s="60">
        <f>'[1]PANJANG DAUN'!AQ11</f>
        <v>0.20476190476190476</v>
      </c>
      <c r="G75" s="60">
        <f>'[1]PANJANG DAUN'!AR11</f>
        <v>0.22380952380952382</v>
      </c>
      <c r="H75" s="60">
        <f>'[1]PANJANG DAUN'!AS11</f>
        <v>0.15714285714285717</v>
      </c>
      <c r="I75" s="60">
        <f>'[1]PANJANG DAUN'!AT11</f>
        <v>3.8095238095238106E-2</v>
      </c>
      <c r="J75" s="60">
        <f>'[1]PANJANG DAUN'!AU11</f>
        <v>4.0909090909090964E-2</v>
      </c>
      <c r="K75" s="60">
        <f>'[1]PANJANG DAUN'!AV11</f>
        <v>4.7826086956521727E-2</v>
      </c>
      <c r="L75" s="64">
        <f>'[1]PANJANG DAUN'!AW11</f>
        <v>0.12981796223100572</v>
      </c>
      <c r="M75" s="60">
        <f>'[1]PANJANG DAUN'!AX11</f>
        <v>12.981796223100572</v>
      </c>
    </row>
    <row r="76" spans="1:13" x14ac:dyDescent="0.2">
      <c r="A76" s="59" t="s">
        <v>237</v>
      </c>
      <c r="B76" s="58">
        <f>SUM(B66:B75)</f>
        <v>0</v>
      </c>
      <c r="C76" s="58">
        <f>SUM(C71:C75)</f>
        <v>1.1730353535353535</v>
      </c>
      <c r="D76" s="58">
        <f t="shared" ref="D76:K76" si="8">SUM(D66:D75)</f>
        <v>1.0143484848484847</v>
      </c>
      <c r="E76" s="58">
        <f t="shared" si="8"/>
        <v>0.74038594255985557</v>
      </c>
      <c r="F76" s="58">
        <f t="shared" si="8"/>
        <v>0.95450571972311105</v>
      </c>
      <c r="G76" s="58">
        <f t="shared" si="8"/>
        <v>0.73106635715331358</v>
      </c>
      <c r="H76" s="58">
        <f t="shared" si="8"/>
        <v>0.70626869105129975</v>
      </c>
      <c r="I76" s="58">
        <f t="shared" si="8"/>
        <v>0.3111621137483207</v>
      </c>
      <c r="J76" s="58">
        <f t="shared" si="8"/>
        <v>0.39491901776384547</v>
      </c>
      <c r="K76" s="58">
        <f t="shared" si="8"/>
        <v>0.27615942028985513</v>
      </c>
      <c r="L76" s="57"/>
      <c r="M76" s="57"/>
    </row>
    <row r="77" spans="1:13" x14ac:dyDescent="0.2">
      <c r="A77" s="56" t="s">
        <v>236</v>
      </c>
      <c r="B77" s="55">
        <f t="shared" ref="B77:K77" si="9">AVERAGE(B71:B75)</f>
        <v>0</v>
      </c>
      <c r="C77" s="55">
        <f t="shared" si="9"/>
        <v>0.23460707070707071</v>
      </c>
      <c r="D77" s="55">
        <f t="shared" si="9"/>
        <v>0.20286969696969695</v>
      </c>
      <c r="E77" s="55">
        <f t="shared" si="9"/>
        <v>0.1480771885119711</v>
      </c>
      <c r="F77" s="55">
        <f t="shared" si="9"/>
        <v>0.19090114394462221</v>
      </c>
      <c r="G77" s="55">
        <f t="shared" si="9"/>
        <v>0.14621327143066271</v>
      </c>
      <c r="H77" s="55">
        <f t="shared" si="9"/>
        <v>0.14125373821025994</v>
      </c>
      <c r="I77" s="55">
        <f t="shared" si="9"/>
        <v>6.2232422749664139E-2</v>
      </c>
      <c r="J77" s="55">
        <f t="shared" si="9"/>
        <v>7.89838035527691E-2</v>
      </c>
      <c r="K77" s="55">
        <f t="shared" si="9"/>
        <v>5.5231884057971026E-2</v>
      </c>
      <c r="L77" s="54"/>
      <c r="M77" s="54"/>
    </row>
    <row r="81" spans="1:13" x14ac:dyDescent="0.2">
      <c r="A81" s="149" t="s">
        <v>258</v>
      </c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</row>
    <row r="82" spans="1:13" x14ac:dyDescent="0.2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</row>
    <row r="84" spans="1:13" x14ac:dyDescent="0.2">
      <c r="A84" s="150" t="s">
        <v>257</v>
      </c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</row>
    <row r="85" spans="1:13" x14ac:dyDescent="0.2">
      <c r="A85" s="151" t="s">
        <v>256</v>
      </c>
      <c r="B85" s="151" t="s">
        <v>255</v>
      </c>
      <c r="C85" s="151"/>
      <c r="D85" s="151"/>
      <c r="E85" s="151"/>
      <c r="F85" s="151"/>
      <c r="G85" s="151"/>
      <c r="H85" s="151"/>
      <c r="I85" s="151"/>
      <c r="J85" s="151"/>
      <c r="K85" s="151"/>
      <c r="L85" s="152" t="s">
        <v>254</v>
      </c>
      <c r="M85" s="152" t="s">
        <v>253</v>
      </c>
    </row>
    <row r="86" spans="1:13" x14ac:dyDescent="0.2">
      <c r="A86" s="151"/>
      <c r="B86" s="63" t="s">
        <v>252</v>
      </c>
      <c r="C86" s="63" t="s">
        <v>251</v>
      </c>
      <c r="D86" s="63" t="s">
        <v>250</v>
      </c>
      <c r="E86" s="63" t="s">
        <v>249</v>
      </c>
      <c r="F86" s="63" t="s">
        <v>248</v>
      </c>
      <c r="G86" s="63" t="s">
        <v>247</v>
      </c>
      <c r="H86" s="63" t="s">
        <v>246</v>
      </c>
      <c r="I86" s="63" t="s">
        <v>245</v>
      </c>
      <c r="J86" s="63" t="s">
        <v>244</v>
      </c>
      <c r="K86" s="63" t="s">
        <v>243</v>
      </c>
      <c r="L86" s="152"/>
      <c r="M86" s="152"/>
    </row>
    <row r="87" spans="1:13" x14ac:dyDescent="0.2">
      <c r="A87" s="62" t="s">
        <v>242</v>
      </c>
      <c r="B87" s="60">
        <f>'[1]LEBAR DAUN'!AM7</f>
        <v>0</v>
      </c>
      <c r="C87" s="60">
        <f>'[1]LEBAR DAUN'!AN7</f>
        <v>4.4000000000000004E-2</v>
      </c>
      <c r="D87" s="60">
        <f>'[1]LEBAR DAUN'!AO7</f>
        <v>2.7999999999999997E-2</v>
      </c>
      <c r="E87" s="60">
        <f>'[1]LEBAR DAUN'!AP7</f>
        <v>7.4074074074074138E-3</v>
      </c>
      <c r="F87" s="60">
        <f>'[1]LEBAR DAUN'!AQ7</f>
        <v>2.5925925925925922E-2</v>
      </c>
      <c r="G87" s="60">
        <f>'[1]LEBAR DAUN'!AR7</f>
        <v>1.0714285714285716E-2</v>
      </c>
      <c r="H87" s="60">
        <f>'[1]LEBAR DAUN'!AS7</f>
        <v>3.5714285714285704E-3</v>
      </c>
      <c r="I87" s="60">
        <f>'[1]LEBAR DAUN'!AT7</f>
        <v>6.8965517241379335E-3</v>
      </c>
      <c r="J87" s="60">
        <f>'[1]LEBAR DAUN'!AU7</f>
        <v>6.8965517241379335E-3</v>
      </c>
      <c r="K87" s="60">
        <f>'[1]LEBAR DAUN'!AV7</f>
        <v>1.2500000000000004E-2</v>
      </c>
      <c r="L87" s="61">
        <f>'[1]LEBAR DAUN'!AW7</f>
        <v>1.4591215106732353E-2</v>
      </c>
      <c r="M87" s="60">
        <f>'[1]LEBAR DAUN'!AX7</f>
        <v>1.4591215106732354</v>
      </c>
    </row>
    <row r="88" spans="1:13" x14ac:dyDescent="0.2">
      <c r="A88" s="62" t="s">
        <v>241</v>
      </c>
      <c r="B88" s="60">
        <f>'[1]LEBAR DAUN'!AM8</f>
        <v>0</v>
      </c>
      <c r="C88" s="60">
        <f>'[1]LEBAR DAUN'!AN8</f>
        <v>0.05</v>
      </c>
      <c r="D88" s="60">
        <f>'[1]LEBAR DAUN'!AO8</f>
        <v>2.2727272727272717E-2</v>
      </c>
      <c r="E88" s="60">
        <f>'[1]LEBAR DAUN'!AP8</f>
        <v>4.5454545454545496E-3</v>
      </c>
      <c r="F88" s="60">
        <f>'[1]LEBAR DAUN'!AQ8</f>
        <v>1.8181818181818177E-2</v>
      </c>
      <c r="G88" s="60">
        <f>'[1]LEBAR DAUN'!AR8</f>
        <v>1.7391304347826084E-2</v>
      </c>
      <c r="H88" s="60">
        <f>'[1]LEBAR DAUN'!AS8</f>
        <v>8.6956521739130471E-3</v>
      </c>
      <c r="I88" s="60">
        <f>'[1]LEBAR DAUN'!AT8</f>
        <v>4.1666666666666614E-3</v>
      </c>
      <c r="J88" s="60">
        <f>'[1]LEBAR DAUN'!AU8</f>
        <v>1.6666666666666663E-2</v>
      </c>
      <c r="K88" s="60">
        <f>'[1]LEBAR DAUN'!AV8</f>
        <v>0</v>
      </c>
      <c r="L88" s="61">
        <f>'[1]LEBAR DAUN'!AW8</f>
        <v>1.4237483530961789E-2</v>
      </c>
      <c r="M88" s="60">
        <f>'[1]LEBAR DAUN'!AX8</f>
        <v>1.423748353096179</v>
      </c>
    </row>
    <row r="89" spans="1:13" x14ac:dyDescent="0.2">
      <c r="A89" s="62" t="s">
        <v>240</v>
      </c>
      <c r="B89" s="60">
        <f>'[1]LEBAR DAUN'!AM9</f>
        <v>0</v>
      </c>
      <c r="C89" s="60">
        <f>'[1]LEBAR DAUN'!AN9</f>
        <v>3.5000000000000003E-2</v>
      </c>
      <c r="D89" s="60">
        <f>'[1]LEBAR DAUN'!AO9</f>
        <v>2.4999999999999988E-2</v>
      </c>
      <c r="E89" s="60">
        <f>'[1]LEBAR DAUN'!AP9</f>
        <v>1.3043478260869571E-2</v>
      </c>
      <c r="F89" s="60">
        <f>'[1]LEBAR DAUN'!AQ9</f>
        <v>1.7391304347826087E-2</v>
      </c>
      <c r="G89" s="60">
        <f>'[1]LEBAR DAUN'!AR9</f>
        <v>1.8181818181818177E-2</v>
      </c>
      <c r="H89" s="60">
        <f>'[1]LEBAR DAUN'!AS9</f>
        <v>9.0909090909090887E-3</v>
      </c>
      <c r="I89" s="60">
        <f>'[1]LEBAR DAUN'!AT9</f>
        <v>0</v>
      </c>
      <c r="J89" s="60">
        <f>'[1]LEBAR DAUN'!AU9</f>
        <v>2.7272727272727278E-2</v>
      </c>
      <c r="K89" s="60">
        <f>'[1]LEBAR DAUN'!AV9</f>
        <v>0</v>
      </c>
      <c r="L89" s="61">
        <f>'[1]LEBAR DAUN'!AW9</f>
        <v>1.4498023715415018E-2</v>
      </c>
      <c r="M89" s="60">
        <f>'[1]LEBAR DAUN'!AX9</f>
        <v>1.4498023715415018</v>
      </c>
    </row>
    <row r="90" spans="1:13" x14ac:dyDescent="0.2">
      <c r="A90" s="62" t="s">
        <v>239</v>
      </c>
      <c r="B90" s="60">
        <f>'[1]LEBAR DAUN'!AM10</f>
        <v>0</v>
      </c>
      <c r="C90" s="60">
        <f>'[1]LEBAR DAUN'!AN10</f>
        <v>1.2499999999999992E-2</v>
      </c>
      <c r="D90" s="60">
        <f>'[1]LEBAR DAUN'!AO10</f>
        <v>5.8333333333333348E-2</v>
      </c>
      <c r="E90" s="60">
        <f>'[1]LEBAR DAUN'!AP10</f>
        <v>3.4615384615384631E-2</v>
      </c>
      <c r="F90" s="60">
        <f>'[1]LEBAR DAUN'!AQ10</f>
        <v>4.0740740740740744E-2</v>
      </c>
      <c r="G90" s="60">
        <f>'[1]LEBAR DAUN'!AR10</f>
        <v>3.7037037037037069E-3</v>
      </c>
      <c r="H90" s="60">
        <f>'[1]LEBAR DAUN'!AS10</f>
        <v>7.4074074074074016E-3</v>
      </c>
      <c r="I90" s="60">
        <f>'[1]LEBAR DAUN'!AT10</f>
        <v>6.8965517241379292E-3</v>
      </c>
      <c r="J90" s="60">
        <f>'[1]LEBAR DAUN'!AU10</f>
        <v>1.0344827586206898E-2</v>
      </c>
      <c r="K90" s="60">
        <f>'[1]LEBAR DAUN'!AV10</f>
        <v>6.6666666666666654E-3</v>
      </c>
      <c r="L90" s="61">
        <f>'[1]LEBAR DAUN'!AW10</f>
        <v>1.8120861577758128E-2</v>
      </c>
      <c r="M90" s="60">
        <f>'[1]LEBAR DAUN'!AX10</f>
        <v>1.8120861577758127</v>
      </c>
    </row>
    <row r="91" spans="1:13" x14ac:dyDescent="0.2">
      <c r="A91" s="62" t="s">
        <v>238</v>
      </c>
      <c r="B91" s="60">
        <f>'[1]LEBAR DAUN'!AM11</f>
        <v>0</v>
      </c>
      <c r="C91" s="60">
        <f>'[1]LEBAR DAUN'!AN11</f>
        <v>4.9999999999999989E-2</v>
      </c>
      <c r="D91" s="60">
        <f>'[1]LEBAR DAUN'!AO11</f>
        <v>2.0000000000000018E-2</v>
      </c>
      <c r="E91" s="60">
        <f>'[1]LEBAR DAUN'!AP11</f>
        <v>2.8571428571428574E-2</v>
      </c>
      <c r="F91" s="60">
        <f>'[1]LEBAR DAUN'!AQ11</f>
        <v>3.3333333333333319E-2</v>
      </c>
      <c r="G91" s="60">
        <f>'[1]LEBAR DAUN'!AR11</f>
        <v>9.5238095238095212E-3</v>
      </c>
      <c r="H91" s="60">
        <f>'[1]LEBAR DAUN'!AS11</f>
        <v>4.7619047619047606E-3</v>
      </c>
      <c r="I91" s="60">
        <f>'[1]LEBAR DAUN'!AT11</f>
        <v>9.5238095238095212E-3</v>
      </c>
      <c r="J91" s="60">
        <f>'[1]LEBAR DAUN'!AU11</f>
        <v>4.5454545454545444E-3</v>
      </c>
      <c r="K91" s="60">
        <f>'[1]LEBAR DAUN'!AV11</f>
        <v>8.6956521739130418E-3</v>
      </c>
      <c r="L91" s="61">
        <f>'[1]LEBAR DAUN'!AW11</f>
        <v>1.6895539243365332E-2</v>
      </c>
      <c r="M91" s="60">
        <f>'[1]LEBAR DAUN'!AX11</f>
        <v>1.6895539243365332</v>
      </c>
    </row>
    <row r="92" spans="1:13" x14ac:dyDescent="0.2">
      <c r="A92" s="59" t="s">
        <v>237</v>
      </c>
      <c r="B92" s="58">
        <f>SUM(B82:B91)</f>
        <v>0</v>
      </c>
      <c r="C92" s="58">
        <f>SUM(C87:C91)</f>
        <v>0.19149999999999998</v>
      </c>
      <c r="D92" s="58">
        <f t="shared" ref="D92:K92" si="10">SUM(D82:D91)</f>
        <v>0.15406060606060606</v>
      </c>
      <c r="E92" s="58">
        <f t="shared" si="10"/>
        <v>8.818315340054475E-2</v>
      </c>
      <c r="F92" s="58">
        <f t="shared" si="10"/>
        <v>0.13557312252964424</v>
      </c>
      <c r="G92" s="58">
        <f t="shared" si="10"/>
        <v>5.9514921471443202E-2</v>
      </c>
      <c r="H92" s="58">
        <f t="shared" si="10"/>
        <v>3.3527302005562871E-2</v>
      </c>
      <c r="I92" s="58">
        <f t="shared" si="10"/>
        <v>2.7483579638752045E-2</v>
      </c>
      <c r="J92" s="58">
        <f t="shared" si="10"/>
        <v>6.5726227795193312E-2</v>
      </c>
      <c r="K92" s="58">
        <f t="shared" si="10"/>
        <v>2.7862318840579711E-2</v>
      </c>
      <c r="L92" s="57"/>
      <c r="M92" s="57"/>
    </row>
    <row r="93" spans="1:13" x14ac:dyDescent="0.2">
      <c r="A93" s="56" t="s">
        <v>236</v>
      </c>
      <c r="B93" s="55">
        <f t="shared" ref="B93:K93" si="11">AVERAGE(B87:B91)</f>
        <v>0</v>
      </c>
      <c r="C93" s="55">
        <f t="shared" si="11"/>
        <v>3.8299999999999994E-2</v>
      </c>
      <c r="D93" s="55">
        <f t="shared" si="11"/>
        <v>3.0812121212121214E-2</v>
      </c>
      <c r="E93" s="55">
        <f t="shared" si="11"/>
        <v>1.7636630680108949E-2</v>
      </c>
      <c r="F93" s="55">
        <f t="shared" si="11"/>
        <v>2.7114624505928848E-2</v>
      </c>
      <c r="G93" s="55">
        <f t="shared" si="11"/>
        <v>1.190298429428864E-2</v>
      </c>
      <c r="H93" s="55">
        <f t="shared" si="11"/>
        <v>6.7054604011125745E-3</v>
      </c>
      <c r="I93" s="55">
        <f t="shared" si="11"/>
        <v>5.4967159277504087E-3</v>
      </c>
      <c r="J93" s="55">
        <f t="shared" si="11"/>
        <v>1.3145245559038662E-2</v>
      </c>
      <c r="K93" s="55">
        <f t="shared" si="11"/>
        <v>5.5724637681159421E-3</v>
      </c>
      <c r="L93" s="54"/>
      <c r="M93" s="54"/>
    </row>
  </sheetData>
  <mergeCells count="36">
    <mergeCell ref="A1:M2"/>
    <mergeCell ref="A5:A6"/>
    <mergeCell ref="B5:K5"/>
    <mergeCell ref="L5:L6"/>
    <mergeCell ref="M5:M6"/>
    <mergeCell ref="A4:M4"/>
    <mergeCell ref="A17:M18"/>
    <mergeCell ref="A21:A22"/>
    <mergeCell ref="B21:K21"/>
    <mergeCell ref="L21:L22"/>
    <mergeCell ref="M21:M22"/>
    <mergeCell ref="A20:M20"/>
    <mergeCell ref="A33:M34"/>
    <mergeCell ref="A37:A38"/>
    <mergeCell ref="B37:K37"/>
    <mergeCell ref="L37:L38"/>
    <mergeCell ref="M37:M38"/>
    <mergeCell ref="A36:M36"/>
    <mergeCell ref="A49:M50"/>
    <mergeCell ref="A52:M52"/>
    <mergeCell ref="A53:A54"/>
    <mergeCell ref="B53:K53"/>
    <mergeCell ref="L53:L54"/>
    <mergeCell ref="M53:M54"/>
    <mergeCell ref="A65:M66"/>
    <mergeCell ref="A68:M68"/>
    <mergeCell ref="A69:A70"/>
    <mergeCell ref="B69:K69"/>
    <mergeCell ref="L69:L70"/>
    <mergeCell ref="M69:M70"/>
    <mergeCell ref="A81:M82"/>
    <mergeCell ref="A84:M84"/>
    <mergeCell ref="A85:A86"/>
    <mergeCell ref="B85:K85"/>
    <mergeCell ref="L85:L86"/>
    <mergeCell ref="M85:M8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B3" sqref="B3"/>
    </sheetView>
  </sheetViews>
  <sheetFormatPr defaultColWidth="9.140625" defaultRowHeight="12.75" x14ac:dyDescent="0.2"/>
  <cols>
    <col min="1" max="1" width="19" style="1" customWidth="1"/>
    <col min="2" max="2" width="33.7109375" style="1" customWidth="1"/>
    <col min="3" max="3" width="15" style="1" bestFit="1" customWidth="1"/>
    <col min="4" max="4" width="19.28515625" style="1" bestFit="1" customWidth="1"/>
    <col min="5" max="5" width="30.5703125" style="1" bestFit="1" customWidth="1"/>
    <col min="6" max="16384" width="9.140625" style="1"/>
  </cols>
  <sheetData>
    <row r="2" spans="1:10" ht="34.5" customHeight="1" x14ac:dyDescent="0.2">
      <c r="B2" s="120" t="s">
        <v>384</v>
      </c>
      <c r="C2" s="120"/>
      <c r="D2" s="120"/>
      <c r="E2" s="120"/>
      <c r="F2" s="120"/>
      <c r="G2" s="120"/>
      <c r="H2" s="120"/>
      <c r="I2" s="120"/>
      <c r="J2" s="120"/>
    </row>
    <row r="4" spans="1:10" x14ac:dyDescent="0.2">
      <c r="A4" s="17" t="s">
        <v>27</v>
      </c>
      <c r="B4" s="1" t="s">
        <v>381</v>
      </c>
      <c r="C4" s="17"/>
    </row>
    <row r="5" spans="1:10" x14ac:dyDescent="0.2">
      <c r="A5" s="17" t="s">
        <v>68</v>
      </c>
      <c r="B5" s="1" t="s">
        <v>313</v>
      </c>
      <c r="C5" s="17"/>
    </row>
    <row r="6" spans="1:10" x14ac:dyDescent="0.2">
      <c r="A6" s="17" t="s">
        <v>66</v>
      </c>
      <c r="B6" s="73" t="s">
        <v>314</v>
      </c>
      <c r="C6" s="17"/>
    </row>
    <row r="7" spans="1:10" x14ac:dyDescent="0.2">
      <c r="A7" s="17"/>
      <c r="B7" s="73" t="s">
        <v>376</v>
      </c>
      <c r="C7" s="17"/>
    </row>
    <row r="8" spans="1:10" x14ac:dyDescent="0.2">
      <c r="A8" s="17"/>
      <c r="B8" s="73" t="s">
        <v>377</v>
      </c>
      <c r="C8" s="17"/>
    </row>
    <row r="9" spans="1:10" x14ac:dyDescent="0.2">
      <c r="A9" s="17"/>
      <c r="B9" s="102" t="s">
        <v>378</v>
      </c>
      <c r="C9" s="17"/>
    </row>
    <row r="10" spans="1:10" x14ac:dyDescent="0.2">
      <c r="A10" s="17"/>
      <c r="B10" s="73"/>
      <c r="C10" s="17"/>
    </row>
    <row r="11" spans="1:10" x14ac:dyDescent="0.2">
      <c r="A11" s="17"/>
      <c r="B11" s="73"/>
      <c r="C11" s="17"/>
    </row>
    <row r="12" spans="1:10" ht="13.5" thickBot="1" x14ac:dyDescent="0.25"/>
    <row r="13" spans="1:10" x14ac:dyDescent="0.2">
      <c r="A13" s="130" t="s">
        <v>64</v>
      </c>
      <c r="B13" s="132" t="s">
        <v>63</v>
      </c>
      <c r="C13" s="132" t="s">
        <v>62</v>
      </c>
      <c r="D13" s="134" t="s">
        <v>61</v>
      </c>
      <c r="E13" s="134"/>
      <c r="F13" s="134" t="s">
        <v>19</v>
      </c>
      <c r="G13" s="134"/>
      <c r="H13" s="134"/>
      <c r="I13" s="134"/>
      <c r="J13" s="134"/>
    </row>
    <row r="14" spans="1:10" ht="13.5" thickBot="1" x14ac:dyDescent="0.25">
      <c r="A14" s="131"/>
      <c r="B14" s="133"/>
      <c r="C14" s="133"/>
      <c r="D14" s="31" t="s">
        <v>60</v>
      </c>
      <c r="E14" s="31" t="s">
        <v>59</v>
      </c>
      <c r="F14" s="30">
        <v>2016</v>
      </c>
      <c r="G14" s="30">
        <v>2017</v>
      </c>
      <c r="H14" s="30">
        <v>2018</v>
      </c>
      <c r="I14" s="30">
        <v>2019</v>
      </c>
      <c r="J14" s="30">
        <v>2020</v>
      </c>
    </row>
    <row r="15" spans="1:10" ht="13.5" thickBot="1" x14ac:dyDescent="0.25">
      <c r="A15" s="27">
        <v>1</v>
      </c>
      <c r="B15" s="28" t="s">
        <v>36</v>
      </c>
      <c r="C15" s="27" t="s">
        <v>35</v>
      </c>
      <c r="D15" s="27" t="s">
        <v>30</v>
      </c>
      <c r="E15" s="27" t="s">
        <v>30</v>
      </c>
      <c r="F15" s="26">
        <v>0</v>
      </c>
      <c r="G15" s="26">
        <v>0</v>
      </c>
      <c r="H15" s="26">
        <v>0</v>
      </c>
      <c r="I15" s="26">
        <v>0</v>
      </c>
      <c r="J15" s="26">
        <v>10</v>
      </c>
    </row>
    <row r="16" spans="1:10" ht="13.5" thickBot="1" x14ac:dyDescent="0.25">
      <c r="A16" s="146" t="s">
        <v>29</v>
      </c>
      <c r="B16" s="147"/>
      <c r="C16" s="147"/>
      <c r="D16" s="147"/>
      <c r="E16" s="148"/>
      <c r="F16" s="18">
        <f>SUM(F15:F15)</f>
        <v>0</v>
      </c>
      <c r="G16" s="18">
        <f>SUM(G15:G15)</f>
        <v>0</v>
      </c>
      <c r="H16" s="18">
        <f>SUM(H15:H15)</f>
        <v>0</v>
      </c>
      <c r="I16" s="18">
        <f>SUM(I15:I15)</f>
        <v>0</v>
      </c>
      <c r="J16" s="18">
        <f>SUM(J15:J15)</f>
        <v>10</v>
      </c>
    </row>
  </sheetData>
  <mergeCells count="7">
    <mergeCell ref="A16:E16"/>
    <mergeCell ref="B2:J2"/>
    <mergeCell ref="A13:A14"/>
    <mergeCell ref="B13:B14"/>
    <mergeCell ref="C13:C14"/>
    <mergeCell ref="D13:E13"/>
    <mergeCell ref="F13:J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REKAP</vt:lpstr>
      <vt:lpstr>1. Pemeliharaan Burung Hantu</vt:lpstr>
      <vt:lpstr>2. Penanaman Pohon</vt:lpstr>
      <vt:lpstr>3. Konservasi Sempadan Sungai</vt:lpstr>
      <vt:lpstr>4. Konservasi Hutan Balok</vt:lpstr>
      <vt:lpstr>5. Konservasi KBKT</vt:lpstr>
      <vt:lpstr>6. Budidaya Anggrek Tanah</vt:lpstr>
      <vt:lpstr>6. Monitoring Angrek</vt:lpstr>
      <vt:lpstr>7. Pembibitan Sengon</vt:lpstr>
      <vt:lpstr>7. Monitoring Sengon</vt:lpstr>
      <vt:lpstr>8. Pembibitan Trembesi</vt:lpstr>
      <vt:lpstr>8. Monitoring Trembesi</vt:lpstr>
      <vt:lpstr>9. Pembibitan Mangrove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Robby Binsar Butarbutar</cp:lastModifiedBy>
  <dcterms:created xsi:type="dcterms:W3CDTF">2020-07-22T03:17:43Z</dcterms:created>
  <dcterms:modified xsi:type="dcterms:W3CDTF">2020-08-05T15:02:01Z</dcterms:modified>
</cp:coreProperties>
</file>