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730" windowHeight="11760"/>
  </bookViews>
  <sheets>
    <sheet name="10048598-datos" sheetId="1" r:id="rId1"/>
  </sheets>
  <calcPr calcId="145621"/>
</workbook>
</file>

<file path=xl/calcChain.xml><?xml version="1.0" encoding="utf-8"?>
<calcChain xmlns="http://schemas.openxmlformats.org/spreadsheetml/2006/main">
  <c r="AH4" i="1" l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4" i="1"/>
  <c r="F21" i="1"/>
  <c r="F22" i="1"/>
  <c r="H22" i="1"/>
  <c r="H21" i="1"/>
  <c r="J22" i="1"/>
  <c r="J21" i="1"/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N4" i="1"/>
  <c r="L4" i="1"/>
  <c r="P22" i="1"/>
  <c r="P21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  <c r="P4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5" i="1"/>
  <c r="B16" i="1" l="1"/>
  <c r="B8" i="1"/>
  <c r="B11" i="1"/>
  <c r="B22" i="1"/>
  <c r="B15" i="1"/>
  <c r="B4" i="1"/>
  <c r="B18" i="1"/>
  <c r="B12" i="1"/>
  <c r="B5" i="1"/>
  <c r="B13" i="1"/>
  <c r="B19" i="1"/>
  <c r="B21" i="1"/>
  <c r="B7" i="1"/>
  <c r="B17" i="1"/>
  <c r="B14" i="1"/>
  <c r="B10" i="1"/>
  <c r="B6" i="1"/>
  <c r="B20" i="1"/>
  <c r="B9" i="1"/>
</calcChain>
</file>

<file path=xl/sharedStrings.xml><?xml version="1.0" encoding="utf-8"?>
<sst xmlns="http://schemas.openxmlformats.org/spreadsheetml/2006/main" count="39" uniqueCount="22">
  <si>
    <t>Total de Alumnos: 27</t>
  </si>
  <si>
    <t>Carné</t>
  </si>
  <si>
    <t>PARTIAL FINAL</t>
  </si>
  <si>
    <t>FINAL GRADE</t>
  </si>
  <si>
    <t>SPEAKING QUIZ #1</t>
  </si>
  <si>
    <t>WRITTEN QUIZ #1</t>
  </si>
  <si>
    <t>LISTENING QUIZ</t>
  </si>
  <si>
    <t>MIDTERM WRITTEN EXAM</t>
  </si>
  <si>
    <t>MIDTERM LISTENING EXAM</t>
  </si>
  <si>
    <t>MIDTERM ORAL EXAM</t>
  </si>
  <si>
    <t>LISTENING QUIZ #2</t>
  </si>
  <si>
    <t>WRITTEN QUIZ</t>
  </si>
  <si>
    <t>FINAL ORAL EXAM</t>
  </si>
  <si>
    <t>FINAL LISTENING EXAM</t>
  </si>
  <si>
    <t>FINAL WRITTEN EXAM</t>
  </si>
  <si>
    <t>SPEAKING QUIZ #2</t>
  </si>
  <si>
    <t>Assignment #1 (Present Progressive)</t>
  </si>
  <si>
    <t>Assignment #2 (Listening)</t>
  </si>
  <si>
    <t>Assignment #3 (Festivals)</t>
  </si>
  <si>
    <t>STATUS</t>
  </si>
  <si>
    <t>A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</si>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</sst>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Berlin Sans FB"/>
      <family val="2"/>
    </font>
    <font>
      <sz val="11"/>
      <color theme="1"/>
      <name val="Berlin Sans FB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18" fillId="33" borderId="10" xfId="0" applyFont="1" applyFill="1" applyBorder="1" applyAlignment="1">
      <alignment horizontal="center" vertical="center" wrapText="1"/>
    </xf>
    <xf numFmtId="0" fontId="18" fillId="34" borderId="10" xfId="0" applyFont="1" applyFill="1" applyBorder="1" applyAlignment="1">
      <alignment horizontal="center" vertical="center" wrapText="1"/>
    </xf>
    <xf numFmtId="0" fontId="18" fillId="35" borderId="10" xfId="0" applyFont="1" applyFill="1" applyBorder="1" applyAlignment="1">
      <alignment horizontal="center" vertical="center" wrapText="1"/>
    </xf>
    <xf numFmtId="9" fontId="19" fillId="35" borderId="10" xfId="0" applyNumberFormat="1" applyFont="1" applyFill="1" applyBorder="1" applyAlignment="1">
      <alignment horizontal="center" vertical="center" wrapText="1"/>
    </xf>
    <xf numFmtId="0" fontId="19" fillId="35" borderId="10" xfId="0" applyFont="1" applyFill="1" applyBorder="1" applyAlignment="1">
      <alignment horizontal="center" vertical="center" wrapText="1"/>
    </xf>
    <xf numFmtId="0" fontId="19" fillId="36" borderId="10" xfId="0" applyFont="1" applyFill="1" applyBorder="1" applyAlignment="1">
      <alignment horizontal="center" vertical="center" wrapText="1"/>
    </xf>
    <xf numFmtId="9" fontId="19" fillId="36" borderId="10" xfId="0" applyNumberFormat="1" applyFont="1" applyFill="1" applyBorder="1" applyAlignment="1">
      <alignment horizontal="center" vertical="center" wrapText="1"/>
    </xf>
    <xf numFmtId="0" fontId="19" fillId="37" borderId="10" xfId="0" applyFont="1" applyFill="1" applyBorder="1" applyAlignment="1">
      <alignment horizontal="center" vertical="center" wrapText="1"/>
    </xf>
    <xf numFmtId="9" fontId="0" fillId="37" borderId="10" xfId="0" applyNumberFormat="1" applyFill="1" applyBorder="1" applyAlignment="1">
      <alignment horizontal="center" vertical="center" wrapText="1"/>
    </xf>
    <xf numFmtId="0" fontId="19" fillId="38" borderId="10" xfId="0" applyFont="1" applyFill="1" applyBorder="1" applyAlignment="1">
      <alignment horizontal="center" vertical="center" wrapText="1"/>
    </xf>
    <xf numFmtId="9" fontId="19" fillId="38" borderId="10" xfId="0" applyNumberFormat="1" applyFont="1" applyFill="1" applyBorder="1" applyAlignment="1">
      <alignment horizontal="center" vertical="center" wrapText="1"/>
    </xf>
    <xf numFmtId="0" fontId="19" fillId="39" borderId="10" xfId="0" applyFont="1" applyFill="1" applyBorder="1" applyAlignment="1">
      <alignment horizontal="center" vertical="center" wrapText="1"/>
    </xf>
    <xf numFmtId="9" fontId="19" fillId="39" borderId="10" xfId="0" applyNumberFormat="1" applyFont="1" applyFill="1" applyBorder="1" applyAlignment="1">
      <alignment horizontal="center" vertical="center" wrapText="1"/>
    </xf>
    <xf numFmtId="9" fontId="0" fillId="35" borderId="10" xfId="0" applyNumberFormat="1" applyFill="1" applyBorder="1" applyAlignment="1">
      <alignment horizontal="center" vertical="center" wrapText="1"/>
    </xf>
    <xf numFmtId="0" fontId="16" fillId="40" borderId="0" xfId="0" applyFont="1" applyFill="1" applyAlignment="1">
      <alignment horizontal="center" vertical="center" wrapText="1"/>
    </xf>
    <xf numFmtId="0" fontId="0" fillId="0" borderId="0" xfId="0"/>
    <xf numFmtId="0" fontId="0" fillId="40" borderId="10" xfId="0" applyFill="1" applyBorder="1" applyAlignment="1">
      <alignment wrapText="1"/>
    </xf>
    <xf numFmtId="9" fontId="0" fillId="39" borderId="10" xfId="0" applyNumberFormat="1" applyFill="1" applyBorder="1" applyAlignment="1">
      <alignment horizontal="center" vertical="center"/>
    </xf>
    <xf numFmtId="0" fontId="0" fillId="39" borderId="10" xfId="0" applyFill="1" applyBorder="1" applyAlignment="1">
      <alignment horizontal="center"/>
    </xf>
    <xf numFmtId="0" fontId="0" fillId="0" borderId="0" xfId="0"/>
    <xf numFmtId="0" fontId="18" fillId="41" borderId="10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2"/>
  <sheetViews>
    <sheetView showGridLines="0" tabSelected="1" topLeftCell="A3" workbookViewId="0">
      <pane xSplit="5505" activePane="topRight"/>
      <selection activeCell="A6" sqref="A6:XFD6"/>
      <selection pane="topRight" activeCell="C25" sqref="C25"/>
    </sheetView>
  </sheetViews>
  <sheetFormatPr baseColWidth="10" defaultColWidth="11.42578125" defaultRowHeight="15" x14ac:dyDescent="0.25"/>
  <cols>
    <col min="1" max="1" width="11" bestFit="1" customWidth="1"/>
    <col min="2" max="2" width="13.85546875" bestFit="1" customWidth="1"/>
    <col min="4" max="4" width="11.42578125" style="20"/>
    <col min="30" max="31" width="11.42578125" style="16"/>
    <col min="33" max="33" width="11.42578125" style="16"/>
  </cols>
  <sheetData>
    <row r="1" spans="1:34" x14ac:dyDescent="0.25">
      <c r="A1" s="22" t="s">
        <v>0</v>
      </c>
      <c r="B1" s="23"/>
    </row>
    <row r="2" spans="1:34" x14ac:dyDescent="0.25">
      <c r="A2" s="24"/>
      <c r="B2" s="23"/>
    </row>
    <row r="3" spans="1:34" ht="42.75" x14ac:dyDescent="0.25">
      <c r="A3" s="15" t="s">
        <v>1</v>
      </c>
      <c r="B3" s="1" t="s">
        <v>2</v>
      </c>
      <c r="C3" s="2" t="s">
        <v>3</v>
      </c>
      <c r="D3" s="2" t="s">
        <v>19</v>
      </c>
      <c r="E3" s="3" t="s">
        <v>4</v>
      </c>
      <c r="F3" s="4">
        <v>0.05</v>
      </c>
      <c r="G3" s="5" t="s">
        <v>5</v>
      </c>
      <c r="H3" s="14">
        <v>0.05</v>
      </c>
      <c r="I3" s="5" t="s">
        <v>6</v>
      </c>
      <c r="J3" s="14">
        <v>0.05</v>
      </c>
      <c r="K3" s="6" t="s">
        <v>7</v>
      </c>
      <c r="L3" s="7">
        <v>0.1</v>
      </c>
      <c r="M3" s="6" t="s">
        <v>8</v>
      </c>
      <c r="N3" s="7">
        <v>0.1</v>
      </c>
      <c r="O3" s="6" t="s">
        <v>9</v>
      </c>
      <c r="P3" s="7">
        <v>0.1</v>
      </c>
      <c r="Q3" s="8" t="s">
        <v>15</v>
      </c>
      <c r="R3" s="9">
        <v>0.05</v>
      </c>
      <c r="S3" s="8" t="s">
        <v>10</v>
      </c>
      <c r="T3" s="9">
        <v>0.05</v>
      </c>
      <c r="U3" s="8" t="s">
        <v>11</v>
      </c>
      <c r="V3" s="9">
        <v>0.05</v>
      </c>
      <c r="W3" s="10" t="s">
        <v>12</v>
      </c>
      <c r="X3" s="11">
        <v>0.1</v>
      </c>
      <c r="Y3" s="10" t="s">
        <v>13</v>
      </c>
      <c r="Z3" s="11">
        <v>0.1</v>
      </c>
      <c r="AA3" s="10" t="s">
        <v>14</v>
      </c>
      <c r="AB3" s="11">
        <v>0.1</v>
      </c>
      <c r="AC3" s="12" t="s">
        <v>16</v>
      </c>
      <c r="AD3" s="13">
        <v>0.02</v>
      </c>
      <c r="AE3" s="12" t="s">
        <v>17</v>
      </c>
      <c r="AF3" s="13">
        <v>0.04</v>
      </c>
      <c r="AG3" s="13" t="s">
        <v>18</v>
      </c>
      <c r="AH3" s="18">
        <v>0.04</v>
      </c>
    </row>
    <row r="4" spans="1:34" x14ac:dyDescent="0.25">
      <c r="A4" s="17">
        <v>2014078181</v>
      </c>
      <c r="B4" s="1">
        <f t="shared" ref="B4:B22" si="0">F4+H4+J4+L4+N4+P4+R4+T4+V4+X4+Z4+AB4+AD4+AF4+AH4</f>
        <v>65.099999999999994</v>
      </c>
      <c r="C4" s="21">
        <v>65</v>
      </c>
      <c r="D4" s="21" t="s">
        <v>21</v>
      </c>
      <c r="E4" s="3">
        <v>91</v>
      </c>
      <c r="F4" s="3">
        <f>E4*5%</f>
        <v>4.55</v>
      </c>
      <c r="G4" s="3">
        <v>0</v>
      </c>
      <c r="H4" s="3">
        <f>G4*5%</f>
        <v>0</v>
      </c>
      <c r="I4" s="3">
        <v>80</v>
      </c>
      <c r="J4" s="3">
        <f>I4*5%</f>
        <v>4</v>
      </c>
      <c r="K4" s="6">
        <v>78</v>
      </c>
      <c r="L4" s="6">
        <f>(K4*10%)</f>
        <v>7.8000000000000007</v>
      </c>
      <c r="M4" s="6">
        <v>65</v>
      </c>
      <c r="N4" s="6">
        <f>(M4*10%)</f>
        <v>6.5</v>
      </c>
      <c r="O4" s="6">
        <v>88</v>
      </c>
      <c r="P4" s="6">
        <f>O4*10%</f>
        <v>8.8000000000000007</v>
      </c>
      <c r="Q4" s="8">
        <v>77</v>
      </c>
      <c r="R4" s="8">
        <f>Q4*5%</f>
        <v>3.85</v>
      </c>
      <c r="S4" s="8">
        <v>76</v>
      </c>
      <c r="T4" s="8">
        <f>S4*5%</f>
        <v>3.8000000000000003</v>
      </c>
      <c r="U4" s="8">
        <v>90</v>
      </c>
      <c r="V4" s="8">
        <f>U4*5%</f>
        <v>4.5</v>
      </c>
      <c r="W4" s="10">
        <v>77</v>
      </c>
      <c r="X4" s="10">
        <f>W4*10%</f>
        <v>7.7</v>
      </c>
      <c r="Y4" s="10">
        <v>59</v>
      </c>
      <c r="Z4" s="10">
        <f>Y4*10%</f>
        <v>5.9</v>
      </c>
      <c r="AA4" s="10">
        <v>57</v>
      </c>
      <c r="AB4" s="10">
        <f>AA4*10%</f>
        <v>5.7</v>
      </c>
      <c r="AC4" s="12">
        <v>100</v>
      </c>
      <c r="AD4" s="12">
        <f>AC4*2%</f>
        <v>2</v>
      </c>
      <c r="AE4" s="12">
        <v>0</v>
      </c>
      <c r="AF4" s="12">
        <f>AE4*4%</f>
        <v>0</v>
      </c>
      <c r="AG4" s="12">
        <v>0</v>
      </c>
      <c r="AH4" s="19">
        <f>AG4*4%</f>
        <v>0</v>
      </c>
    </row>
    <row r="5" spans="1:34" x14ac:dyDescent="0.25">
      <c r="A5" s="17">
        <v>2013002729</v>
      </c>
      <c r="B5" s="1">
        <f t="shared" si="0"/>
        <v>93.65</v>
      </c>
      <c r="C5" s="2">
        <v>95</v>
      </c>
      <c r="D5" s="2" t="s">
        <v>20</v>
      </c>
      <c r="E5" s="3">
        <v>100</v>
      </c>
      <c r="F5" s="3">
        <f t="shared" ref="F5:F22" si="1">E5*5%</f>
        <v>5</v>
      </c>
      <c r="G5" s="3">
        <v>100</v>
      </c>
      <c r="H5" s="3">
        <f t="shared" ref="H5:H22" si="2">G5*5%</f>
        <v>5</v>
      </c>
      <c r="I5" s="3">
        <v>68</v>
      </c>
      <c r="J5" s="3">
        <f t="shared" ref="J5:J22" si="3">I5*5%</f>
        <v>3.4000000000000004</v>
      </c>
      <c r="K5" s="6">
        <v>100</v>
      </c>
      <c r="L5" s="6">
        <f t="shared" ref="L5:L22" si="4">(K5*10%)</f>
        <v>10</v>
      </c>
      <c r="M5" s="6">
        <v>78</v>
      </c>
      <c r="N5" s="6">
        <f t="shared" ref="N5:N22" si="5">(M5*10%)</f>
        <v>7.8000000000000007</v>
      </c>
      <c r="O5" s="6">
        <v>100</v>
      </c>
      <c r="P5" s="6">
        <f>O5*10%</f>
        <v>10</v>
      </c>
      <c r="Q5" s="8">
        <v>100</v>
      </c>
      <c r="R5" s="8">
        <f t="shared" ref="R5:R22" si="6">Q5*5%</f>
        <v>5</v>
      </c>
      <c r="S5" s="8">
        <v>96</v>
      </c>
      <c r="T5" s="8">
        <f t="shared" ref="T5:T22" si="7">S5*5%</f>
        <v>4.8000000000000007</v>
      </c>
      <c r="U5" s="8">
        <v>95</v>
      </c>
      <c r="V5" s="8">
        <f t="shared" ref="V5:V22" si="8">U5*5%</f>
        <v>4.75</v>
      </c>
      <c r="W5" s="10">
        <v>98</v>
      </c>
      <c r="X5" s="10">
        <f t="shared" ref="X5:X22" si="9">W5*10%</f>
        <v>9.8000000000000007</v>
      </c>
      <c r="Y5" s="10">
        <v>100</v>
      </c>
      <c r="Z5" s="10">
        <f t="shared" ref="Z5:Z22" si="10">Y5*10%</f>
        <v>10</v>
      </c>
      <c r="AA5" s="10">
        <v>89</v>
      </c>
      <c r="AB5" s="10">
        <f t="shared" ref="AB5:AB22" si="11">AA5*10%</f>
        <v>8.9</v>
      </c>
      <c r="AC5" s="12">
        <v>100</v>
      </c>
      <c r="AD5" s="12">
        <f t="shared" ref="AD5:AD22" si="12">AC5*2%</f>
        <v>2</v>
      </c>
      <c r="AE5" s="12">
        <v>100</v>
      </c>
      <c r="AF5" s="12">
        <f t="shared" ref="AF5:AF22" si="13">AE5*4%</f>
        <v>4</v>
      </c>
      <c r="AG5" s="12">
        <v>80</v>
      </c>
      <c r="AH5" s="19">
        <f t="shared" ref="AH5:AH22" si="14">AG5*4%</f>
        <v>3.2</v>
      </c>
    </row>
    <row r="6" spans="1:34" x14ac:dyDescent="0.25">
      <c r="A6" s="17">
        <v>2013037753</v>
      </c>
      <c r="B6" s="1">
        <f t="shared" si="0"/>
        <v>89.65</v>
      </c>
      <c r="C6" s="2">
        <v>90</v>
      </c>
      <c r="D6" s="2" t="s">
        <v>20</v>
      </c>
      <c r="E6" s="3">
        <v>100</v>
      </c>
      <c r="F6" s="3">
        <f t="shared" si="1"/>
        <v>5</v>
      </c>
      <c r="G6" s="3">
        <v>100</v>
      </c>
      <c r="H6" s="3">
        <f t="shared" si="2"/>
        <v>5</v>
      </c>
      <c r="I6" s="3">
        <v>88</v>
      </c>
      <c r="J6" s="3">
        <f t="shared" si="3"/>
        <v>4.4000000000000004</v>
      </c>
      <c r="K6" s="6">
        <v>94</v>
      </c>
      <c r="L6" s="6">
        <f t="shared" si="4"/>
        <v>9.4</v>
      </c>
      <c r="M6" s="6">
        <v>73</v>
      </c>
      <c r="N6" s="6">
        <f t="shared" si="5"/>
        <v>7.3000000000000007</v>
      </c>
      <c r="O6" s="6">
        <v>97</v>
      </c>
      <c r="P6" s="6">
        <f t="shared" ref="P6:P16" si="15">O6*10%</f>
        <v>9.7000000000000011</v>
      </c>
      <c r="Q6" s="8">
        <v>94</v>
      </c>
      <c r="R6" s="8">
        <f t="shared" si="6"/>
        <v>4.7</v>
      </c>
      <c r="S6" s="8">
        <v>72</v>
      </c>
      <c r="T6" s="8">
        <f t="shared" si="7"/>
        <v>3.6</v>
      </c>
      <c r="U6" s="8">
        <v>95</v>
      </c>
      <c r="V6" s="8">
        <f t="shared" si="8"/>
        <v>4.75</v>
      </c>
      <c r="W6" s="10">
        <v>97</v>
      </c>
      <c r="X6" s="10">
        <f t="shared" si="9"/>
        <v>9.7000000000000011</v>
      </c>
      <c r="Y6" s="10">
        <v>75</v>
      </c>
      <c r="Z6" s="10">
        <f t="shared" si="10"/>
        <v>7.5</v>
      </c>
      <c r="AA6" s="10">
        <v>86</v>
      </c>
      <c r="AB6" s="10">
        <f t="shared" si="11"/>
        <v>8.6</v>
      </c>
      <c r="AC6" s="12">
        <v>100</v>
      </c>
      <c r="AD6" s="12">
        <f t="shared" si="12"/>
        <v>2</v>
      </c>
      <c r="AE6" s="12">
        <v>100</v>
      </c>
      <c r="AF6" s="12">
        <f t="shared" si="13"/>
        <v>4</v>
      </c>
      <c r="AG6" s="12">
        <v>100</v>
      </c>
      <c r="AH6" s="19">
        <f t="shared" si="14"/>
        <v>4</v>
      </c>
    </row>
    <row r="7" spans="1:34" x14ac:dyDescent="0.25">
      <c r="A7" s="17">
        <v>2013036669</v>
      </c>
      <c r="B7" s="1">
        <f t="shared" si="0"/>
        <v>68.150000000000006</v>
      </c>
      <c r="C7" s="2">
        <v>70</v>
      </c>
      <c r="D7" s="2" t="s">
        <v>20</v>
      </c>
      <c r="E7" s="3">
        <v>97</v>
      </c>
      <c r="F7" s="3">
        <f t="shared" si="1"/>
        <v>4.8500000000000005</v>
      </c>
      <c r="G7" s="3">
        <v>95</v>
      </c>
      <c r="H7" s="3">
        <f t="shared" si="2"/>
        <v>4.75</v>
      </c>
      <c r="I7" s="3">
        <v>0</v>
      </c>
      <c r="J7" s="3">
        <f t="shared" si="3"/>
        <v>0</v>
      </c>
      <c r="K7" s="6">
        <v>81</v>
      </c>
      <c r="L7" s="6">
        <f t="shared" si="4"/>
        <v>8.1</v>
      </c>
      <c r="M7" s="6">
        <v>73</v>
      </c>
      <c r="N7" s="6">
        <f t="shared" si="5"/>
        <v>7.3000000000000007</v>
      </c>
      <c r="O7" s="6">
        <v>89</v>
      </c>
      <c r="P7" s="6">
        <f t="shared" si="15"/>
        <v>8.9</v>
      </c>
      <c r="Q7" s="8">
        <v>90</v>
      </c>
      <c r="R7" s="8">
        <f t="shared" si="6"/>
        <v>4.5</v>
      </c>
      <c r="S7" s="8">
        <v>0</v>
      </c>
      <c r="T7" s="8">
        <f t="shared" si="7"/>
        <v>0</v>
      </c>
      <c r="U7" s="8">
        <v>95</v>
      </c>
      <c r="V7" s="8">
        <f t="shared" si="8"/>
        <v>4.75</v>
      </c>
      <c r="W7" s="10">
        <v>88</v>
      </c>
      <c r="X7" s="10">
        <f t="shared" si="9"/>
        <v>8.8000000000000007</v>
      </c>
      <c r="Y7" s="10">
        <v>47</v>
      </c>
      <c r="Z7" s="10">
        <f t="shared" si="10"/>
        <v>4.7</v>
      </c>
      <c r="AA7" s="10">
        <v>75</v>
      </c>
      <c r="AB7" s="10">
        <f t="shared" si="11"/>
        <v>7.5</v>
      </c>
      <c r="AC7" s="12">
        <v>100</v>
      </c>
      <c r="AD7" s="12">
        <f t="shared" si="12"/>
        <v>2</v>
      </c>
      <c r="AE7" s="12">
        <v>0</v>
      </c>
      <c r="AF7" s="12">
        <f t="shared" si="13"/>
        <v>0</v>
      </c>
      <c r="AG7" s="12">
        <v>50</v>
      </c>
      <c r="AH7" s="19">
        <f t="shared" si="14"/>
        <v>2</v>
      </c>
    </row>
    <row r="8" spans="1:34" x14ac:dyDescent="0.25">
      <c r="A8" s="17">
        <v>2014004626</v>
      </c>
      <c r="B8" s="1">
        <f t="shared" si="0"/>
        <v>70.825000000000003</v>
      </c>
      <c r="C8" s="2">
        <v>70</v>
      </c>
      <c r="D8" s="2" t="s">
        <v>20</v>
      </c>
      <c r="E8" s="3">
        <v>88</v>
      </c>
      <c r="F8" s="3">
        <f t="shared" si="1"/>
        <v>4.4000000000000004</v>
      </c>
      <c r="G8" s="3">
        <v>80</v>
      </c>
      <c r="H8" s="3">
        <f t="shared" si="2"/>
        <v>4</v>
      </c>
      <c r="I8" s="3">
        <v>96</v>
      </c>
      <c r="J8" s="3">
        <f t="shared" si="3"/>
        <v>4.8000000000000007</v>
      </c>
      <c r="K8" s="6">
        <v>81</v>
      </c>
      <c r="L8" s="6">
        <f t="shared" si="4"/>
        <v>8.1</v>
      </c>
      <c r="M8" s="6">
        <v>52</v>
      </c>
      <c r="N8" s="6">
        <f t="shared" si="5"/>
        <v>5.2</v>
      </c>
      <c r="O8" s="6">
        <v>88</v>
      </c>
      <c r="P8" s="6">
        <f t="shared" si="15"/>
        <v>8.8000000000000007</v>
      </c>
      <c r="Q8" s="8">
        <v>92</v>
      </c>
      <c r="R8" s="8">
        <f t="shared" si="6"/>
        <v>4.6000000000000005</v>
      </c>
      <c r="S8" s="8">
        <v>52</v>
      </c>
      <c r="T8" s="8">
        <f t="shared" si="7"/>
        <v>2.6</v>
      </c>
      <c r="U8" s="8">
        <v>92.5</v>
      </c>
      <c r="V8" s="8">
        <f t="shared" si="8"/>
        <v>4.625</v>
      </c>
      <c r="W8" s="10">
        <v>88</v>
      </c>
      <c r="X8" s="10">
        <f t="shared" si="9"/>
        <v>8.8000000000000007</v>
      </c>
      <c r="Y8" s="10">
        <v>56</v>
      </c>
      <c r="Z8" s="10">
        <f t="shared" si="10"/>
        <v>5.6000000000000005</v>
      </c>
      <c r="AA8" s="10">
        <v>73</v>
      </c>
      <c r="AB8" s="10">
        <f t="shared" si="11"/>
        <v>7.3000000000000007</v>
      </c>
      <c r="AC8" s="12">
        <v>100</v>
      </c>
      <c r="AD8" s="12">
        <f t="shared" si="12"/>
        <v>2</v>
      </c>
      <c r="AE8" s="12">
        <v>0</v>
      </c>
      <c r="AF8" s="12">
        <f t="shared" si="13"/>
        <v>0</v>
      </c>
      <c r="AG8" s="12">
        <v>0</v>
      </c>
      <c r="AH8" s="19">
        <f t="shared" si="14"/>
        <v>0</v>
      </c>
    </row>
    <row r="9" spans="1:34" x14ac:dyDescent="0.25">
      <c r="A9" s="17">
        <v>2014068884</v>
      </c>
      <c r="B9" s="1">
        <f t="shared" si="0"/>
        <v>81.224999999999994</v>
      </c>
      <c r="C9" s="2">
        <v>80</v>
      </c>
      <c r="D9" s="2" t="s">
        <v>20</v>
      </c>
      <c r="E9" s="3">
        <v>91</v>
      </c>
      <c r="F9" s="3">
        <f t="shared" si="1"/>
        <v>4.55</v>
      </c>
      <c r="G9" s="3">
        <v>95</v>
      </c>
      <c r="H9" s="3">
        <f t="shared" si="2"/>
        <v>4.75</v>
      </c>
      <c r="I9" s="3">
        <v>100</v>
      </c>
      <c r="J9" s="3">
        <f t="shared" si="3"/>
        <v>5</v>
      </c>
      <c r="K9" s="6">
        <v>90</v>
      </c>
      <c r="L9" s="6">
        <f t="shared" si="4"/>
        <v>9</v>
      </c>
      <c r="M9" s="6">
        <v>91</v>
      </c>
      <c r="N9" s="6">
        <f t="shared" si="5"/>
        <v>9.1</v>
      </c>
      <c r="O9" s="6">
        <v>0</v>
      </c>
      <c r="P9" s="6">
        <f t="shared" si="15"/>
        <v>0</v>
      </c>
      <c r="Q9" s="8">
        <v>77</v>
      </c>
      <c r="R9" s="8">
        <f t="shared" si="6"/>
        <v>3.85</v>
      </c>
      <c r="S9" s="8">
        <v>96</v>
      </c>
      <c r="T9" s="8">
        <f t="shared" si="7"/>
        <v>4.8000000000000007</v>
      </c>
      <c r="U9" s="8">
        <v>97.5</v>
      </c>
      <c r="V9" s="8">
        <f t="shared" si="8"/>
        <v>4.875</v>
      </c>
      <c r="W9" s="10">
        <v>88</v>
      </c>
      <c r="X9" s="10">
        <f t="shared" si="9"/>
        <v>8.8000000000000007</v>
      </c>
      <c r="Y9" s="10">
        <v>91</v>
      </c>
      <c r="Z9" s="10">
        <f t="shared" si="10"/>
        <v>9.1</v>
      </c>
      <c r="AA9" s="10">
        <v>82</v>
      </c>
      <c r="AB9" s="10">
        <f t="shared" si="11"/>
        <v>8.2000000000000011</v>
      </c>
      <c r="AC9" s="12">
        <v>100</v>
      </c>
      <c r="AD9" s="12">
        <f t="shared" si="12"/>
        <v>2</v>
      </c>
      <c r="AE9" s="12">
        <v>100</v>
      </c>
      <c r="AF9" s="12">
        <f t="shared" si="13"/>
        <v>4</v>
      </c>
      <c r="AG9" s="12">
        <v>80</v>
      </c>
      <c r="AH9" s="19">
        <f t="shared" si="14"/>
        <v>3.2</v>
      </c>
    </row>
    <row r="10" spans="1:34" x14ac:dyDescent="0.25">
      <c r="A10" s="17">
        <v>2014093946</v>
      </c>
      <c r="B10" s="1">
        <f t="shared" si="0"/>
        <v>84.7</v>
      </c>
      <c r="C10" s="2">
        <v>86</v>
      </c>
      <c r="D10" s="2" t="s">
        <v>20</v>
      </c>
      <c r="E10" s="3">
        <v>98</v>
      </c>
      <c r="F10" s="3">
        <f t="shared" si="1"/>
        <v>4.9000000000000004</v>
      </c>
      <c r="G10" s="3">
        <v>100</v>
      </c>
      <c r="H10" s="3">
        <f t="shared" si="2"/>
        <v>5</v>
      </c>
      <c r="I10" s="3">
        <v>100</v>
      </c>
      <c r="J10" s="3">
        <f t="shared" si="3"/>
        <v>5</v>
      </c>
      <c r="K10" s="6">
        <v>90</v>
      </c>
      <c r="L10" s="6">
        <f t="shared" si="4"/>
        <v>9</v>
      </c>
      <c r="M10" s="6">
        <v>73</v>
      </c>
      <c r="N10" s="6">
        <f t="shared" si="5"/>
        <v>7.3000000000000007</v>
      </c>
      <c r="O10" s="6">
        <v>80</v>
      </c>
      <c r="P10" s="6">
        <f t="shared" si="15"/>
        <v>8</v>
      </c>
      <c r="Q10" s="8">
        <v>100</v>
      </c>
      <c r="R10" s="8">
        <f t="shared" si="6"/>
        <v>5</v>
      </c>
      <c r="S10" s="8">
        <v>74</v>
      </c>
      <c r="T10" s="8">
        <f t="shared" si="7"/>
        <v>3.7</v>
      </c>
      <c r="U10" s="8">
        <v>100</v>
      </c>
      <c r="V10" s="8">
        <f t="shared" si="8"/>
        <v>5</v>
      </c>
      <c r="W10" s="10">
        <v>94</v>
      </c>
      <c r="X10" s="10">
        <f t="shared" si="9"/>
        <v>9.4</v>
      </c>
      <c r="Y10" s="10">
        <v>84</v>
      </c>
      <c r="Z10" s="10">
        <f t="shared" si="10"/>
        <v>8.4</v>
      </c>
      <c r="AA10" s="10">
        <v>80</v>
      </c>
      <c r="AB10" s="10">
        <f t="shared" si="11"/>
        <v>8</v>
      </c>
      <c r="AC10" s="12">
        <v>100</v>
      </c>
      <c r="AD10" s="12">
        <f t="shared" si="12"/>
        <v>2</v>
      </c>
      <c r="AE10" s="12">
        <v>100</v>
      </c>
      <c r="AF10" s="12">
        <f t="shared" si="13"/>
        <v>4</v>
      </c>
      <c r="AG10" s="12">
        <v>0</v>
      </c>
      <c r="AH10" s="19">
        <f t="shared" si="14"/>
        <v>0</v>
      </c>
    </row>
    <row r="11" spans="1:34" x14ac:dyDescent="0.25">
      <c r="A11" s="17">
        <v>2014111436</v>
      </c>
      <c r="B11" s="1">
        <f t="shared" si="0"/>
        <v>88.850000000000009</v>
      </c>
      <c r="C11" s="2">
        <v>90</v>
      </c>
      <c r="D11" s="2" t="s">
        <v>20</v>
      </c>
      <c r="E11" s="3">
        <v>91</v>
      </c>
      <c r="F11" s="3">
        <f t="shared" si="1"/>
        <v>4.55</v>
      </c>
      <c r="G11" s="3">
        <v>90</v>
      </c>
      <c r="H11" s="3">
        <f t="shared" si="2"/>
        <v>4.5</v>
      </c>
      <c r="I11" s="3">
        <v>100</v>
      </c>
      <c r="J11" s="3">
        <f t="shared" si="3"/>
        <v>5</v>
      </c>
      <c r="K11" s="6">
        <v>89</v>
      </c>
      <c r="L11" s="6">
        <f t="shared" si="4"/>
        <v>8.9</v>
      </c>
      <c r="M11" s="6">
        <v>86</v>
      </c>
      <c r="N11" s="6">
        <f t="shared" si="5"/>
        <v>8.6</v>
      </c>
      <c r="O11" s="6">
        <v>88</v>
      </c>
      <c r="P11" s="6">
        <f t="shared" si="15"/>
        <v>8.8000000000000007</v>
      </c>
      <c r="Q11" s="8">
        <v>83</v>
      </c>
      <c r="R11" s="8">
        <f t="shared" si="6"/>
        <v>4.1500000000000004</v>
      </c>
      <c r="S11" s="8">
        <v>84</v>
      </c>
      <c r="T11" s="8">
        <f t="shared" si="7"/>
        <v>4.2</v>
      </c>
      <c r="U11" s="8">
        <v>95</v>
      </c>
      <c r="V11" s="8">
        <f t="shared" si="8"/>
        <v>4.75</v>
      </c>
      <c r="W11" s="10">
        <v>88</v>
      </c>
      <c r="X11" s="10">
        <f t="shared" si="9"/>
        <v>8.8000000000000007</v>
      </c>
      <c r="Y11" s="10">
        <v>88</v>
      </c>
      <c r="Z11" s="10">
        <f t="shared" si="10"/>
        <v>8.8000000000000007</v>
      </c>
      <c r="AA11" s="10">
        <v>82</v>
      </c>
      <c r="AB11" s="10">
        <f t="shared" si="11"/>
        <v>8.2000000000000011</v>
      </c>
      <c r="AC11" s="12">
        <v>100</v>
      </c>
      <c r="AD11" s="12">
        <f t="shared" si="12"/>
        <v>2</v>
      </c>
      <c r="AE11" s="12">
        <v>100</v>
      </c>
      <c r="AF11" s="12">
        <f t="shared" si="13"/>
        <v>4</v>
      </c>
      <c r="AG11" s="12">
        <v>90</v>
      </c>
      <c r="AH11" s="19">
        <f t="shared" si="14"/>
        <v>3.6</v>
      </c>
    </row>
    <row r="12" spans="1:34" x14ac:dyDescent="0.25">
      <c r="A12" s="17">
        <v>2014160000</v>
      </c>
      <c r="B12" s="1">
        <f t="shared" si="0"/>
        <v>91.27000000000001</v>
      </c>
      <c r="C12" s="2">
        <v>90</v>
      </c>
      <c r="D12" s="2" t="s">
        <v>20</v>
      </c>
      <c r="E12" s="3">
        <v>92</v>
      </c>
      <c r="F12" s="3">
        <f t="shared" si="1"/>
        <v>4.6000000000000005</v>
      </c>
      <c r="G12" s="3">
        <v>100</v>
      </c>
      <c r="H12" s="3">
        <f t="shared" si="2"/>
        <v>5</v>
      </c>
      <c r="I12" s="3">
        <v>96</v>
      </c>
      <c r="J12" s="3">
        <f t="shared" si="3"/>
        <v>4.8000000000000007</v>
      </c>
      <c r="K12" s="6">
        <v>96</v>
      </c>
      <c r="L12" s="6">
        <f t="shared" si="4"/>
        <v>9.6000000000000014</v>
      </c>
      <c r="M12" s="6">
        <v>82</v>
      </c>
      <c r="N12" s="6">
        <f t="shared" si="5"/>
        <v>8.2000000000000011</v>
      </c>
      <c r="O12" s="6">
        <v>98</v>
      </c>
      <c r="P12" s="6">
        <f t="shared" si="15"/>
        <v>9.8000000000000007</v>
      </c>
      <c r="Q12" s="8">
        <v>94</v>
      </c>
      <c r="R12" s="8">
        <f t="shared" si="6"/>
        <v>4.7</v>
      </c>
      <c r="S12" s="8">
        <v>100</v>
      </c>
      <c r="T12" s="8">
        <f t="shared" si="7"/>
        <v>5</v>
      </c>
      <c r="U12" s="8">
        <v>95</v>
      </c>
      <c r="V12" s="8">
        <f t="shared" si="8"/>
        <v>4.75</v>
      </c>
      <c r="W12" s="10">
        <v>100</v>
      </c>
      <c r="X12" s="10">
        <f t="shared" si="9"/>
        <v>10</v>
      </c>
      <c r="Y12" s="10">
        <v>100</v>
      </c>
      <c r="Z12" s="10">
        <f t="shared" si="10"/>
        <v>10</v>
      </c>
      <c r="AA12" s="10">
        <v>89</v>
      </c>
      <c r="AB12" s="10">
        <f t="shared" si="11"/>
        <v>8.9</v>
      </c>
      <c r="AC12" s="12">
        <v>100</v>
      </c>
      <c r="AD12" s="12">
        <f t="shared" si="12"/>
        <v>2</v>
      </c>
      <c r="AE12" s="12">
        <v>0</v>
      </c>
      <c r="AF12" s="12">
        <f t="shared" si="13"/>
        <v>0</v>
      </c>
      <c r="AG12" s="12">
        <v>98</v>
      </c>
      <c r="AH12" s="19">
        <f t="shared" si="14"/>
        <v>3.92</v>
      </c>
    </row>
    <row r="13" spans="1:34" x14ac:dyDescent="0.25">
      <c r="A13" s="17">
        <v>2014016234</v>
      </c>
      <c r="B13" s="1">
        <f t="shared" si="0"/>
        <v>77.850000000000009</v>
      </c>
      <c r="C13" s="2">
        <v>80</v>
      </c>
      <c r="D13" s="2" t="s">
        <v>20</v>
      </c>
      <c r="E13" s="3">
        <v>80</v>
      </c>
      <c r="F13" s="3">
        <f t="shared" si="1"/>
        <v>4</v>
      </c>
      <c r="G13" s="3">
        <v>78</v>
      </c>
      <c r="H13" s="3">
        <f t="shared" si="2"/>
        <v>3.9000000000000004</v>
      </c>
      <c r="I13" s="3">
        <v>92</v>
      </c>
      <c r="J13" s="3">
        <f t="shared" si="3"/>
        <v>4.6000000000000005</v>
      </c>
      <c r="K13" s="6">
        <v>85</v>
      </c>
      <c r="L13" s="6">
        <f t="shared" si="4"/>
        <v>8.5</v>
      </c>
      <c r="M13" s="6">
        <v>65</v>
      </c>
      <c r="N13" s="6">
        <f t="shared" si="5"/>
        <v>6.5</v>
      </c>
      <c r="O13" s="6">
        <v>82</v>
      </c>
      <c r="P13" s="6">
        <f t="shared" si="15"/>
        <v>8.2000000000000011</v>
      </c>
      <c r="Q13" s="8">
        <v>92</v>
      </c>
      <c r="R13" s="8">
        <f t="shared" si="6"/>
        <v>4.6000000000000005</v>
      </c>
      <c r="S13" s="8">
        <v>90</v>
      </c>
      <c r="T13" s="8">
        <f t="shared" si="7"/>
        <v>4.5</v>
      </c>
      <c r="U13" s="8">
        <v>55</v>
      </c>
      <c r="V13" s="8">
        <f t="shared" si="8"/>
        <v>2.75</v>
      </c>
      <c r="W13" s="10">
        <v>87</v>
      </c>
      <c r="X13" s="10">
        <f t="shared" si="9"/>
        <v>8.7000000000000011</v>
      </c>
      <c r="Y13" s="10">
        <v>78</v>
      </c>
      <c r="Z13" s="10">
        <f t="shared" si="10"/>
        <v>7.8000000000000007</v>
      </c>
      <c r="AA13" s="10">
        <v>50</v>
      </c>
      <c r="AB13" s="10">
        <f t="shared" si="11"/>
        <v>5</v>
      </c>
      <c r="AC13" s="12">
        <v>100</v>
      </c>
      <c r="AD13" s="12">
        <f t="shared" si="12"/>
        <v>2</v>
      </c>
      <c r="AE13" s="12">
        <v>100</v>
      </c>
      <c r="AF13" s="12">
        <f t="shared" si="13"/>
        <v>4</v>
      </c>
      <c r="AG13" s="12">
        <v>70</v>
      </c>
      <c r="AH13" s="19">
        <f t="shared" si="14"/>
        <v>2.8000000000000003</v>
      </c>
    </row>
    <row r="14" spans="1:34" x14ac:dyDescent="0.25">
      <c r="A14" s="17">
        <v>201222905</v>
      </c>
      <c r="B14" s="1">
        <f t="shared" si="0"/>
        <v>92.774999999999991</v>
      </c>
      <c r="C14" s="2">
        <v>95</v>
      </c>
      <c r="D14" s="2" t="s">
        <v>20</v>
      </c>
      <c r="E14" s="3">
        <v>94</v>
      </c>
      <c r="F14" s="3">
        <f t="shared" si="1"/>
        <v>4.7</v>
      </c>
      <c r="G14" s="3">
        <v>90</v>
      </c>
      <c r="H14" s="3">
        <f t="shared" si="2"/>
        <v>4.5</v>
      </c>
      <c r="I14" s="3">
        <v>96</v>
      </c>
      <c r="J14" s="3">
        <f t="shared" si="3"/>
        <v>4.8000000000000007</v>
      </c>
      <c r="K14" s="6">
        <v>92</v>
      </c>
      <c r="L14" s="6">
        <f t="shared" si="4"/>
        <v>9.2000000000000011</v>
      </c>
      <c r="M14" s="6">
        <v>73</v>
      </c>
      <c r="N14" s="6">
        <f t="shared" si="5"/>
        <v>7.3000000000000007</v>
      </c>
      <c r="O14" s="6">
        <v>95</v>
      </c>
      <c r="P14" s="6">
        <f t="shared" si="15"/>
        <v>9.5</v>
      </c>
      <c r="Q14" s="8">
        <v>100</v>
      </c>
      <c r="R14" s="8">
        <f t="shared" si="6"/>
        <v>5</v>
      </c>
      <c r="S14" s="8">
        <v>94</v>
      </c>
      <c r="T14" s="8">
        <f t="shared" si="7"/>
        <v>4.7</v>
      </c>
      <c r="U14" s="8">
        <v>97.5</v>
      </c>
      <c r="V14" s="8">
        <f t="shared" si="8"/>
        <v>4.875</v>
      </c>
      <c r="W14" s="10">
        <v>98</v>
      </c>
      <c r="X14" s="10">
        <f t="shared" si="9"/>
        <v>9.8000000000000007</v>
      </c>
      <c r="Y14" s="10">
        <v>91</v>
      </c>
      <c r="Z14" s="10">
        <f t="shared" si="10"/>
        <v>9.1</v>
      </c>
      <c r="AA14" s="10">
        <v>93</v>
      </c>
      <c r="AB14" s="10">
        <f t="shared" si="11"/>
        <v>9.3000000000000007</v>
      </c>
      <c r="AC14" s="12">
        <v>100</v>
      </c>
      <c r="AD14" s="12">
        <f t="shared" si="12"/>
        <v>2</v>
      </c>
      <c r="AE14" s="12">
        <v>100</v>
      </c>
      <c r="AF14" s="12">
        <f t="shared" si="13"/>
        <v>4</v>
      </c>
      <c r="AG14" s="12">
        <v>100</v>
      </c>
      <c r="AH14" s="19">
        <f t="shared" si="14"/>
        <v>4</v>
      </c>
    </row>
    <row r="15" spans="1:34" x14ac:dyDescent="0.25">
      <c r="A15" s="17">
        <v>2013011394</v>
      </c>
      <c r="B15" s="1">
        <f t="shared" si="0"/>
        <v>95.6</v>
      </c>
      <c r="C15" s="2">
        <v>95</v>
      </c>
      <c r="D15" s="2" t="s">
        <v>20</v>
      </c>
      <c r="E15" s="3">
        <v>100</v>
      </c>
      <c r="F15" s="3">
        <f t="shared" si="1"/>
        <v>5</v>
      </c>
      <c r="G15" s="3">
        <v>100</v>
      </c>
      <c r="H15" s="3">
        <f t="shared" si="2"/>
        <v>5</v>
      </c>
      <c r="I15" s="3">
        <v>96</v>
      </c>
      <c r="J15" s="3">
        <f t="shared" si="3"/>
        <v>4.8000000000000007</v>
      </c>
      <c r="K15" s="6">
        <v>98</v>
      </c>
      <c r="L15" s="6">
        <f t="shared" si="4"/>
        <v>9.8000000000000007</v>
      </c>
      <c r="M15" s="6">
        <v>86</v>
      </c>
      <c r="N15" s="6">
        <f t="shared" si="5"/>
        <v>8.6</v>
      </c>
      <c r="O15" s="6">
        <v>100</v>
      </c>
      <c r="P15" s="6">
        <f t="shared" si="15"/>
        <v>10</v>
      </c>
      <c r="Q15" s="8">
        <v>100</v>
      </c>
      <c r="R15" s="8">
        <f t="shared" si="6"/>
        <v>5</v>
      </c>
      <c r="S15" s="8">
        <v>88</v>
      </c>
      <c r="T15" s="8">
        <f t="shared" si="7"/>
        <v>4.4000000000000004</v>
      </c>
      <c r="U15" s="8">
        <v>100</v>
      </c>
      <c r="V15" s="8">
        <f t="shared" si="8"/>
        <v>5</v>
      </c>
      <c r="W15" s="10">
        <v>100</v>
      </c>
      <c r="X15" s="10">
        <f t="shared" si="9"/>
        <v>10</v>
      </c>
      <c r="Y15" s="10">
        <v>84</v>
      </c>
      <c r="Z15" s="10">
        <f t="shared" si="10"/>
        <v>8.4</v>
      </c>
      <c r="AA15" s="10">
        <v>96</v>
      </c>
      <c r="AB15" s="10">
        <f t="shared" si="11"/>
        <v>9.6000000000000014</v>
      </c>
      <c r="AC15" s="12">
        <v>100</v>
      </c>
      <c r="AD15" s="12">
        <f t="shared" si="12"/>
        <v>2</v>
      </c>
      <c r="AE15" s="12">
        <v>100</v>
      </c>
      <c r="AF15" s="12">
        <f t="shared" si="13"/>
        <v>4</v>
      </c>
      <c r="AG15" s="12">
        <v>100</v>
      </c>
      <c r="AH15" s="19">
        <f t="shared" si="14"/>
        <v>4</v>
      </c>
    </row>
    <row r="16" spans="1:34" x14ac:dyDescent="0.25">
      <c r="A16" s="17">
        <v>201156491</v>
      </c>
      <c r="B16" s="1">
        <f t="shared" si="0"/>
        <v>73.150000000000006</v>
      </c>
      <c r="C16" s="2">
        <v>75</v>
      </c>
      <c r="D16" s="2" t="s">
        <v>20</v>
      </c>
      <c r="E16" s="3">
        <v>0</v>
      </c>
      <c r="F16" s="3">
        <f t="shared" si="1"/>
        <v>0</v>
      </c>
      <c r="G16" s="3">
        <v>90</v>
      </c>
      <c r="H16" s="3">
        <f t="shared" si="2"/>
        <v>4.5</v>
      </c>
      <c r="I16" s="3">
        <v>96</v>
      </c>
      <c r="J16" s="3">
        <f t="shared" si="3"/>
        <v>4.8000000000000007</v>
      </c>
      <c r="K16" s="6">
        <v>78</v>
      </c>
      <c r="L16" s="6">
        <f t="shared" si="4"/>
        <v>7.8000000000000007</v>
      </c>
      <c r="M16" s="6">
        <v>60</v>
      </c>
      <c r="N16" s="6">
        <f t="shared" si="5"/>
        <v>6</v>
      </c>
      <c r="O16" s="6">
        <v>88</v>
      </c>
      <c r="P16" s="6">
        <f t="shared" si="15"/>
        <v>8.8000000000000007</v>
      </c>
      <c r="Q16" s="8">
        <v>95</v>
      </c>
      <c r="R16" s="8">
        <f t="shared" si="6"/>
        <v>4.75</v>
      </c>
      <c r="S16" s="8">
        <v>80</v>
      </c>
      <c r="T16" s="8">
        <f t="shared" si="7"/>
        <v>4</v>
      </c>
      <c r="U16" s="8">
        <v>0</v>
      </c>
      <c r="V16" s="8">
        <f t="shared" si="8"/>
        <v>0</v>
      </c>
      <c r="W16" s="10">
        <v>87</v>
      </c>
      <c r="X16" s="10">
        <f t="shared" si="9"/>
        <v>8.7000000000000011</v>
      </c>
      <c r="Y16" s="10">
        <v>73</v>
      </c>
      <c r="Z16" s="10">
        <f t="shared" si="10"/>
        <v>7.3000000000000007</v>
      </c>
      <c r="AA16" s="10">
        <v>73</v>
      </c>
      <c r="AB16" s="10">
        <f t="shared" si="11"/>
        <v>7.3000000000000007</v>
      </c>
      <c r="AC16" s="12">
        <v>100</v>
      </c>
      <c r="AD16" s="12">
        <f t="shared" si="12"/>
        <v>2</v>
      </c>
      <c r="AE16" s="12">
        <v>100</v>
      </c>
      <c r="AF16" s="12">
        <f t="shared" si="13"/>
        <v>4</v>
      </c>
      <c r="AG16" s="12">
        <v>80</v>
      </c>
      <c r="AH16" s="19">
        <f t="shared" si="14"/>
        <v>3.2</v>
      </c>
    </row>
    <row r="17" spans="1:34" x14ac:dyDescent="0.25">
      <c r="A17" s="17">
        <v>2013120980</v>
      </c>
      <c r="B17" s="1">
        <f t="shared" si="0"/>
        <v>69.5</v>
      </c>
      <c r="C17" s="2">
        <v>70</v>
      </c>
      <c r="D17" s="2" t="s">
        <v>20</v>
      </c>
      <c r="E17" s="3">
        <v>80</v>
      </c>
      <c r="F17" s="3">
        <f t="shared" si="1"/>
        <v>4</v>
      </c>
      <c r="G17" s="3">
        <v>70</v>
      </c>
      <c r="H17" s="3">
        <f t="shared" si="2"/>
        <v>3.5</v>
      </c>
      <c r="I17" s="3">
        <v>88</v>
      </c>
      <c r="J17" s="3">
        <f t="shared" si="3"/>
        <v>4.4000000000000004</v>
      </c>
      <c r="K17" s="6">
        <v>90</v>
      </c>
      <c r="L17" s="6">
        <f t="shared" si="4"/>
        <v>9</v>
      </c>
      <c r="M17" s="6">
        <v>52</v>
      </c>
      <c r="N17" s="6">
        <f t="shared" si="5"/>
        <v>5.2</v>
      </c>
      <c r="O17" s="6">
        <v>95</v>
      </c>
      <c r="P17" s="6">
        <f t="shared" ref="P17:P22" si="16">O17*10%</f>
        <v>9.5</v>
      </c>
      <c r="Q17" s="8">
        <v>97</v>
      </c>
      <c r="R17" s="8">
        <f t="shared" si="6"/>
        <v>4.8500000000000005</v>
      </c>
      <c r="S17" s="8">
        <v>0</v>
      </c>
      <c r="T17" s="8">
        <f t="shared" si="7"/>
        <v>0</v>
      </c>
      <c r="U17" s="8">
        <v>45</v>
      </c>
      <c r="V17" s="8">
        <f t="shared" si="8"/>
        <v>2.25</v>
      </c>
      <c r="W17" s="10">
        <v>88</v>
      </c>
      <c r="X17" s="10">
        <f t="shared" si="9"/>
        <v>8.8000000000000007</v>
      </c>
      <c r="Y17" s="10">
        <v>44</v>
      </c>
      <c r="Z17" s="10">
        <f t="shared" si="10"/>
        <v>4.4000000000000004</v>
      </c>
      <c r="AA17" s="10">
        <v>48</v>
      </c>
      <c r="AB17" s="10">
        <f t="shared" si="11"/>
        <v>4.8000000000000007</v>
      </c>
      <c r="AC17" s="12">
        <v>100</v>
      </c>
      <c r="AD17" s="12">
        <f t="shared" si="12"/>
        <v>2</v>
      </c>
      <c r="AE17" s="12">
        <v>100</v>
      </c>
      <c r="AF17" s="12">
        <f t="shared" si="13"/>
        <v>4</v>
      </c>
      <c r="AG17" s="12">
        <v>70</v>
      </c>
      <c r="AH17" s="19">
        <f t="shared" si="14"/>
        <v>2.8000000000000003</v>
      </c>
    </row>
    <row r="18" spans="1:34" x14ac:dyDescent="0.25">
      <c r="A18" s="17">
        <v>2013015255</v>
      </c>
      <c r="B18" s="1">
        <f t="shared" si="0"/>
        <v>94.300000000000011</v>
      </c>
      <c r="C18" s="2">
        <v>95</v>
      </c>
      <c r="D18" s="2" t="s">
        <v>20</v>
      </c>
      <c r="E18" s="3">
        <v>92</v>
      </c>
      <c r="F18" s="3">
        <f t="shared" si="1"/>
        <v>4.6000000000000005</v>
      </c>
      <c r="G18" s="3">
        <v>100</v>
      </c>
      <c r="H18" s="3">
        <f t="shared" si="2"/>
        <v>5</v>
      </c>
      <c r="I18" s="3">
        <v>100</v>
      </c>
      <c r="J18" s="3">
        <f t="shared" si="3"/>
        <v>5</v>
      </c>
      <c r="K18" s="6">
        <v>90</v>
      </c>
      <c r="L18" s="6">
        <f t="shared" si="4"/>
        <v>9</v>
      </c>
      <c r="M18" s="6">
        <v>86</v>
      </c>
      <c r="N18" s="6">
        <f t="shared" si="5"/>
        <v>8.6</v>
      </c>
      <c r="O18" s="6">
        <v>97</v>
      </c>
      <c r="P18" s="6">
        <f t="shared" si="16"/>
        <v>9.7000000000000011</v>
      </c>
      <c r="Q18" s="8">
        <v>100</v>
      </c>
      <c r="R18" s="8">
        <f t="shared" si="6"/>
        <v>5</v>
      </c>
      <c r="S18" s="8">
        <v>88</v>
      </c>
      <c r="T18" s="8">
        <f t="shared" si="7"/>
        <v>4.4000000000000004</v>
      </c>
      <c r="U18" s="8">
        <v>100</v>
      </c>
      <c r="V18" s="8">
        <f t="shared" si="8"/>
        <v>5</v>
      </c>
      <c r="W18" s="10">
        <v>100</v>
      </c>
      <c r="X18" s="10">
        <f t="shared" si="9"/>
        <v>10</v>
      </c>
      <c r="Y18" s="10">
        <v>94</v>
      </c>
      <c r="Z18" s="10">
        <f t="shared" si="10"/>
        <v>9.4</v>
      </c>
      <c r="AA18" s="10">
        <v>86</v>
      </c>
      <c r="AB18" s="10">
        <f t="shared" si="11"/>
        <v>8.6</v>
      </c>
      <c r="AC18" s="12">
        <v>100</v>
      </c>
      <c r="AD18" s="12">
        <f t="shared" si="12"/>
        <v>2</v>
      </c>
      <c r="AE18" s="12">
        <v>100</v>
      </c>
      <c r="AF18" s="12">
        <f t="shared" si="13"/>
        <v>4</v>
      </c>
      <c r="AG18" s="12">
        <v>100</v>
      </c>
      <c r="AH18" s="19">
        <f t="shared" si="14"/>
        <v>4</v>
      </c>
    </row>
    <row r="19" spans="1:34" x14ac:dyDescent="0.25">
      <c r="A19" s="17">
        <v>2014046514</v>
      </c>
      <c r="B19" s="1">
        <f t="shared" si="0"/>
        <v>88.024999999999991</v>
      </c>
      <c r="C19" s="2">
        <v>90</v>
      </c>
      <c r="D19" s="2" t="s">
        <v>20</v>
      </c>
      <c r="E19" s="3">
        <v>92</v>
      </c>
      <c r="F19" s="3">
        <f t="shared" si="1"/>
        <v>4.6000000000000005</v>
      </c>
      <c r="G19" s="3">
        <v>100</v>
      </c>
      <c r="H19" s="3">
        <f t="shared" si="2"/>
        <v>5</v>
      </c>
      <c r="I19" s="3">
        <v>84</v>
      </c>
      <c r="J19" s="3">
        <f t="shared" si="3"/>
        <v>4.2</v>
      </c>
      <c r="K19" s="6">
        <v>92</v>
      </c>
      <c r="L19" s="6">
        <f t="shared" si="4"/>
        <v>9.2000000000000011</v>
      </c>
      <c r="M19" s="6">
        <v>73</v>
      </c>
      <c r="N19" s="6">
        <f t="shared" si="5"/>
        <v>7.3000000000000007</v>
      </c>
      <c r="O19" s="6">
        <v>89</v>
      </c>
      <c r="P19" s="6">
        <f t="shared" si="16"/>
        <v>8.9</v>
      </c>
      <c r="Q19" s="8">
        <v>83</v>
      </c>
      <c r="R19" s="8">
        <f t="shared" si="6"/>
        <v>4.1500000000000004</v>
      </c>
      <c r="S19" s="8">
        <v>76</v>
      </c>
      <c r="T19" s="8">
        <f t="shared" si="7"/>
        <v>3.8000000000000003</v>
      </c>
      <c r="U19" s="8">
        <v>97.5</v>
      </c>
      <c r="V19" s="8">
        <f t="shared" si="8"/>
        <v>4.875</v>
      </c>
      <c r="W19" s="10">
        <v>88</v>
      </c>
      <c r="X19" s="10">
        <f t="shared" si="9"/>
        <v>8.8000000000000007</v>
      </c>
      <c r="Y19" s="10">
        <v>88</v>
      </c>
      <c r="Z19" s="10">
        <f t="shared" si="10"/>
        <v>8.8000000000000007</v>
      </c>
      <c r="AA19" s="10">
        <v>86</v>
      </c>
      <c r="AB19" s="10">
        <f t="shared" si="11"/>
        <v>8.6</v>
      </c>
      <c r="AC19" s="12">
        <v>100</v>
      </c>
      <c r="AD19" s="12">
        <f t="shared" si="12"/>
        <v>2</v>
      </c>
      <c r="AE19" s="12">
        <v>100</v>
      </c>
      <c r="AF19" s="12">
        <f t="shared" si="13"/>
        <v>4</v>
      </c>
      <c r="AG19" s="12">
        <v>95</v>
      </c>
      <c r="AH19" s="19">
        <f t="shared" si="14"/>
        <v>3.8000000000000003</v>
      </c>
    </row>
    <row r="20" spans="1:34" x14ac:dyDescent="0.25">
      <c r="A20" s="17">
        <v>201212806</v>
      </c>
      <c r="B20" s="1">
        <f t="shared" si="0"/>
        <v>88.125</v>
      </c>
      <c r="C20" s="2">
        <v>90</v>
      </c>
      <c r="D20" s="2" t="s">
        <v>20</v>
      </c>
      <c r="E20" s="3">
        <v>91</v>
      </c>
      <c r="F20" s="3">
        <f t="shared" si="1"/>
        <v>4.55</v>
      </c>
      <c r="G20" s="3">
        <v>100</v>
      </c>
      <c r="H20" s="3">
        <f t="shared" si="2"/>
        <v>5</v>
      </c>
      <c r="I20" s="3">
        <v>84</v>
      </c>
      <c r="J20" s="3">
        <f t="shared" si="3"/>
        <v>4.2</v>
      </c>
      <c r="K20" s="6">
        <v>85</v>
      </c>
      <c r="L20" s="6">
        <f t="shared" si="4"/>
        <v>8.5</v>
      </c>
      <c r="M20" s="6">
        <v>82</v>
      </c>
      <c r="N20" s="6">
        <f t="shared" si="5"/>
        <v>8.2000000000000011</v>
      </c>
      <c r="O20" s="6">
        <v>89</v>
      </c>
      <c r="P20" s="6">
        <f t="shared" si="16"/>
        <v>8.9</v>
      </c>
      <c r="Q20" s="8">
        <v>90</v>
      </c>
      <c r="R20" s="8">
        <f t="shared" si="6"/>
        <v>4.5</v>
      </c>
      <c r="S20" s="8">
        <v>74</v>
      </c>
      <c r="T20" s="8">
        <f t="shared" si="7"/>
        <v>3.7</v>
      </c>
      <c r="U20" s="8">
        <v>97.5</v>
      </c>
      <c r="V20" s="8">
        <f t="shared" si="8"/>
        <v>4.875</v>
      </c>
      <c r="W20" s="10">
        <v>88</v>
      </c>
      <c r="X20" s="10">
        <f t="shared" si="9"/>
        <v>8.8000000000000007</v>
      </c>
      <c r="Y20" s="10">
        <v>91</v>
      </c>
      <c r="Z20" s="10">
        <f t="shared" si="10"/>
        <v>9.1</v>
      </c>
      <c r="AA20" s="10">
        <v>80</v>
      </c>
      <c r="AB20" s="10">
        <f t="shared" si="11"/>
        <v>8</v>
      </c>
      <c r="AC20" s="12">
        <v>100</v>
      </c>
      <c r="AD20" s="12">
        <f t="shared" si="12"/>
        <v>2</v>
      </c>
      <c r="AE20" s="12">
        <v>100</v>
      </c>
      <c r="AF20" s="12">
        <f t="shared" si="13"/>
        <v>4</v>
      </c>
      <c r="AG20" s="12">
        <v>95</v>
      </c>
      <c r="AH20" s="19">
        <f t="shared" si="14"/>
        <v>3.8000000000000003</v>
      </c>
    </row>
    <row r="21" spans="1:34" x14ac:dyDescent="0.25">
      <c r="A21" s="17">
        <v>201171452</v>
      </c>
      <c r="B21" s="1">
        <f t="shared" si="0"/>
        <v>85.25</v>
      </c>
      <c r="C21" s="2">
        <v>85</v>
      </c>
      <c r="D21" s="2" t="s">
        <v>20</v>
      </c>
      <c r="E21" s="3">
        <v>100</v>
      </c>
      <c r="F21" s="3">
        <f t="shared" si="1"/>
        <v>5</v>
      </c>
      <c r="G21" s="3">
        <v>97</v>
      </c>
      <c r="H21" s="3">
        <f t="shared" si="2"/>
        <v>4.8500000000000005</v>
      </c>
      <c r="I21" s="3">
        <v>72</v>
      </c>
      <c r="J21" s="3">
        <f t="shared" si="3"/>
        <v>3.6</v>
      </c>
      <c r="K21" s="6">
        <v>89</v>
      </c>
      <c r="L21" s="6">
        <f t="shared" si="4"/>
        <v>8.9</v>
      </c>
      <c r="M21" s="6">
        <v>60</v>
      </c>
      <c r="N21" s="6">
        <f t="shared" si="5"/>
        <v>6</v>
      </c>
      <c r="O21" s="6">
        <v>95</v>
      </c>
      <c r="P21" s="6">
        <f t="shared" si="16"/>
        <v>9.5</v>
      </c>
      <c r="Q21" s="8">
        <v>98</v>
      </c>
      <c r="R21" s="8">
        <f t="shared" si="6"/>
        <v>4.9000000000000004</v>
      </c>
      <c r="S21" s="8">
        <v>82</v>
      </c>
      <c r="T21" s="8">
        <f t="shared" si="7"/>
        <v>4.1000000000000005</v>
      </c>
      <c r="U21" s="8">
        <v>100</v>
      </c>
      <c r="V21" s="8">
        <f t="shared" si="8"/>
        <v>5</v>
      </c>
      <c r="W21" s="10">
        <v>97</v>
      </c>
      <c r="X21" s="10">
        <f t="shared" si="9"/>
        <v>9.7000000000000011</v>
      </c>
      <c r="Y21" s="10">
        <v>66</v>
      </c>
      <c r="Z21" s="10">
        <f t="shared" si="10"/>
        <v>6.6000000000000005</v>
      </c>
      <c r="AA21" s="10">
        <v>75</v>
      </c>
      <c r="AB21" s="10">
        <f t="shared" si="11"/>
        <v>7.5</v>
      </c>
      <c r="AC21" s="12">
        <v>100</v>
      </c>
      <c r="AD21" s="12">
        <f t="shared" si="12"/>
        <v>2</v>
      </c>
      <c r="AE21" s="12">
        <v>100</v>
      </c>
      <c r="AF21" s="12">
        <f t="shared" si="13"/>
        <v>4</v>
      </c>
      <c r="AG21" s="12">
        <v>90</v>
      </c>
      <c r="AH21" s="19">
        <f t="shared" si="14"/>
        <v>3.6</v>
      </c>
    </row>
    <row r="22" spans="1:34" x14ac:dyDescent="0.25">
      <c r="A22" s="17">
        <v>2013372264</v>
      </c>
      <c r="B22" s="1">
        <f t="shared" si="0"/>
        <v>81.225000000000009</v>
      </c>
      <c r="C22" s="2">
        <v>80</v>
      </c>
      <c r="D22" s="2" t="s">
        <v>20</v>
      </c>
      <c r="E22" s="3">
        <v>97</v>
      </c>
      <c r="F22" s="3">
        <f t="shared" si="1"/>
        <v>4.8500000000000005</v>
      </c>
      <c r="G22" s="3">
        <v>97</v>
      </c>
      <c r="H22" s="3">
        <f t="shared" si="2"/>
        <v>4.8500000000000005</v>
      </c>
      <c r="I22" s="3">
        <v>96</v>
      </c>
      <c r="J22" s="3">
        <f t="shared" si="3"/>
        <v>4.8000000000000007</v>
      </c>
      <c r="K22" s="6">
        <v>90</v>
      </c>
      <c r="L22" s="6">
        <f t="shared" si="4"/>
        <v>9</v>
      </c>
      <c r="M22" s="6">
        <v>73</v>
      </c>
      <c r="N22" s="6">
        <f t="shared" si="5"/>
        <v>7.3000000000000007</v>
      </c>
      <c r="O22" s="6">
        <v>88</v>
      </c>
      <c r="P22" s="6">
        <f t="shared" si="16"/>
        <v>8.8000000000000007</v>
      </c>
      <c r="Q22" s="8">
        <v>94</v>
      </c>
      <c r="R22" s="8">
        <f t="shared" si="6"/>
        <v>4.7</v>
      </c>
      <c r="S22" s="8">
        <v>88</v>
      </c>
      <c r="T22" s="8">
        <f t="shared" si="7"/>
        <v>4.4000000000000004</v>
      </c>
      <c r="U22" s="8">
        <v>82.5</v>
      </c>
      <c r="V22" s="8">
        <f t="shared" si="8"/>
        <v>4.125</v>
      </c>
      <c r="W22" s="10">
        <v>72</v>
      </c>
      <c r="X22" s="10">
        <f t="shared" si="9"/>
        <v>7.2</v>
      </c>
      <c r="Y22" s="10">
        <v>97</v>
      </c>
      <c r="Z22" s="10">
        <f t="shared" si="10"/>
        <v>9.7000000000000011</v>
      </c>
      <c r="AA22" s="10">
        <v>61</v>
      </c>
      <c r="AB22" s="10">
        <f t="shared" si="11"/>
        <v>6.1000000000000005</v>
      </c>
      <c r="AC22" s="12">
        <v>100</v>
      </c>
      <c r="AD22" s="12">
        <f t="shared" si="12"/>
        <v>2</v>
      </c>
      <c r="AE22" s="12">
        <v>0</v>
      </c>
      <c r="AF22" s="12">
        <f t="shared" si="13"/>
        <v>0</v>
      </c>
      <c r="AG22" s="12">
        <v>85</v>
      </c>
      <c r="AH22" s="19">
        <f t="shared" si="14"/>
        <v>3.4</v>
      </c>
    </row>
  </sheetData>
  <mergeCells count="2">
    <mergeCell ref="A1:B1"/>
    <mergeCell ref="A2:B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10048598-datos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Monserrat</dc:creator>
  <cp:lastModifiedBy>Monserrat</cp:lastModifiedBy>
  <dcterms:created xsi:type="dcterms:W3CDTF">2014-02-17T17:13:49Z</dcterms:created>
  <dcterms:modified xsi:type="dcterms:W3CDTF">2014-06-11T23:02:47Z</dcterms:modified>
</cp:coreProperties>
</file>