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hristiansen/PycharmProjects/Summer/HW7/"/>
    </mc:Choice>
  </mc:AlternateContent>
  <xr:revisionPtr revIDLastSave="0" documentId="13_ncr:40009_{2A702B0B-80E0-A24F-BA40-6E207108DB6F}" xr6:coauthVersionLast="47" xr6:coauthVersionMax="47" xr10:uidLastSave="{00000000-0000-0000-0000-000000000000}"/>
  <bookViews>
    <workbookView xWindow="80" yWindow="500" windowWidth="25440" windowHeight="14900"/>
  </bookViews>
  <sheets>
    <sheet name="fredgraph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D3" i="1"/>
  <c r="D4" i="1"/>
  <c r="D5" i="1"/>
  <c r="D6" i="1"/>
  <c r="D7" i="1"/>
  <c r="D8" i="1"/>
  <c r="D9" i="1"/>
  <c r="D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27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K5" i="1"/>
  <c r="K4" i="1"/>
  <c r="K3" i="1"/>
  <c r="K2" i="1"/>
  <c r="J5" i="1"/>
  <c r="J4" i="1"/>
  <c r="J3" i="1"/>
  <c r="J2" i="1"/>
</calcChain>
</file>

<file path=xl/sharedStrings.xml><?xml version="1.0" encoding="utf-8"?>
<sst xmlns="http://schemas.openxmlformats.org/spreadsheetml/2006/main" count="114" uniqueCount="14">
  <si>
    <t>DATE</t>
  </si>
  <si>
    <t>GS10</t>
  </si>
  <si>
    <t>GS6M</t>
  </si>
  <si>
    <t>GS1</t>
  </si>
  <si>
    <t>GS5</t>
  </si>
  <si>
    <t>Rate</t>
  </si>
  <si>
    <t>Maturity</t>
  </si>
  <si>
    <t>Row Labels</t>
  </si>
  <si>
    <t>Grand Total</t>
  </si>
  <si>
    <t>StdDev of Rate</t>
  </si>
  <si>
    <t>Average of Rate</t>
  </si>
  <si>
    <t>Min Value</t>
  </si>
  <si>
    <t>Max Value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</si>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</sst>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Christiansen" refreshedDate="44736.607769560185" createdVersion="8" refreshedVersion="8" minRefreshableVersion="3" recordCount="100">
  <cacheSource type="worksheet">
    <worksheetSource ref="A1:C101" sheet="fredgraph"/>
  </cacheSource>
  <cacheFields count="3">
    <cacheField name="DATE" numFmtId="14">
      <sharedItems containsSemiMixedTypes="0" containsNonDate="0" containsDate="1" containsString="0" minDate="2014-02-01T00:00:00" maxDate="2016-02-02T00:00:00"/>
    </cacheField>
    <cacheField name="Rate" numFmtId="0">
      <sharedItems containsSemiMixedTypes="0" containsString="0" containsNumber="1" minValue="0.04" maxValue="2.72" count="70">
        <n v="2.71"/>
        <n v="2.72"/>
        <n v="2.56"/>
        <n v="2.6"/>
        <n v="2.54"/>
        <n v="2.42"/>
        <n v="2.5299999999999998"/>
        <n v="2.2999999999999998"/>
        <n v="2.33"/>
        <n v="2.21"/>
        <n v="1.88"/>
        <n v="1.98"/>
        <n v="2.04"/>
        <n v="1.94"/>
        <n v="2.2000000000000002"/>
        <n v="2.36"/>
        <n v="2.3199999999999998"/>
        <n v="2.17"/>
        <n v="2.0699999999999998"/>
        <n v="2.2599999999999998"/>
        <n v="2.2400000000000002"/>
        <n v="2.09"/>
        <n v="1.78"/>
        <n v="0.08"/>
        <n v="0.05"/>
        <n v="0.06"/>
        <n v="0.04"/>
        <n v="7.0000000000000007E-2"/>
        <n v="0.11"/>
        <n v="0.09"/>
        <n v="0.12"/>
        <n v="0.22"/>
        <n v="0.18"/>
        <n v="0.33"/>
        <n v="0.5"/>
        <n v="0.43"/>
        <n v="0.45"/>
        <n v="0.13"/>
        <n v="0.1"/>
        <n v="0.21"/>
        <n v="0.2"/>
        <n v="0.25"/>
        <n v="0.23"/>
        <n v="0.24"/>
        <n v="0.28000000000000003"/>
        <n v="0.3"/>
        <n v="0.38"/>
        <n v="0.37"/>
        <n v="0.26"/>
        <n v="0.48"/>
        <n v="0.65"/>
        <n v="0.54"/>
        <n v="0.53"/>
        <n v="1.52"/>
        <n v="1.64"/>
        <n v="1.7"/>
        <n v="1.59"/>
        <n v="1.68"/>
        <n v="1.63"/>
        <n v="1.77"/>
        <n v="1.55"/>
        <n v="1.62"/>
        <n v="1.37"/>
        <n v="1.47"/>
        <n v="1.35"/>
        <n v="1.54"/>
        <n v="1.49"/>
        <n v="1.39"/>
        <n v="1.67"/>
        <n v="1.22"/>
      </sharedItems>
    </cacheField>
    <cacheField name="Maturity" numFmtId="0">
      <sharedItems count="4">
        <s v="GS10"/>
        <s v="GS6M"/>
        <s v="GS1"/>
        <s v="G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14-02-01T00:00:00"/>
    <x v="0"/>
    <x v="0"/>
  </r>
  <r>
    <d v="2014-03-01T00:00:00"/>
    <x v="1"/>
    <x v="0"/>
  </r>
  <r>
    <d v="2014-04-01T00:00:00"/>
    <x v="0"/>
    <x v="0"/>
  </r>
  <r>
    <d v="2014-05-01T00:00:00"/>
    <x v="2"/>
    <x v="0"/>
  </r>
  <r>
    <d v="2014-06-01T00:00:00"/>
    <x v="3"/>
    <x v="0"/>
  </r>
  <r>
    <d v="2014-07-01T00:00:00"/>
    <x v="4"/>
    <x v="0"/>
  </r>
  <r>
    <d v="2014-08-01T00:00:00"/>
    <x v="5"/>
    <x v="0"/>
  </r>
  <r>
    <d v="2014-09-01T00:00:00"/>
    <x v="6"/>
    <x v="0"/>
  </r>
  <r>
    <d v="2014-10-01T00:00:00"/>
    <x v="7"/>
    <x v="0"/>
  </r>
  <r>
    <d v="2014-11-01T00:00:00"/>
    <x v="8"/>
    <x v="0"/>
  </r>
  <r>
    <d v="2014-12-01T00:00:00"/>
    <x v="9"/>
    <x v="0"/>
  </r>
  <r>
    <d v="2015-01-01T00:00:00"/>
    <x v="10"/>
    <x v="0"/>
  </r>
  <r>
    <d v="2015-02-01T00:00:00"/>
    <x v="11"/>
    <x v="0"/>
  </r>
  <r>
    <d v="2015-03-01T00:00:00"/>
    <x v="12"/>
    <x v="0"/>
  </r>
  <r>
    <d v="2015-04-01T00:00:00"/>
    <x v="13"/>
    <x v="0"/>
  </r>
  <r>
    <d v="2015-05-01T00:00:00"/>
    <x v="14"/>
    <x v="0"/>
  </r>
  <r>
    <d v="2015-06-01T00:00:00"/>
    <x v="15"/>
    <x v="0"/>
  </r>
  <r>
    <d v="2015-07-01T00:00:00"/>
    <x v="16"/>
    <x v="0"/>
  </r>
  <r>
    <d v="2015-08-01T00:00:00"/>
    <x v="17"/>
    <x v="0"/>
  </r>
  <r>
    <d v="2015-09-01T00:00:00"/>
    <x v="17"/>
    <x v="0"/>
  </r>
  <r>
    <d v="2015-10-01T00:00:00"/>
    <x v="18"/>
    <x v="0"/>
  </r>
  <r>
    <d v="2015-11-01T00:00:00"/>
    <x v="19"/>
    <x v="0"/>
  </r>
  <r>
    <d v="2015-12-01T00:00:00"/>
    <x v="20"/>
    <x v="0"/>
  </r>
  <r>
    <d v="2016-01-01T00:00:00"/>
    <x v="21"/>
    <x v="0"/>
  </r>
  <r>
    <d v="2016-02-01T00:00:00"/>
    <x v="22"/>
    <x v="0"/>
  </r>
  <r>
    <d v="2014-02-01T00:00:00"/>
    <x v="23"/>
    <x v="1"/>
  </r>
  <r>
    <d v="2014-03-01T00:00:00"/>
    <x v="23"/>
    <x v="1"/>
  </r>
  <r>
    <d v="2014-04-01T00:00:00"/>
    <x v="24"/>
    <x v="1"/>
  </r>
  <r>
    <d v="2014-05-01T00:00:00"/>
    <x v="24"/>
    <x v="1"/>
  </r>
  <r>
    <d v="2014-06-01T00:00:00"/>
    <x v="25"/>
    <x v="1"/>
  </r>
  <r>
    <d v="2014-07-01T00:00:00"/>
    <x v="25"/>
    <x v="1"/>
  </r>
  <r>
    <d v="2014-08-01T00:00:00"/>
    <x v="24"/>
    <x v="1"/>
  </r>
  <r>
    <d v="2014-09-01T00:00:00"/>
    <x v="26"/>
    <x v="1"/>
  </r>
  <r>
    <d v="2014-10-01T00:00:00"/>
    <x v="24"/>
    <x v="1"/>
  </r>
  <r>
    <d v="2014-11-01T00:00:00"/>
    <x v="27"/>
    <x v="1"/>
  </r>
  <r>
    <d v="2014-12-01T00:00:00"/>
    <x v="28"/>
    <x v="1"/>
  </r>
  <r>
    <d v="2015-01-01T00:00:00"/>
    <x v="23"/>
    <x v="1"/>
  </r>
  <r>
    <d v="2015-02-01T00:00:00"/>
    <x v="27"/>
    <x v="1"/>
  </r>
  <r>
    <d v="2015-03-01T00:00:00"/>
    <x v="28"/>
    <x v="1"/>
  </r>
  <r>
    <d v="2015-04-01T00:00:00"/>
    <x v="29"/>
    <x v="1"/>
  </r>
  <r>
    <d v="2015-05-01T00:00:00"/>
    <x v="23"/>
    <x v="1"/>
  </r>
  <r>
    <d v="2015-06-01T00:00:00"/>
    <x v="29"/>
    <x v="1"/>
  </r>
  <r>
    <d v="2015-07-01T00:00:00"/>
    <x v="30"/>
    <x v="1"/>
  </r>
  <r>
    <d v="2015-08-01T00:00:00"/>
    <x v="31"/>
    <x v="1"/>
  </r>
  <r>
    <d v="2015-09-01T00:00:00"/>
    <x v="32"/>
    <x v="1"/>
  </r>
  <r>
    <d v="2015-10-01T00:00:00"/>
    <x v="28"/>
    <x v="1"/>
  </r>
  <r>
    <d v="2015-11-01T00:00:00"/>
    <x v="33"/>
    <x v="1"/>
  </r>
  <r>
    <d v="2015-12-01T00:00:00"/>
    <x v="34"/>
    <x v="1"/>
  </r>
  <r>
    <d v="2016-01-01T00:00:00"/>
    <x v="35"/>
    <x v="1"/>
  </r>
  <r>
    <d v="2016-02-01T00:00:00"/>
    <x v="36"/>
    <x v="1"/>
  </r>
  <r>
    <d v="2014-02-01T00:00:00"/>
    <x v="30"/>
    <x v="2"/>
  </r>
  <r>
    <d v="2014-03-01T00:00:00"/>
    <x v="37"/>
    <x v="2"/>
  </r>
  <r>
    <d v="2014-04-01T00:00:00"/>
    <x v="28"/>
    <x v="2"/>
  </r>
  <r>
    <d v="2014-05-01T00:00:00"/>
    <x v="38"/>
    <x v="2"/>
  </r>
  <r>
    <d v="2014-06-01T00:00:00"/>
    <x v="38"/>
    <x v="2"/>
  </r>
  <r>
    <d v="2014-07-01T00:00:00"/>
    <x v="28"/>
    <x v="2"/>
  </r>
  <r>
    <d v="2014-08-01T00:00:00"/>
    <x v="28"/>
    <x v="2"/>
  </r>
  <r>
    <d v="2014-09-01T00:00:00"/>
    <x v="28"/>
    <x v="2"/>
  </r>
  <r>
    <d v="2014-10-01T00:00:00"/>
    <x v="38"/>
    <x v="2"/>
  </r>
  <r>
    <d v="2014-11-01T00:00:00"/>
    <x v="37"/>
    <x v="2"/>
  </r>
  <r>
    <d v="2014-12-01T00:00:00"/>
    <x v="39"/>
    <x v="2"/>
  </r>
  <r>
    <d v="2015-01-01T00:00:00"/>
    <x v="40"/>
    <x v="2"/>
  </r>
  <r>
    <d v="2015-02-01T00:00:00"/>
    <x v="31"/>
    <x v="2"/>
  </r>
  <r>
    <d v="2015-03-01T00:00:00"/>
    <x v="41"/>
    <x v="2"/>
  </r>
  <r>
    <d v="2015-04-01T00:00:00"/>
    <x v="42"/>
    <x v="2"/>
  </r>
  <r>
    <d v="2015-05-01T00:00:00"/>
    <x v="43"/>
    <x v="2"/>
  </r>
  <r>
    <d v="2015-06-01T00:00:00"/>
    <x v="44"/>
    <x v="2"/>
  </r>
  <r>
    <d v="2015-07-01T00:00:00"/>
    <x v="45"/>
    <x v="2"/>
  </r>
  <r>
    <d v="2015-08-01T00:00:00"/>
    <x v="46"/>
    <x v="2"/>
  </r>
  <r>
    <d v="2015-09-01T00:00:00"/>
    <x v="47"/>
    <x v="2"/>
  </r>
  <r>
    <d v="2015-10-01T00:00:00"/>
    <x v="48"/>
    <x v="2"/>
  </r>
  <r>
    <d v="2015-11-01T00:00:00"/>
    <x v="49"/>
    <x v="2"/>
  </r>
  <r>
    <d v="2015-12-01T00:00:00"/>
    <x v="50"/>
    <x v="2"/>
  </r>
  <r>
    <d v="2016-01-01T00:00:00"/>
    <x v="51"/>
    <x v="2"/>
  </r>
  <r>
    <d v="2016-02-01T00:00:00"/>
    <x v="52"/>
    <x v="2"/>
  </r>
  <r>
    <d v="2014-02-01T00:00:00"/>
    <x v="53"/>
    <x v="3"/>
  </r>
  <r>
    <d v="2014-03-01T00:00:00"/>
    <x v="54"/>
    <x v="3"/>
  </r>
  <r>
    <d v="2014-04-01T00:00:00"/>
    <x v="55"/>
    <x v="3"/>
  </r>
  <r>
    <d v="2014-05-01T00:00:00"/>
    <x v="56"/>
    <x v="3"/>
  </r>
  <r>
    <d v="2014-06-01T00:00:00"/>
    <x v="57"/>
    <x v="3"/>
  </r>
  <r>
    <d v="2014-07-01T00:00:00"/>
    <x v="55"/>
    <x v="3"/>
  </r>
  <r>
    <d v="2014-08-01T00:00:00"/>
    <x v="58"/>
    <x v="3"/>
  </r>
  <r>
    <d v="2014-09-01T00:00:00"/>
    <x v="59"/>
    <x v="3"/>
  </r>
  <r>
    <d v="2014-10-01T00:00:00"/>
    <x v="60"/>
    <x v="3"/>
  </r>
  <r>
    <d v="2014-11-01T00:00:00"/>
    <x v="61"/>
    <x v="3"/>
  </r>
  <r>
    <d v="2014-12-01T00:00:00"/>
    <x v="54"/>
    <x v="3"/>
  </r>
  <r>
    <d v="2015-01-01T00:00:00"/>
    <x v="62"/>
    <x v="3"/>
  </r>
  <r>
    <d v="2015-02-01T00:00:00"/>
    <x v="63"/>
    <x v="3"/>
  </r>
  <r>
    <d v="2015-03-01T00:00:00"/>
    <x v="53"/>
    <x v="3"/>
  </r>
  <r>
    <d v="2015-04-01T00:00:00"/>
    <x v="64"/>
    <x v="3"/>
  </r>
  <r>
    <d v="2015-05-01T00:00:00"/>
    <x v="65"/>
    <x v="3"/>
  </r>
  <r>
    <d v="2015-06-01T00:00:00"/>
    <x v="57"/>
    <x v="3"/>
  </r>
  <r>
    <d v="2015-07-01T00:00:00"/>
    <x v="58"/>
    <x v="3"/>
  </r>
  <r>
    <d v="2015-08-01T00:00:00"/>
    <x v="65"/>
    <x v="3"/>
  </r>
  <r>
    <d v="2015-09-01T00:00:00"/>
    <x v="66"/>
    <x v="3"/>
  </r>
  <r>
    <d v="2015-10-01T00:00:00"/>
    <x v="67"/>
    <x v="3"/>
  </r>
  <r>
    <d v="2015-11-01T00:00:00"/>
    <x v="68"/>
    <x v="3"/>
  </r>
  <r>
    <d v="2015-12-01T00:00:00"/>
    <x v="55"/>
    <x v="3"/>
  </r>
  <r>
    <d v="2016-01-01T00:00:00"/>
    <x v="53"/>
    <x v="3"/>
  </r>
  <r>
    <d v="2016-02-01T00:00:00"/>
    <x v="6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6" firstHeaderRow="0" firstDataRow="1" firstDataCol="1"/>
  <pivotFields count="3">
    <pivotField numFmtId="14" showAll="0"/>
    <pivotField dataField="1" showAll="0">
      <items count="71">
        <item x="26"/>
        <item x="24"/>
        <item x="25"/>
        <item x="27"/>
        <item x="23"/>
        <item x="29"/>
        <item x="38"/>
        <item x="28"/>
        <item x="30"/>
        <item x="37"/>
        <item x="32"/>
        <item x="40"/>
        <item x="39"/>
        <item x="31"/>
        <item x="42"/>
        <item x="43"/>
        <item x="41"/>
        <item x="48"/>
        <item x="44"/>
        <item x="45"/>
        <item x="33"/>
        <item x="47"/>
        <item x="46"/>
        <item x="35"/>
        <item x="36"/>
        <item x="49"/>
        <item x="34"/>
        <item x="52"/>
        <item x="51"/>
        <item x="50"/>
        <item x="69"/>
        <item x="64"/>
        <item x="62"/>
        <item x="67"/>
        <item x="63"/>
        <item x="66"/>
        <item x="53"/>
        <item x="65"/>
        <item x="60"/>
        <item x="56"/>
        <item x="61"/>
        <item x="58"/>
        <item x="54"/>
        <item x="68"/>
        <item x="57"/>
        <item x="55"/>
        <item x="59"/>
        <item x="22"/>
        <item x="10"/>
        <item x="13"/>
        <item x="11"/>
        <item x="12"/>
        <item x="18"/>
        <item x="21"/>
        <item x="17"/>
        <item x="14"/>
        <item x="9"/>
        <item x="20"/>
        <item x="19"/>
        <item x="7"/>
        <item x="16"/>
        <item x="8"/>
        <item x="15"/>
        <item x="5"/>
        <item x="6"/>
        <item x="4"/>
        <item x="2"/>
        <item x="3"/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Rate" fld="1" subtotal="stdDev" baseField="0" baseItem="0"/>
    <dataField name="Average of Rat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workbookViewId="0">
      <selection activeCell="H9" sqref="H9"/>
    </sheetView>
  </sheetViews>
  <sheetFormatPr baseColWidth="10" defaultRowHeight="16" x14ac:dyDescent="0.2"/>
  <cols>
    <col min="5" max="5" width="13" bestFit="1" customWidth="1"/>
    <col min="6" max="6" width="13.6640625" bestFit="1" customWidth="1"/>
    <col min="7" max="7" width="14.5" bestFit="1" customWidth="1"/>
  </cols>
  <sheetData>
    <row r="1" spans="1:11" x14ac:dyDescent="0.2">
      <c r="A1" t="s">
        <v>0</v>
      </c>
      <c r="B1" t="s">
        <v>5</v>
      </c>
      <c r="C1" t="s">
        <v>6</v>
      </c>
      <c r="G1" s="3" t="s">
        <v>7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s="1">
        <v>41671</v>
      </c>
      <c r="B2">
        <v>2.71</v>
      </c>
      <c r="C2" t="s">
        <v>1</v>
      </c>
      <c r="D2" t="str">
        <f>IF(OR(B2&lt;J$3,B2&gt;K$3),"ATTN")</f>
        <v>ATTN</v>
      </c>
      <c r="G2" s="4" t="s">
        <v>3</v>
      </c>
      <c r="H2" s="5">
        <v>0.15907231060118546</v>
      </c>
      <c r="I2" s="5">
        <v>0.25040000000000001</v>
      </c>
      <c r="J2">
        <f>GETPIVOTDATA("Average of Rate",$G$1,"Maturity","GS1")-GETPIVOTDATA("StdDev of Rate",$G$1,"Maturity","GS1")</f>
        <v>9.1327689398814554E-2</v>
      </c>
      <c r="K2">
        <f>GETPIVOTDATA("Average of Rate",$G$1,"Maturity","GS1")+GETPIVOTDATA("StdDev of Rate",$G$1,"Maturity","GS1")</f>
        <v>0.4094723106011855</v>
      </c>
    </row>
    <row r="3" spans="1:11" x14ac:dyDescent="0.2">
      <c r="A3" s="1">
        <v>41699</v>
      </c>
      <c r="B3">
        <v>2.72</v>
      </c>
      <c r="C3" t="s">
        <v>1</v>
      </c>
      <c r="D3" t="str">
        <f t="shared" ref="D3:D27" si="0">IF(OR(B3&lt;J$3,B3&gt;K$3),"ATTN","")</f>
        <v>ATTN</v>
      </c>
      <c r="G3" s="4" t="s">
        <v>1</v>
      </c>
      <c r="H3" s="5">
        <v>0.26575552675344</v>
      </c>
      <c r="I3" s="5">
        <v>2.2852000000000006</v>
      </c>
      <c r="J3">
        <f>GETPIVOTDATA("Average of Rate",$G$1,"Maturity","GS10")-GETPIVOTDATA("StdDev of Rate",$G$1,"Maturity","GS10")</f>
        <v>2.0194444732465606</v>
      </c>
      <c r="K3">
        <f>GETPIVOTDATA("Average of Rate",$G$1,"Maturity","GS10")+GETPIVOTDATA("StdDev of Rate",$G$1,"Maturity","GS10")</f>
        <v>2.5509555267534405</v>
      </c>
    </row>
    <row r="4" spans="1:11" x14ac:dyDescent="0.2">
      <c r="A4" s="1">
        <v>41730</v>
      </c>
      <c r="B4">
        <v>2.71</v>
      </c>
      <c r="C4" t="s">
        <v>1</v>
      </c>
      <c r="D4" t="str">
        <f t="shared" si="0"/>
        <v>ATTN</v>
      </c>
      <c r="G4" s="4" t="s">
        <v>4</v>
      </c>
      <c r="H4" s="5">
        <v>0.13127959983688622</v>
      </c>
      <c r="I4" s="5">
        <v>1.5652000000000001</v>
      </c>
      <c r="J4">
        <f>GETPIVOTDATA("Average of Rate",$G$1,"Maturity","GS5")-GETPIVOTDATA("StdDev of Rate",$G$1,"Maturity","GS5")</f>
        <v>1.4339204001631138</v>
      </c>
      <c r="K4">
        <f>GETPIVOTDATA("Average of Rate",$G$1,"Maturity","GS5")+GETPIVOTDATA("StdDev of Rate",$G$1,"Maturity","GS5")</f>
        <v>1.6964795998368865</v>
      </c>
    </row>
    <row r="5" spans="1:11" x14ac:dyDescent="0.2">
      <c r="A5" s="1">
        <v>41760</v>
      </c>
      <c r="B5">
        <v>2.56</v>
      </c>
      <c r="C5" t="s">
        <v>1</v>
      </c>
      <c r="D5" t="str">
        <f t="shared" si="0"/>
        <v>ATTN</v>
      </c>
      <c r="G5" s="4" t="s">
        <v>2</v>
      </c>
      <c r="H5" s="5">
        <v>0.13559375600176676</v>
      </c>
      <c r="I5" s="5">
        <v>0.14240000000000003</v>
      </c>
      <c r="J5">
        <f>GETPIVOTDATA("Average of Rate",$G$1,"Maturity","GS6M")-GETPIVOTDATA("StdDev of Rate",$G$1,"Maturity","GS6M")</f>
        <v>6.8062439982332634E-3</v>
      </c>
      <c r="K5">
        <f>GETPIVOTDATA("Average of Rate",$G$1,"Maturity","GS6M")+GETPIVOTDATA("StdDev of Rate",$G$1,"Maturity","GS6M")</f>
        <v>0.27799375600176679</v>
      </c>
    </row>
    <row r="6" spans="1:11" x14ac:dyDescent="0.2">
      <c r="A6" s="1">
        <v>41791</v>
      </c>
      <c r="B6">
        <v>2.6</v>
      </c>
      <c r="C6" t="s">
        <v>1</v>
      </c>
      <c r="D6" t="str">
        <f t="shared" si="0"/>
        <v>ATTN</v>
      </c>
      <c r="G6" s="4" t="s">
        <v>8</v>
      </c>
      <c r="H6" s="5">
        <v>0.92387926099079032</v>
      </c>
      <c r="I6" s="5">
        <v>1.0608000000000002</v>
      </c>
    </row>
    <row r="7" spans="1:11" x14ac:dyDescent="0.2">
      <c r="A7" s="1">
        <v>41821</v>
      </c>
      <c r="B7">
        <v>2.54</v>
      </c>
      <c r="C7" t="s">
        <v>1</v>
      </c>
      <c r="D7" t="str">
        <f t="shared" si="0"/>
        <v/>
      </c>
    </row>
    <row r="8" spans="1:11" x14ac:dyDescent="0.2">
      <c r="A8" s="1">
        <v>41852</v>
      </c>
      <c r="B8">
        <v>2.42</v>
      </c>
      <c r="C8" t="s">
        <v>1</v>
      </c>
      <c r="D8" t="str">
        <f t="shared" si="0"/>
        <v/>
      </c>
      <c r="G8" s="4" t="s">
        <v>13</v>
      </c>
      <c r="H8">
        <f>COUNTIF(D:D,"ATTN")</f>
        <v>26</v>
      </c>
    </row>
    <row r="9" spans="1:11" x14ac:dyDescent="0.2">
      <c r="A9" s="1">
        <v>41883</v>
      </c>
      <c r="B9">
        <v>2.5299999999999998</v>
      </c>
      <c r="C9" t="s">
        <v>1</v>
      </c>
      <c r="D9" t="str">
        <f t="shared" si="0"/>
        <v/>
      </c>
    </row>
    <row r="10" spans="1:11" x14ac:dyDescent="0.2">
      <c r="A10" s="1">
        <v>41913</v>
      </c>
      <c r="B10">
        <v>2.2999999999999998</v>
      </c>
      <c r="C10" t="s">
        <v>1</v>
      </c>
      <c r="D10" t="str">
        <f t="shared" si="0"/>
        <v/>
      </c>
    </row>
    <row r="11" spans="1:11" x14ac:dyDescent="0.2">
      <c r="A11" s="1">
        <v>41944</v>
      </c>
      <c r="B11">
        <v>2.33</v>
      </c>
      <c r="C11" t="s">
        <v>1</v>
      </c>
      <c r="D11" t="str">
        <f t="shared" si="0"/>
        <v/>
      </c>
    </row>
    <row r="12" spans="1:11" x14ac:dyDescent="0.2">
      <c r="A12" s="1">
        <v>41974</v>
      </c>
      <c r="B12">
        <v>2.21</v>
      </c>
      <c r="C12" t="s">
        <v>1</v>
      </c>
      <c r="D12" t="str">
        <f t="shared" si="0"/>
        <v/>
      </c>
    </row>
    <row r="13" spans="1:11" x14ac:dyDescent="0.2">
      <c r="A13" s="1">
        <v>42005</v>
      </c>
      <c r="B13">
        <v>1.88</v>
      </c>
      <c r="C13" t="s">
        <v>1</v>
      </c>
      <c r="D13" t="str">
        <f t="shared" si="0"/>
        <v>ATTN</v>
      </c>
    </row>
    <row r="14" spans="1:11" x14ac:dyDescent="0.2">
      <c r="A14" s="1">
        <v>42036</v>
      </c>
      <c r="B14">
        <v>1.98</v>
      </c>
      <c r="C14" t="s">
        <v>1</v>
      </c>
      <c r="D14" t="str">
        <f t="shared" si="0"/>
        <v>ATTN</v>
      </c>
    </row>
    <row r="15" spans="1:11" x14ac:dyDescent="0.2">
      <c r="A15" s="1">
        <v>42064</v>
      </c>
      <c r="B15">
        <v>2.04</v>
      </c>
      <c r="C15" t="s">
        <v>1</v>
      </c>
      <c r="D15" t="str">
        <f t="shared" si="0"/>
        <v/>
      </c>
    </row>
    <row r="16" spans="1:11" x14ac:dyDescent="0.2">
      <c r="A16" s="1">
        <v>42095</v>
      </c>
      <c r="B16">
        <v>1.94</v>
      </c>
      <c r="C16" t="s">
        <v>1</v>
      </c>
      <c r="D16" t="str">
        <f t="shared" si="0"/>
        <v>ATTN</v>
      </c>
    </row>
    <row r="17" spans="1:4" x14ac:dyDescent="0.2">
      <c r="A17" s="1">
        <v>42125</v>
      </c>
      <c r="B17">
        <v>2.2000000000000002</v>
      </c>
      <c r="C17" t="s">
        <v>1</v>
      </c>
      <c r="D17" t="str">
        <f t="shared" si="0"/>
        <v/>
      </c>
    </row>
    <row r="18" spans="1:4" x14ac:dyDescent="0.2">
      <c r="A18" s="1">
        <v>42156</v>
      </c>
      <c r="B18">
        <v>2.36</v>
      </c>
      <c r="C18" t="s">
        <v>1</v>
      </c>
      <c r="D18" t="str">
        <f t="shared" si="0"/>
        <v/>
      </c>
    </row>
    <row r="19" spans="1:4" x14ac:dyDescent="0.2">
      <c r="A19" s="1">
        <v>42186</v>
      </c>
      <c r="B19">
        <v>2.3199999999999998</v>
      </c>
      <c r="C19" t="s">
        <v>1</v>
      </c>
      <c r="D19" t="str">
        <f t="shared" si="0"/>
        <v/>
      </c>
    </row>
    <row r="20" spans="1:4" x14ac:dyDescent="0.2">
      <c r="A20" s="1">
        <v>42217</v>
      </c>
      <c r="B20">
        <v>2.17</v>
      </c>
      <c r="C20" t="s">
        <v>1</v>
      </c>
      <c r="D20" t="str">
        <f t="shared" si="0"/>
        <v/>
      </c>
    </row>
    <row r="21" spans="1:4" x14ac:dyDescent="0.2">
      <c r="A21" s="1">
        <v>42248</v>
      </c>
      <c r="B21">
        <v>2.17</v>
      </c>
      <c r="C21" t="s">
        <v>1</v>
      </c>
      <c r="D21" t="str">
        <f t="shared" si="0"/>
        <v/>
      </c>
    </row>
    <row r="22" spans="1:4" x14ac:dyDescent="0.2">
      <c r="A22" s="1">
        <v>42278</v>
      </c>
      <c r="B22">
        <v>2.0699999999999998</v>
      </c>
      <c r="C22" t="s">
        <v>1</v>
      </c>
      <c r="D22" t="str">
        <f t="shared" si="0"/>
        <v/>
      </c>
    </row>
    <row r="23" spans="1:4" x14ac:dyDescent="0.2">
      <c r="A23" s="1">
        <v>42309</v>
      </c>
      <c r="B23">
        <v>2.2599999999999998</v>
      </c>
      <c r="C23" t="s">
        <v>1</v>
      </c>
      <c r="D23" t="str">
        <f t="shared" si="0"/>
        <v/>
      </c>
    </row>
    <row r="24" spans="1:4" x14ac:dyDescent="0.2">
      <c r="A24" s="1">
        <v>42339</v>
      </c>
      <c r="B24">
        <v>2.2400000000000002</v>
      </c>
      <c r="C24" t="s">
        <v>1</v>
      </c>
      <c r="D24" t="str">
        <f t="shared" si="0"/>
        <v/>
      </c>
    </row>
    <row r="25" spans="1:4" x14ac:dyDescent="0.2">
      <c r="A25" s="1">
        <v>42370</v>
      </c>
      <c r="B25">
        <v>2.09</v>
      </c>
      <c r="C25" t="s">
        <v>1</v>
      </c>
      <c r="D25" t="str">
        <f t="shared" si="0"/>
        <v/>
      </c>
    </row>
    <row r="26" spans="1:4" x14ac:dyDescent="0.2">
      <c r="A26" s="1">
        <v>42401</v>
      </c>
      <c r="B26">
        <v>1.78</v>
      </c>
      <c r="C26" t="s">
        <v>1</v>
      </c>
      <c r="D26" t="str">
        <f t="shared" si="0"/>
        <v>ATTN</v>
      </c>
    </row>
    <row r="27" spans="1:4" x14ac:dyDescent="0.2">
      <c r="A27" s="1">
        <v>41671</v>
      </c>
      <c r="B27">
        <v>0.08</v>
      </c>
      <c r="C27" t="s">
        <v>2</v>
      </c>
      <c r="D27" t="str">
        <f t="shared" si="0"/>
        <v>ATTN</v>
      </c>
    </row>
    <row r="28" spans="1:4" x14ac:dyDescent="0.2">
      <c r="A28" s="1">
        <v>41699</v>
      </c>
      <c r="B28">
        <v>0.08</v>
      </c>
      <c r="C28" t="s">
        <v>2</v>
      </c>
      <c r="D28" t="str">
        <f t="shared" ref="D28:D52" si="1">IF(OR(B28&lt;J$5,B28&gt;K$5),"ATTN","")</f>
        <v/>
      </c>
    </row>
    <row r="29" spans="1:4" x14ac:dyDescent="0.2">
      <c r="A29" s="1">
        <v>41730</v>
      </c>
      <c r="B29">
        <v>0.05</v>
      </c>
      <c r="C29" t="s">
        <v>2</v>
      </c>
      <c r="D29" t="str">
        <f t="shared" si="1"/>
        <v/>
      </c>
    </row>
    <row r="30" spans="1:4" x14ac:dyDescent="0.2">
      <c r="A30" s="1">
        <v>41760</v>
      </c>
      <c r="B30">
        <v>0.05</v>
      </c>
      <c r="C30" t="s">
        <v>2</v>
      </c>
      <c r="D30" t="str">
        <f t="shared" si="1"/>
        <v/>
      </c>
    </row>
    <row r="31" spans="1:4" x14ac:dyDescent="0.2">
      <c r="A31" s="1">
        <v>41791</v>
      </c>
      <c r="B31">
        <v>0.06</v>
      </c>
      <c r="C31" t="s">
        <v>2</v>
      </c>
      <c r="D31" t="str">
        <f t="shared" si="1"/>
        <v/>
      </c>
    </row>
    <row r="32" spans="1:4" x14ac:dyDescent="0.2">
      <c r="A32" s="1">
        <v>41821</v>
      </c>
      <c r="B32">
        <v>0.06</v>
      </c>
      <c r="C32" t="s">
        <v>2</v>
      </c>
      <c r="D32" t="str">
        <f t="shared" si="1"/>
        <v/>
      </c>
    </row>
    <row r="33" spans="1:4" x14ac:dyDescent="0.2">
      <c r="A33" s="1">
        <v>41852</v>
      </c>
      <c r="B33">
        <v>0.05</v>
      </c>
      <c r="C33" t="s">
        <v>2</v>
      </c>
      <c r="D33" t="str">
        <f t="shared" si="1"/>
        <v/>
      </c>
    </row>
    <row r="34" spans="1:4" x14ac:dyDescent="0.2">
      <c r="A34" s="1">
        <v>41883</v>
      </c>
      <c r="B34">
        <v>0.04</v>
      </c>
      <c r="C34" t="s">
        <v>2</v>
      </c>
      <c r="D34" t="str">
        <f t="shared" si="1"/>
        <v/>
      </c>
    </row>
    <row r="35" spans="1:4" x14ac:dyDescent="0.2">
      <c r="A35" s="1">
        <v>41913</v>
      </c>
      <c r="B35">
        <v>0.05</v>
      </c>
      <c r="C35" t="s">
        <v>2</v>
      </c>
      <c r="D35" t="str">
        <f t="shared" si="1"/>
        <v/>
      </c>
    </row>
    <row r="36" spans="1:4" x14ac:dyDescent="0.2">
      <c r="A36" s="1">
        <v>41944</v>
      </c>
      <c r="B36">
        <v>7.0000000000000007E-2</v>
      </c>
      <c r="C36" t="s">
        <v>2</v>
      </c>
      <c r="D36" t="str">
        <f t="shared" si="1"/>
        <v/>
      </c>
    </row>
    <row r="37" spans="1:4" x14ac:dyDescent="0.2">
      <c r="A37" s="1">
        <v>41974</v>
      </c>
      <c r="B37">
        <v>0.11</v>
      </c>
      <c r="C37" t="s">
        <v>2</v>
      </c>
      <c r="D37" t="str">
        <f t="shared" si="1"/>
        <v/>
      </c>
    </row>
    <row r="38" spans="1:4" x14ac:dyDescent="0.2">
      <c r="A38" s="1">
        <v>42005</v>
      </c>
      <c r="B38">
        <v>0.08</v>
      </c>
      <c r="C38" t="s">
        <v>2</v>
      </c>
      <c r="D38" t="str">
        <f t="shared" si="1"/>
        <v/>
      </c>
    </row>
    <row r="39" spans="1:4" x14ac:dyDescent="0.2">
      <c r="A39" s="1">
        <v>42036</v>
      </c>
      <c r="B39">
        <v>7.0000000000000007E-2</v>
      </c>
      <c r="C39" t="s">
        <v>2</v>
      </c>
      <c r="D39" t="str">
        <f t="shared" si="1"/>
        <v/>
      </c>
    </row>
    <row r="40" spans="1:4" x14ac:dyDescent="0.2">
      <c r="A40" s="1">
        <v>42064</v>
      </c>
      <c r="B40">
        <v>0.11</v>
      </c>
      <c r="C40" t="s">
        <v>2</v>
      </c>
      <c r="D40" t="str">
        <f t="shared" si="1"/>
        <v/>
      </c>
    </row>
    <row r="41" spans="1:4" x14ac:dyDescent="0.2">
      <c r="A41" s="1">
        <v>42095</v>
      </c>
      <c r="B41">
        <v>0.09</v>
      </c>
      <c r="C41" t="s">
        <v>2</v>
      </c>
      <c r="D41" t="str">
        <f t="shared" si="1"/>
        <v/>
      </c>
    </row>
    <row r="42" spans="1:4" x14ac:dyDescent="0.2">
      <c r="A42" s="1">
        <v>42125</v>
      </c>
      <c r="B42">
        <v>0.08</v>
      </c>
      <c r="C42" t="s">
        <v>2</v>
      </c>
      <c r="D42" t="str">
        <f t="shared" si="1"/>
        <v/>
      </c>
    </row>
    <row r="43" spans="1:4" x14ac:dyDescent="0.2">
      <c r="A43" s="1">
        <v>42156</v>
      </c>
      <c r="B43">
        <v>0.09</v>
      </c>
      <c r="C43" t="s">
        <v>2</v>
      </c>
      <c r="D43" t="str">
        <f t="shared" si="1"/>
        <v/>
      </c>
    </row>
    <row r="44" spans="1:4" x14ac:dyDescent="0.2">
      <c r="A44" s="1">
        <v>42186</v>
      </c>
      <c r="B44">
        <v>0.12</v>
      </c>
      <c r="C44" t="s">
        <v>2</v>
      </c>
      <c r="D44" t="str">
        <f t="shared" si="1"/>
        <v/>
      </c>
    </row>
    <row r="45" spans="1:4" x14ac:dyDescent="0.2">
      <c r="A45" s="1">
        <v>42217</v>
      </c>
      <c r="B45">
        <v>0.22</v>
      </c>
      <c r="C45" t="s">
        <v>2</v>
      </c>
      <c r="D45" t="str">
        <f t="shared" si="1"/>
        <v/>
      </c>
    </row>
    <row r="46" spans="1:4" x14ac:dyDescent="0.2">
      <c r="A46" s="1">
        <v>42248</v>
      </c>
      <c r="B46">
        <v>0.18</v>
      </c>
      <c r="C46" t="s">
        <v>2</v>
      </c>
      <c r="D46" t="str">
        <f t="shared" si="1"/>
        <v/>
      </c>
    </row>
    <row r="47" spans="1:4" x14ac:dyDescent="0.2">
      <c r="A47" s="1">
        <v>42278</v>
      </c>
      <c r="B47">
        <v>0.11</v>
      </c>
      <c r="C47" t="s">
        <v>2</v>
      </c>
      <c r="D47" t="str">
        <f t="shared" si="1"/>
        <v/>
      </c>
    </row>
    <row r="48" spans="1:4" x14ac:dyDescent="0.2">
      <c r="A48" s="1">
        <v>42309</v>
      </c>
      <c r="B48">
        <v>0.33</v>
      </c>
      <c r="C48" t="s">
        <v>2</v>
      </c>
      <c r="D48" t="str">
        <f t="shared" si="1"/>
        <v>ATTN</v>
      </c>
    </row>
    <row r="49" spans="1:4" x14ac:dyDescent="0.2">
      <c r="A49" s="1">
        <v>42339</v>
      </c>
      <c r="B49">
        <v>0.5</v>
      </c>
      <c r="C49" t="s">
        <v>2</v>
      </c>
      <c r="D49" t="str">
        <f t="shared" si="1"/>
        <v>ATTN</v>
      </c>
    </row>
    <row r="50" spans="1:4" x14ac:dyDescent="0.2">
      <c r="A50" s="1">
        <v>42370</v>
      </c>
      <c r="B50">
        <v>0.43</v>
      </c>
      <c r="C50" t="s">
        <v>2</v>
      </c>
      <c r="D50" t="str">
        <f t="shared" si="1"/>
        <v>ATTN</v>
      </c>
    </row>
    <row r="51" spans="1:4" x14ac:dyDescent="0.2">
      <c r="A51" s="1">
        <v>42401</v>
      </c>
      <c r="B51">
        <v>0.45</v>
      </c>
      <c r="C51" t="s">
        <v>2</v>
      </c>
      <c r="D51" t="str">
        <f t="shared" si="1"/>
        <v>ATTN</v>
      </c>
    </row>
    <row r="52" spans="1:4" x14ac:dyDescent="0.2">
      <c r="A52" s="1">
        <v>41671</v>
      </c>
      <c r="B52">
        <v>0.12</v>
      </c>
      <c r="C52" t="s">
        <v>3</v>
      </c>
      <c r="D52" t="str">
        <f>IF(OR(B52&lt;J$2,B52&gt;K$2),"ATTN","")</f>
        <v/>
      </c>
    </row>
    <row r="53" spans="1:4" x14ac:dyDescent="0.2">
      <c r="A53" s="1">
        <v>41699</v>
      </c>
      <c r="B53">
        <v>0.13</v>
      </c>
      <c r="C53" t="s">
        <v>3</v>
      </c>
      <c r="D53" t="str">
        <f t="shared" ref="D53:D77" si="2">IF(OR(B53&lt;J$2,B53&gt;K$2),"ATTN","")</f>
        <v/>
      </c>
    </row>
    <row r="54" spans="1:4" x14ac:dyDescent="0.2">
      <c r="A54" s="1">
        <v>41730</v>
      </c>
      <c r="B54">
        <v>0.11</v>
      </c>
      <c r="C54" t="s">
        <v>3</v>
      </c>
      <c r="D54" t="str">
        <f t="shared" si="2"/>
        <v/>
      </c>
    </row>
    <row r="55" spans="1:4" x14ac:dyDescent="0.2">
      <c r="A55" s="1">
        <v>41760</v>
      </c>
      <c r="B55">
        <v>0.1</v>
      </c>
      <c r="C55" t="s">
        <v>3</v>
      </c>
      <c r="D55" t="str">
        <f t="shared" si="2"/>
        <v/>
      </c>
    </row>
    <row r="56" spans="1:4" x14ac:dyDescent="0.2">
      <c r="A56" s="1">
        <v>41791</v>
      </c>
      <c r="B56">
        <v>0.1</v>
      </c>
      <c r="C56" t="s">
        <v>3</v>
      </c>
      <c r="D56" t="str">
        <f t="shared" si="2"/>
        <v/>
      </c>
    </row>
    <row r="57" spans="1:4" x14ac:dyDescent="0.2">
      <c r="A57" s="1">
        <v>41821</v>
      </c>
      <c r="B57">
        <v>0.11</v>
      </c>
      <c r="C57" t="s">
        <v>3</v>
      </c>
      <c r="D57" t="str">
        <f t="shared" si="2"/>
        <v/>
      </c>
    </row>
    <row r="58" spans="1:4" x14ac:dyDescent="0.2">
      <c r="A58" s="1">
        <v>41852</v>
      </c>
      <c r="B58">
        <v>0.11</v>
      </c>
      <c r="C58" t="s">
        <v>3</v>
      </c>
      <c r="D58" t="str">
        <f t="shared" si="2"/>
        <v/>
      </c>
    </row>
    <row r="59" spans="1:4" x14ac:dyDescent="0.2">
      <c r="A59" s="1">
        <v>41883</v>
      </c>
      <c r="B59">
        <v>0.11</v>
      </c>
      <c r="C59" t="s">
        <v>3</v>
      </c>
      <c r="D59" t="str">
        <f t="shared" si="2"/>
        <v/>
      </c>
    </row>
    <row r="60" spans="1:4" x14ac:dyDescent="0.2">
      <c r="A60" s="1">
        <v>41913</v>
      </c>
      <c r="B60">
        <v>0.1</v>
      </c>
      <c r="C60" t="s">
        <v>3</v>
      </c>
      <c r="D60" t="str">
        <f t="shared" si="2"/>
        <v/>
      </c>
    </row>
    <row r="61" spans="1:4" x14ac:dyDescent="0.2">
      <c r="A61" s="1">
        <v>41944</v>
      </c>
      <c r="B61">
        <v>0.13</v>
      </c>
      <c r="C61" t="s">
        <v>3</v>
      </c>
      <c r="D61" t="str">
        <f t="shared" si="2"/>
        <v/>
      </c>
    </row>
    <row r="62" spans="1:4" x14ac:dyDescent="0.2">
      <c r="A62" s="1">
        <v>41974</v>
      </c>
      <c r="B62">
        <v>0.21</v>
      </c>
      <c r="C62" t="s">
        <v>3</v>
      </c>
      <c r="D62" t="str">
        <f t="shared" si="2"/>
        <v/>
      </c>
    </row>
    <row r="63" spans="1:4" x14ac:dyDescent="0.2">
      <c r="A63" s="1">
        <v>42005</v>
      </c>
      <c r="B63">
        <v>0.2</v>
      </c>
      <c r="C63" t="s">
        <v>3</v>
      </c>
      <c r="D63" t="str">
        <f t="shared" si="2"/>
        <v/>
      </c>
    </row>
    <row r="64" spans="1:4" x14ac:dyDescent="0.2">
      <c r="A64" s="1">
        <v>42036</v>
      </c>
      <c r="B64">
        <v>0.22</v>
      </c>
      <c r="C64" t="s">
        <v>3</v>
      </c>
      <c r="D64" t="str">
        <f t="shared" si="2"/>
        <v/>
      </c>
    </row>
    <row r="65" spans="1:4 16384:16384" x14ac:dyDescent="0.2">
      <c r="A65" s="1">
        <v>42064</v>
      </c>
      <c r="B65">
        <v>0.25</v>
      </c>
      <c r="C65" t="s">
        <v>3</v>
      </c>
      <c r="D65" t="str">
        <f t="shared" si="2"/>
        <v/>
      </c>
    </row>
    <row r="66" spans="1:4 16384:16384" x14ac:dyDescent="0.2">
      <c r="A66" s="1">
        <v>42095</v>
      </c>
      <c r="B66">
        <v>0.23</v>
      </c>
      <c r="C66" t="s">
        <v>3</v>
      </c>
      <c r="D66" t="str">
        <f t="shared" si="2"/>
        <v/>
      </c>
    </row>
    <row r="67" spans="1:4 16384:16384" x14ac:dyDescent="0.2">
      <c r="A67" s="1">
        <v>42125</v>
      </c>
      <c r="B67">
        <v>0.24</v>
      </c>
      <c r="C67" t="s">
        <v>3</v>
      </c>
      <c r="D67" t="str">
        <f t="shared" si="2"/>
        <v/>
      </c>
    </row>
    <row r="68" spans="1:4 16384:16384" x14ac:dyDescent="0.2">
      <c r="A68" s="1">
        <v>42156</v>
      </c>
      <c r="B68">
        <v>0.28000000000000003</v>
      </c>
      <c r="C68" t="s">
        <v>3</v>
      </c>
      <c r="D68" t="str">
        <f t="shared" si="2"/>
        <v/>
      </c>
    </row>
    <row r="69" spans="1:4 16384:16384" x14ac:dyDescent="0.2">
      <c r="A69" s="1">
        <v>42186</v>
      </c>
      <c r="B69">
        <v>0.3</v>
      </c>
      <c r="C69" t="s">
        <v>3</v>
      </c>
      <c r="D69" t="str">
        <f t="shared" si="2"/>
        <v/>
      </c>
    </row>
    <row r="70" spans="1:4 16384:16384" x14ac:dyDescent="0.2">
      <c r="A70" s="1">
        <v>42217</v>
      </c>
      <c r="B70">
        <v>0.38</v>
      </c>
      <c r="C70" t="s">
        <v>3</v>
      </c>
      <c r="D70" t="str">
        <f t="shared" si="2"/>
        <v/>
      </c>
    </row>
    <row r="71" spans="1:4 16384:16384" x14ac:dyDescent="0.2">
      <c r="A71" s="1">
        <v>42248</v>
      </c>
      <c r="B71">
        <v>0.37</v>
      </c>
      <c r="C71" t="s">
        <v>3</v>
      </c>
      <c r="D71" t="str">
        <f t="shared" si="2"/>
        <v/>
      </c>
    </row>
    <row r="72" spans="1:4 16384:16384" x14ac:dyDescent="0.2">
      <c r="A72" s="1">
        <v>42278</v>
      </c>
      <c r="B72">
        <v>0.26</v>
      </c>
      <c r="C72" t="s">
        <v>3</v>
      </c>
      <c r="D72" t="str">
        <f t="shared" si="2"/>
        <v/>
      </c>
    </row>
    <row r="73" spans="1:4 16384:16384" x14ac:dyDescent="0.2">
      <c r="A73" s="1">
        <v>42309</v>
      </c>
      <c r="B73">
        <v>0.48</v>
      </c>
      <c r="C73" t="s">
        <v>3</v>
      </c>
      <c r="D73" t="str">
        <f t="shared" si="2"/>
        <v>ATTN</v>
      </c>
    </row>
    <row r="74" spans="1:4 16384:16384" x14ac:dyDescent="0.2">
      <c r="A74" s="1">
        <v>42339</v>
      </c>
      <c r="B74">
        <v>0.65</v>
      </c>
      <c r="C74" t="s">
        <v>3</v>
      </c>
      <c r="D74" t="str">
        <f t="shared" si="2"/>
        <v>ATTN</v>
      </c>
    </row>
    <row r="75" spans="1:4 16384:16384" x14ac:dyDescent="0.2">
      <c r="A75" s="1">
        <v>42370</v>
      </c>
      <c r="B75">
        <v>0.54</v>
      </c>
      <c r="C75" t="s">
        <v>3</v>
      </c>
      <c r="D75" t="str">
        <f t="shared" si="2"/>
        <v>ATTN</v>
      </c>
    </row>
    <row r="76" spans="1:4 16384:16384" x14ac:dyDescent="0.2">
      <c r="A76" s="1">
        <v>42401</v>
      </c>
      <c r="B76">
        <v>0.53</v>
      </c>
      <c r="C76" t="s">
        <v>3</v>
      </c>
      <c r="D76" t="str">
        <f t="shared" si="2"/>
        <v>ATTN</v>
      </c>
    </row>
    <row r="77" spans="1:4 16384:16384" x14ac:dyDescent="0.2">
      <c r="A77" s="1">
        <v>41671</v>
      </c>
      <c r="B77">
        <v>1.52</v>
      </c>
      <c r="C77" t="s">
        <v>4</v>
      </c>
      <c r="D77" t="str">
        <f>IF(OR(B77&lt;J$4,B77&gt;K$4),"ATTN","")</f>
        <v/>
      </c>
      <c r="XFD77" s="2"/>
    </row>
    <row r="78" spans="1:4 16384:16384" x14ac:dyDescent="0.2">
      <c r="A78" s="1">
        <v>41699</v>
      </c>
      <c r="B78">
        <v>1.64</v>
      </c>
      <c r="C78" t="s">
        <v>4</v>
      </c>
      <c r="D78" t="str">
        <f t="shared" ref="D78:D101" si="3">IF(OR(B78&lt;J$4,B78&gt;K$4),"ATTN","")</f>
        <v/>
      </c>
    </row>
    <row r="79" spans="1:4 16384:16384" x14ac:dyDescent="0.2">
      <c r="A79" s="1">
        <v>41730</v>
      </c>
      <c r="B79">
        <v>1.7</v>
      </c>
      <c r="C79" t="s">
        <v>4</v>
      </c>
      <c r="D79" t="str">
        <f t="shared" si="3"/>
        <v>ATTN</v>
      </c>
    </row>
    <row r="80" spans="1:4 16384:16384" x14ac:dyDescent="0.2">
      <c r="A80" s="1">
        <v>41760</v>
      </c>
      <c r="B80">
        <v>1.59</v>
      </c>
      <c r="C80" t="s">
        <v>4</v>
      </c>
      <c r="D80" t="str">
        <f t="shared" si="3"/>
        <v/>
      </c>
    </row>
    <row r="81" spans="1:4" x14ac:dyDescent="0.2">
      <c r="A81" s="1">
        <v>41791</v>
      </c>
      <c r="B81">
        <v>1.68</v>
      </c>
      <c r="C81" t="s">
        <v>4</v>
      </c>
      <c r="D81" t="str">
        <f t="shared" si="3"/>
        <v/>
      </c>
    </row>
    <row r="82" spans="1:4" x14ac:dyDescent="0.2">
      <c r="A82" s="1">
        <v>41821</v>
      </c>
      <c r="B82">
        <v>1.7</v>
      </c>
      <c r="C82" t="s">
        <v>4</v>
      </c>
      <c r="D82" t="str">
        <f t="shared" si="3"/>
        <v>ATTN</v>
      </c>
    </row>
    <row r="83" spans="1:4" x14ac:dyDescent="0.2">
      <c r="A83" s="1">
        <v>41852</v>
      </c>
      <c r="B83">
        <v>1.63</v>
      </c>
      <c r="C83" t="s">
        <v>4</v>
      </c>
      <c r="D83" t="str">
        <f t="shared" si="3"/>
        <v/>
      </c>
    </row>
    <row r="84" spans="1:4" x14ac:dyDescent="0.2">
      <c r="A84" s="1">
        <v>41883</v>
      </c>
      <c r="B84">
        <v>1.77</v>
      </c>
      <c r="C84" t="s">
        <v>4</v>
      </c>
      <c r="D84" t="str">
        <f t="shared" si="3"/>
        <v>ATTN</v>
      </c>
    </row>
    <row r="85" spans="1:4" x14ac:dyDescent="0.2">
      <c r="A85" s="1">
        <v>41913</v>
      </c>
      <c r="B85">
        <v>1.55</v>
      </c>
      <c r="C85" t="s">
        <v>4</v>
      </c>
      <c r="D85" t="str">
        <f t="shared" si="3"/>
        <v/>
      </c>
    </row>
    <row r="86" spans="1:4" x14ac:dyDescent="0.2">
      <c r="A86" s="1">
        <v>41944</v>
      </c>
      <c r="B86">
        <v>1.62</v>
      </c>
      <c r="C86" t="s">
        <v>4</v>
      </c>
      <c r="D86" t="str">
        <f t="shared" si="3"/>
        <v/>
      </c>
    </row>
    <row r="87" spans="1:4" x14ac:dyDescent="0.2">
      <c r="A87" s="1">
        <v>41974</v>
      </c>
      <c r="B87">
        <v>1.64</v>
      </c>
      <c r="C87" t="s">
        <v>4</v>
      </c>
      <c r="D87" t="str">
        <f t="shared" si="3"/>
        <v/>
      </c>
    </row>
    <row r="88" spans="1:4" x14ac:dyDescent="0.2">
      <c r="A88" s="1">
        <v>42005</v>
      </c>
      <c r="B88">
        <v>1.37</v>
      </c>
      <c r="C88" t="s">
        <v>4</v>
      </c>
      <c r="D88" t="str">
        <f t="shared" si="3"/>
        <v>ATTN</v>
      </c>
    </row>
    <row r="89" spans="1:4" x14ac:dyDescent="0.2">
      <c r="A89" s="1">
        <v>42036</v>
      </c>
      <c r="B89">
        <v>1.47</v>
      </c>
      <c r="C89" t="s">
        <v>4</v>
      </c>
      <c r="D89" t="str">
        <f t="shared" si="3"/>
        <v/>
      </c>
    </row>
    <row r="90" spans="1:4" x14ac:dyDescent="0.2">
      <c r="A90" s="1">
        <v>42064</v>
      </c>
      <c r="B90">
        <v>1.52</v>
      </c>
      <c r="C90" t="s">
        <v>4</v>
      </c>
      <c r="D90" t="str">
        <f t="shared" si="3"/>
        <v/>
      </c>
    </row>
    <row r="91" spans="1:4" x14ac:dyDescent="0.2">
      <c r="A91" s="1">
        <v>42095</v>
      </c>
      <c r="B91">
        <v>1.35</v>
      </c>
      <c r="C91" t="s">
        <v>4</v>
      </c>
      <c r="D91" t="str">
        <f t="shared" si="3"/>
        <v>ATTN</v>
      </c>
    </row>
    <row r="92" spans="1:4" x14ac:dyDescent="0.2">
      <c r="A92" s="1">
        <v>42125</v>
      </c>
      <c r="B92">
        <v>1.54</v>
      </c>
      <c r="C92" t="s">
        <v>4</v>
      </c>
      <c r="D92" t="str">
        <f t="shared" si="3"/>
        <v/>
      </c>
    </row>
    <row r="93" spans="1:4" x14ac:dyDescent="0.2">
      <c r="A93" s="1">
        <v>42156</v>
      </c>
      <c r="B93">
        <v>1.68</v>
      </c>
      <c r="C93" t="s">
        <v>4</v>
      </c>
      <c r="D93" t="str">
        <f t="shared" si="3"/>
        <v/>
      </c>
    </row>
    <row r="94" spans="1:4" x14ac:dyDescent="0.2">
      <c r="A94" s="1">
        <v>42186</v>
      </c>
      <c r="B94">
        <v>1.63</v>
      </c>
      <c r="C94" t="s">
        <v>4</v>
      </c>
      <c r="D94" t="str">
        <f t="shared" si="3"/>
        <v/>
      </c>
    </row>
    <row r="95" spans="1:4" x14ac:dyDescent="0.2">
      <c r="A95" s="1">
        <v>42217</v>
      </c>
      <c r="B95">
        <v>1.54</v>
      </c>
      <c r="C95" t="s">
        <v>4</v>
      </c>
      <c r="D95" t="str">
        <f t="shared" si="3"/>
        <v/>
      </c>
    </row>
    <row r="96" spans="1:4" x14ac:dyDescent="0.2">
      <c r="A96" s="1">
        <v>42248</v>
      </c>
      <c r="B96">
        <v>1.49</v>
      </c>
      <c r="C96" t="s">
        <v>4</v>
      </c>
      <c r="D96" t="str">
        <f t="shared" si="3"/>
        <v/>
      </c>
    </row>
    <row r="97" spans="1:4" x14ac:dyDescent="0.2">
      <c r="A97" s="1">
        <v>42278</v>
      </c>
      <c r="B97">
        <v>1.39</v>
      </c>
      <c r="C97" t="s">
        <v>4</v>
      </c>
      <c r="D97" t="str">
        <f t="shared" si="3"/>
        <v>ATTN</v>
      </c>
    </row>
    <row r="98" spans="1:4" x14ac:dyDescent="0.2">
      <c r="A98" s="1">
        <v>42309</v>
      </c>
      <c r="B98">
        <v>1.67</v>
      </c>
      <c r="C98" t="s">
        <v>4</v>
      </c>
      <c r="D98" t="str">
        <f t="shared" si="3"/>
        <v/>
      </c>
    </row>
    <row r="99" spans="1:4" x14ac:dyDescent="0.2">
      <c r="A99" s="1">
        <v>42339</v>
      </c>
      <c r="B99">
        <v>1.7</v>
      </c>
      <c r="C99" t="s">
        <v>4</v>
      </c>
      <c r="D99" t="str">
        <f t="shared" si="3"/>
        <v>ATTN</v>
      </c>
    </row>
    <row r="100" spans="1:4" x14ac:dyDescent="0.2">
      <c r="A100" s="1">
        <v>42370</v>
      </c>
      <c r="B100">
        <v>1.52</v>
      </c>
      <c r="C100" t="s">
        <v>4</v>
      </c>
      <c r="D100" t="str">
        <f t="shared" si="3"/>
        <v/>
      </c>
    </row>
    <row r="101" spans="1:4" x14ac:dyDescent="0.2">
      <c r="A101" s="1">
        <v>42401</v>
      </c>
      <c r="B101">
        <v>1.22</v>
      </c>
      <c r="C101" t="s">
        <v>4</v>
      </c>
      <c r="D101" t="str">
        <f t="shared" si="3"/>
        <v>ATTN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Christiansen</dc:creator>
  <cp:lastModifiedBy>Rob Christiansen</cp:lastModifiedBy>
  <dcterms:created xsi:type="dcterms:W3CDTF">2022-06-24T20:31:53Z</dcterms:created>
  <dcterms:modified xsi:type="dcterms:W3CDTF">2022-06-25T00:39:57Z</dcterms:modified>
</cp:coreProperties>
</file>