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\Documents\Rocket\"/>
    </mc:Choice>
  </mc:AlternateContent>
  <bookViews>
    <workbookView xWindow="-195" yWindow="-225" windowWidth="15480" windowHeight="11100"/>
  </bookViews>
  <sheets>
    <sheet name="Employee Timesheet" sheetId="1" r:id="rId1"/>
    <sheet name="Weekday_Lookup" sheetId="2" r:id="rId2"/>
  </sheets>
  <definedNames>
    <definedName name="_3_8">'Employee Timesheet'!$H$7:$M$7</definedName>
    <definedName name="Day_One">'Employee Timesheet'!$G$7</definedName>
    <definedName name="Ending_Date">'Employee Timesheet'!$D$4</definedName>
    <definedName name="_xlnm.Print_Area" localSheetId="0">'Employee Timesheet'!$A$1:$Y$38</definedName>
    <definedName name="ROUND">'Employee Timesheet'!$G$35</definedName>
    <definedName name="Total_All_Hours">'Employee Timesheet'!$Y$36</definedName>
    <definedName name="Week_1_OT">'Employee Timesheet'!$G$25:$M$33</definedName>
    <definedName name="Week_1_Regular">'Employee Timesheet'!$G$9:$M$21</definedName>
    <definedName name="Week_2_OT">'Employee Timesheet'!$O$25:$U$33</definedName>
    <definedName name="Week_2_Regular">'Employee Timesheet'!$O$9:$U$21</definedName>
  </definedNames>
  <calcPr calcId="152511"/>
</workbook>
</file>

<file path=xl/calcChain.xml><?xml version="1.0" encoding="utf-8"?>
<calcChain xmlns="http://schemas.openxmlformats.org/spreadsheetml/2006/main">
  <c r="U7" i="1" l="1"/>
  <c r="T7" i="1"/>
  <c r="S7" i="1"/>
  <c r="S8" i="1" s="1"/>
  <c r="R7" i="1"/>
  <c r="R8" i="1" s="1"/>
  <c r="Q7" i="1"/>
  <c r="P7" i="1"/>
  <c r="O7" i="1"/>
  <c r="O8" i="1" s="1"/>
  <c r="M7" i="1"/>
  <c r="M8" i="1" s="1"/>
  <c r="L7" i="1"/>
  <c r="K7" i="1"/>
  <c r="J7" i="1"/>
  <c r="I7" i="1"/>
  <c r="I8" i="1" s="1"/>
  <c r="H7" i="1"/>
  <c r="N9" i="1"/>
  <c r="V9" i="1"/>
  <c r="W9" i="1"/>
  <c r="N10" i="1"/>
  <c r="V10" i="1"/>
  <c r="W10" i="1"/>
  <c r="N11" i="1"/>
  <c r="W11" i="1" s="1"/>
  <c r="V11" i="1"/>
  <c r="N12" i="1"/>
  <c r="W12" i="1" s="1"/>
  <c r="V12" i="1"/>
  <c r="V22" i="1" s="1"/>
  <c r="N13" i="1"/>
  <c r="V13" i="1"/>
  <c r="W13" i="1"/>
  <c r="N14" i="1"/>
  <c r="V14" i="1"/>
  <c r="W14" i="1"/>
  <c r="N15" i="1"/>
  <c r="W15" i="1" s="1"/>
  <c r="V15" i="1"/>
  <c r="N16" i="1"/>
  <c r="W16" i="1" s="1"/>
  <c r="V16" i="1"/>
  <c r="N17" i="1"/>
  <c r="V17" i="1"/>
  <c r="W17" i="1"/>
  <c r="N18" i="1"/>
  <c r="V18" i="1"/>
  <c r="W18" i="1"/>
  <c r="N19" i="1"/>
  <c r="W19" i="1" s="1"/>
  <c r="V19" i="1"/>
  <c r="N20" i="1"/>
  <c r="W20" i="1" s="1"/>
  <c r="V20" i="1"/>
  <c r="N21" i="1"/>
  <c r="V21" i="1"/>
  <c r="W21" i="1"/>
  <c r="V25" i="1"/>
  <c r="N25" i="1"/>
  <c r="W25" i="1"/>
  <c r="V26" i="1"/>
  <c r="W26" i="1" s="1"/>
  <c r="N26" i="1"/>
  <c r="V27" i="1"/>
  <c r="N27" i="1"/>
  <c r="W27" i="1" s="1"/>
  <c r="V28" i="1"/>
  <c r="N28" i="1"/>
  <c r="W28" i="1"/>
  <c r="V29" i="1"/>
  <c r="N29" i="1"/>
  <c r="W29" i="1"/>
  <c r="V30" i="1"/>
  <c r="W30" i="1" s="1"/>
  <c r="N30" i="1"/>
  <c r="V31" i="1"/>
  <c r="N31" i="1"/>
  <c r="W31" i="1" s="1"/>
  <c r="V32" i="1"/>
  <c r="N32" i="1"/>
  <c r="W32" i="1"/>
  <c r="V33" i="1"/>
  <c r="N33" i="1"/>
  <c r="W33" i="1"/>
  <c r="O34" i="1"/>
  <c r="O36" i="1" s="1"/>
  <c r="P34" i="1"/>
  <c r="Q34" i="1"/>
  <c r="R34" i="1"/>
  <c r="R36" i="1" s="1"/>
  <c r="S34" i="1"/>
  <c r="S36" i="1" s="1"/>
  <c r="T34" i="1"/>
  <c r="U34" i="1"/>
  <c r="H34" i="1"/>
  <c r="H36" i="1"/>
  <c r="I34" i="1"/>
  <c r="I36" i="1" s="1"/>
  <c r="J34" i="1"/>
  <c r="J36" i="1"/>
  <c r="K34" i="1"/>
  <c r="K36" i="1" s="1"/>
  <c r="L34" i="1"/>
  <c r="L36" i="1"/>
  <c r="M34" i="1"/>
  <c r="M36" i="1" s="1"/>
  <c r="P36" i="1"/>
  <c r="Q36" i="1"/>
  <c r="T36" i="1"/>
  <c r="U36" i="1"/>
  <c r="G34" i="1"/>
  <c r="G36" i="1" s="1"/>
  <c r="J8" i="1"/>
  <c r="K8" i="1"/>
  <c r="L8" i="1"/>
  <c r="P8" i="1"/>
  <c r="Q8" i="1"/>
  <c r="T8" i="1"/>
  <c r="U8" i="1"/>
  <c r="H8" i="1"/>
  <c r="G8" i="1"/>
  <c r="D4" i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34" i="1" l="1"/>
  <c r="V35" i="1" s="1"/>
  <c r="V36" i="1" s="1"/>
  <c r="W34" i="1"/>
  <c r="W22" i="1"/>
  <c r="X36" i="1" s="1"/>
  <c r="N22" i="1"/>
  <c r="N34" i="1"/>
  <c r="N35" i="1" s="1"/>
  <c r="N36" i="1" s="1"/>
  <c r="W35" i="1"/>
  <c r="W36" i="1" s="1"/>
  <c r="Y36" i="1" s="1"/>
</calcChain>
</file>

<file path=xl/sharedStrings.xml><?xml version="1.0" encoding="utf-8"?>
<sst xmlns="http://schemas.openxmlformats.org/spreadsheetml/2006/main" count="52" uniqueCount="46">
  <si>
    <t>Employee Name</t>
  </si>
  <si>
    <t>Employee Number</t>
  </si>
  <si>
    <t>Payroll</t>
  </si>
  <si>
    <t>Date:</t>
  </si>
  <si>
    <t>Hours</t>
  </si>
  <si>
    <t>Task</t>
  </si>
  <si>
    <t>WO#</t>
  </si>
  <si>
    <t>Job Title</t>
  </si>
  <si>
    <t>Title #</t>
  </si>
  <si>
    <t>W</t>
  </si>
  <si>
    <t>T</t>
  </si>
  <si>
    <t>F</t>
  </si>
  <si>
    <t>S</t>
  </si>
  <si>
    <t>M</t>
  </si>
  <si>
    <t>Total</t>
  </si>
  <si>
    <t>Pay Code</t>
  </si>
  <si>
    <t>Regular</t>
  </si>
  <si>
    <t xml:space="preserve">Supervisor </t>
  </si>
  <si>
    <t>Th</t>
  </si>
  <si>
    <t>Work Description</t>
  </si>
  <si>
    <t xml:space="preserve">Check box if overtime </t>
  </si>
  <si>
    <t>authorization is required</t>
  </si>
  <si>
    <t>Weekday
Initial</t>
  </si>
  <si>
    <t>Weekday
Integer</t>
  </si>
  <si>
    <t>Week  2</t>
  </si>
  <si>
    <t>Week 1 O/T</t>
  </si>
  <si>
    <t>Week 2 O/T</t>
  </si>
  <si>
    <t>Loc</t>
  </si>
  <si>
    <t>Use Only</t>
  </si>
  <si>
    <t>Overtime
Code</t>
  </si>
  <si>
    <t xml:space="preserve">Employee </t>
  </si>
  <si>
    <t>REGULAR HOURS:</t>
  </si>
  <si>
    <t>OVERTIME HOURS:</t>
  </si>
  <si>
    <t>Total
Hours
Worked</t>
  </si>
  <si>
    <t>Week 1</t>
  </si>
  <si>
    <t>Total
Hours
Paid</t>
  </si>
  <si>
    <t xml:space="preserve">Total Regular Hours   </t>
  </si>
  <si>
    <t>Total O/T</t>
  </si>
  <si>
    <t xml:space="preserve">Overtime Paid     </t>
  </si>
  <si>
    <t xml:space="preserve">Overtime Comp     </t>
  </si>
  <si>
    <t xml:space="preserve">Total Overtime Hours     </t>
  </si>
  <si>
    <t>Billing Ending Date</t>
  </si>
  <si>
    <t>JAGUAR LANDROVER TIMESHEET</t>
  </si>
  <si>
    <t>Rob Crothall</t>
  </si>
  <si>
    <t>Skype - Ian Sutherland</t>
  </si>
  <si>
    <t>Email and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</si>
</sst>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/d"/>
    <numFmt numFmtId="166" formatCode="[$-409]mmmm\ d\,\ yyyy;@"/>
  </numFmts>
  <fonts count="14" x14ac:knownFonts="1">
    <font>
      <sz val="8"/>
      <name val="Tms Rmn"/>
    </font>
    <font>
      <sz val="8"/>
      <name val="Tms Rmn"/>
    </font>
    <font>
      <sz val="8"/>
      <name val="Arial Narrow"/>
      <family val="2"/>
      <scheme val="minor"/>
    </font>
    <font>
      <b/>
      <sz val="8"/>
      <name val="Arial Narrow"/>
      <family val="2"/>
      <scheme val="minor"/>
    </font>
    <font>
      <b/>
      <sz val="6"/>
      <name val="Arial Narrow"/>
      <family val="2"/>
      <scheme val="minor"/>
    </font>
    <font>
      <b/>
      <u/>
      <sz val="8"/>
      <name val="Arial Narrow"/>
      <family val="2"/>
      <scheme val="minor"/>
    </font>
    <font>
      <b/>
      <sz val="10"/>
      <name val="Arial Narrow"/>
      <family val="2"/>
      <scheme val="minor"/>
    </font>
    <font>
      <b/>
      <sz val="9"/>
      <name val="Arial Narrow"/>
      <family val="2"/>
      <scheme val="minor"/>
    </font>
    <font>
      <sz val="9"/>
      <name val="Arial Narrow"/>
      <family val="2"/>
      <scheme val="minor"/>
    </font>
    <font>
      <b/>
      <sz val="8"/>
      <name val="Arial"/>
      <family val="2"/>
      <scheme val="major"/>
    </font>
    <font>
      <b/>
      <sz val="10"/>
      <name val="Arial"/>
      <family val="2"/>
      <scheme val="major"/>
    </font>
    <font>
      <sz val="8"/>
      <color theme="3"/>
      <name val="Arial"/>
      <family val="2"/>
      <scheme val="major"/>
    </font>
    <font>
      <b/>
      <sz val="14"/>
      <color theme="3"/>
      <name val="Arial"/>
      <family val="2"/>
      <scheme val="major"/>
    </font>
    <font>
      <sz val="10"/>
      <name val="Arial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lightUp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164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/>
    <xf numFmtId="0" fontId="3" fillId="0" borderId="0" xfId="0" applyFont="1"/>
    <xf numFmtId="164" fontId="2" fillId="0" borderId="0" xfId="0" applyNumberFormat="1" applyFont="1"/>
    <xf numFmtId="164" fontId="3" fillId="0" borderId="0" xfId="0" applyNumberFormat="1" applyFont="1" applyFill="1" applyBorder="1"/>
    <xf numFmtId="1" fontId="3" fillId="0" borderId="0" xfId="0" applyNumberFormat="1" applyFont="1" applyFill="1"/>
    <xf numFmtId="164" fontId="7" fillId="0" borderId="0" xfId="0" applyNumberFormat="1" applyFont="1" applyFill="1"/>
    <xf numFmtId="0" fontId="8" fillId="0" borderId="0" xfId="0" applyFont="1" applyFill="1"/>
    <xf numFmtId="1" fontId="6" fillId="0" borderId="0" xfId="0" applyNumberFormat="1" applyFont="1" applyFill="1" applyBorder="1" applyAlignment="1" applyProtection="1">
      <alignment horizontal="centerContinuous"/>
      <protection locked="0"/>
    </xf>
    <xf numFmtId="164" fontId="6" fillId="0" borderId="0" xfId="0" applyNumberFormat="1" applyFont="1" applyFill="1" applyBorder="1" applyAlignment="1">
      <alignment horizontal="centerContinuous"/>
    </xf>
    <xf numFmtId="0" fontId="2" fillId="0" borderId="0" xfId="0" applyFont="1"/>
    <xf numFmtId="0" fontId="2" fillId="2" borderId="0" xfId="0" applyFont="1" applyFill="1"/>
    <xf numFmtId="164" fontId="7" fillId="0" borderId="0" xfId="0" applyNumberFormat="1" applyFont="1" applyFill="1" applyBorder="1"/>
    <xf numFmtId="0" fontId="8" fillId="0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 applyFill="1"/>
    <xf numFmtId="0" fontId="3" fillId="0" borderId="0" xfId="0" applyNumberFormat="1" applyFont="1"/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" fontId="6" fillId="0" borderId="11" xfId="0" applyNumberFormat="1" applyFont="1" applyFill="1" applyBorder="1" applyAlignment="1" applyProtection="1">
      <alignment horizontal="center" vertical="center"/>
      <protection locked="0"/>
    </xf>
    <xf numFmtId="1" fontId="6" fillId="0" borderId="12" xfId="0" applyNumberFormat="1" applyFont="1" applyBorder="1" applyAlignment="1" applyProtection="1">
      <alignment horizontal="center" vertical="center"/>
      <protection locked="0"/>
    </xf>
    <xf numFmtId="1" fontId="6" fillId="0" borderId="12" xfId="0" applyNumberFormat="1" applyFont="1" applyFill="1" applyBorder="1" applyAlignment="1" applyProtection="1">
      <alignment horizontal="center" vertical="center"/>
      <protection locked="0"/>
    </xf>
    <xf numFmtId="164" fontId="6" fillId="0" borderId="12" xfId="0" applyNumberFormat="1" applyFont="1" applyBorder="1" applyAlignment="1" applyProtection="1">
      <alignment horizontal="center" vertical="center"/>
      <protection locked="0"/>
    </xf>
    <xf numFmtId="39" fontId="8" fillId="0" borderId="13" xfId="0" applyNumberFormat="1" applyFont="1" applyFill="1" applyBorder="1" applyAlignment="1" applyProtection="1">
      <alignment horizontal="center" vertical="center"/>
      <protection locked="0"/>
    </xf>
    <xf numFmtId="2" fontId="8" fillId="0" borderId="11" xfId="0" applyNumberFormat="1" applyFont="1" applyFill="1" applyBorder="1" applyAlignment="1" applyProtection="1">
      <alignment horizontal="center" vertical="center"/>
      <protection locked="0"/>
    </xf>
    <xf numFmtId="2" fontId="8" fillId="0" borderId="14" xfId="0" applyNumberFormat="1" applyFont="1" applyFill="1" applyBorder="1" applyAlignment="1" applyProtection="1">
      <alignment horizontal="center" vertical="center"/>
      <protection locked="0"/>
    </xf>
    <xf numFmtId="2" fontId="8" fillId="0" borderId="15" xfId="0" applyNumberFormat="1" applyFont="1" applyFill="1" applyBorder="1" applyAlignment="1" applyProtection="1">
      <alignment horizontal="center" vertical="center"/>
      <protection locked="0"/>
    </xf>
    <xf numFmtId="164" fontId="8" fillId="0" borderId="8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vertical="center"/>
    </xf>
    <xf numFmtId="1" fontId="6" fillId="0" borderId="17" xfId="0" applyNumberFormat="1" applyFont="1" applyFill="1" applyBorder="1" applyAlignment="1" applyProtection="1">
      <alignment horizontal="center" vertical="center"/>
      <protection locked="0"/>
    </xf>
    <xf numFmtId="1" fontId="6" fillId="0" borderId="18" xfId="0" applyNumberFormat="1" applyFont="1" applyBorder="1" applyAlignment="1" applyProtection="1">
      <alignment horizontal="center" vertical="center"/>
      <protection locked="0"/>
    </xf>
    <xf numFmtId="1" fontId="6" fillId="0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2" fontId="8" fillId="0" borderId="19" xfId="0" applyNumberFormat="1" applyFont="1" applyFill="1" applyBorder="1" applyAlignment="1" applyProtection="1">
      <alignment horizontal="center" vertical="center"/>
      <protection locked="0"/>
    </xf>
    <xf numFmtId="2" fontId="8" fillId="0" borderId="20" xfId="0" applyNumberFormat="1" applyFont="1" applyFill="1" applyBorder="1" applyAlignment="1" applyProtection="1">
      <alignment horizontal="center" vertical="center"/>
      <protection locked="0"/>
    </xf>
    <xf numFmtId="2" fontId="8" fillId="0" borderId="16" xfId="0" applyNumberFormat="1" applyFont="1" applyFill="1" applyBorder="1" applyAlignment="1" applyProtection="1">
      <alignment horizontal="center" vertical="center"/>
      <protection locked="0"/>
    </xf>
    <xf numFmtId="2" fontId="8" fillId="0" borderId="17" xfId="0" applyNumberFormat="1" applyFont="1" applyFill="1" applyBorder="1" applyAlignment="1" applyProtection="1">
      <alignment horizontal="center" vertical="center"/>
      <protection locked="0"/>
    </xf>
    <xf numFmtId="2" fontId="8" fillId="0" borderId="23" xfId="0" applyNumberFormat="1" applyFont="1" applyFill="1" applyBorder="1" applyAlignment="1" applyProtection="1">
      <alignment horizontal="center" vertical="center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1" fontId="6" fillId="0" borderId="17" xfId="0" applyNumberFormat="1" applyFont="1" applyBorder="1" applyAlignment="1" applyProtection="1">
      <alignment horizontal="center" vertical="center"/>
      <protection locked="0"/>
    </xf>
    <xf numFmtId="1" fontId="6" fillId="0" borderId="25" xfId="0" applyNumberFormat="1" applyFont="1" applyBorder="1" applyAlignment="1" applyProtection="1">
      <alignment horizontal="center" vertical="center"/>
      <protection locked="0"/>
    </xf>
    <xf numFmtId="1" fontId="6" fillId="0" borderId="26" xfId="0" applyNumberFormat="1" applyFont="1" applyBorder="1" applyAlignment="1" applyProtection="1">
      <alignment horizontal="center" vertical="center"/>
      <protection locked="0"/>
    </xf>
    <xf numFmtId="164" fontId="6" fillId="0" borderId="26" xfId="0" applyNumberFormat="1" applyFont="1" applyBorder="1" applyAlignment="1" applyProtection="1">
      <alignment horizontal="center" vertical="center"/>
      <protection locked="0"/>
    </xf>
    <xf numFmtId="39" fontId="8" fillId="0" borderId="27" xfId="0" applyNumberFormat="1" applyFont="1" applyFill="1" applyBorder="1" applyAlignment="1" applyProtection="1">
      <alignment horizontal="center" vertical="center"/>
      <protection locked="0"/>
    </xf>
    <xf numFmtId="2" fontId="8" fillId="0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28" xfId="0" applyNumberFormat="1" applyFont="1" applyFill="1" applyBorder="1" applyAlignment="1" applyProtection="1">
      <alignment horizontal="center" vertical="center"/>
      <protection locked="0"/>
    </xf>
    <xf numFmtId="2" fontId="8" fillId="0" borderId="29" xfId="0" applyNumberFormat="1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1" fontId="3" fillId="0" borderId="0" xfId="0" applyNumberFormat="1" applyFont="1" applyBorder="1" applyAlignment="1" applyProtection="1">
      <alignment vertical="center"/>
      <protection locked="0"/>
    </xf>
    <xf numFmtId="164" fontId="3" fillId="0" borderId="0" xfId="0" quotePrefix="1" applyNumberFormat="1" applyFont="1" applyBorder="1" applyAlignment="1">
      <alignment horizontal="left" vertical="center"/>
    </xf>
    <xf numFmtId="2" fontId="8" fillId="3" borderId="8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 applyProtection="1">
      <alignment vertical="center"/>
      <protection locked="0"/>
    </xf>
    <xf numFmtId="164" fontId="3" fillId="0" borderId="0" xfId="0" quotePrefix="1" applyNumberFormat="1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3" fillId="0" borderId="2" xfId="0" applyNumberFormat="1" applyFont="1" applyBorder="1" applyAlignment="1">
      <alignment vertical="center"/>
    </xf>
    <xf numFmtId="2" fontId="8" fillId="0" borderId="2" xfId="0" applyNumberFormat="1" applyFont="1" applyBorder="1" applyAlignment="1">
      <alignment vertical="center"/>
    </xf>
    <xf numFmtId="2" fontId="3" fillId="0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vertical="center"/>
    </xf>
    <xf numFmtId="0" fontId="2" fillId="0" borderId="2" xfId="0" applyFont="1" applyBorder="1"/>
    <xf numFmtId="164" fontId="3" fillId="0" borderId="2" xfId="0" applyNumberFormat="1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 applyProtection="1">
      <alignment horizontal="center" vertical="center"/>
      <protection locked="0"/>
    </xf>
    <xf numFmtId="1" fontId="3" fillId="0" borderId="32" xfId="0" applyNumberFormat="1" applyFont="1" applyBorder="1" applyAlignment="1" applyProtection="1">
      <alignment vertical="center"/>
      <protection locked="0"/>
    </xf>
    <xf numFmtId="164" fontId="8" fillId="0" borderId="9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" fontId="6" fillId="0" borderId="19" xfId="0" applyNumberFormat="1" applyFont="1" applyBorder="1" applyAlignment="1" applyProtection="1">
      <alignment horizontal="center" vertical="center"/>
      <protection locked="0"/>
    </xf>
    <xf numFmtId="1" fontId="3" fillId="0" borderId="34" xfId="0" applyNumberFormat="1" applyFont="1" applyBorder="1" applyAlignment="1" applyProtection="1">
      <alignment vertical="center"/>
      <protection locked="0"/>
    </xf>
    <xf numFmtId="1" fontId="3" fillId="0" borderId="35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1" fontId="3" fillId="0" borderId="36" xfId="0" applyNumberFormat="1" applyFont="1" applyBorder="1" applyAlignment="1" applyProtection="1">
      <alignment vertical="center"/>
      <protection locked="0"/>
    </xf>
    <xf numFmtId="164" fontId="8" fillId="0" borderId="4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 applyProtection="1">
      <alignment horizontal="center" vertical="center"/>
      <protection locked="0"/>
    </xf>
    <xf numFmtId="164" fontId="7" fillId="0" borderId="0" xfId="0" applyNumberFormat="1" applyFont="1" applyBorder="1" applyAlignment="1" applyProtection="1">
      <alignment horizontal="center" vertical="center"/>
      <protection locked="0"/>
    </xf>
    <xf numFmtId="1" fontId="3" fillId="0" borderId="0" xfId="0" applyNumberFormat="1" applyFont="1" applyAlignment="1">
      <alignment vertical="center"/>
    </xf>
    <xf numFmtId="164" fontId="3" fillId="0" borderId="0" xfId="0" applyNumberFormat="1" applyFont="1" applyBorder="1" applyAlignment="1">
      <alignment horizontal="right" vertical="center"/>
    </xf>
    <xf numFmtId="2" fontId="8" fillId="0" borderId="9" xfId="0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vertical="center"/>
    </xf>
    <xf numFmtId="1" fontId="6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8" fillId="0" borderId="0" xfId="0" applyNumberFormat="1" applyFont="1" applyFill="1" applyBorder="1" applyAlignment="1" applyProtection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Continuous" vertical="center"/>
    </xf>
    <xf numFmtId="1" fontId="3" fillId="0" borderId="0" xfId="0" applyNumberFormat="1" applyFont="1" applyFill="1" applyBorder="1" applyProtection="1">
      <protection hidden="1"/>
    </xf>
    <xf numFmtId="1" fontId="3" fillId="0" borderId="0" xfId="0" applyNumberFormat="1" applyFont="1" applyFill="1" applyBorder="1"/>
    <xf numFmtId="1" fontId="2" fillId="0" borderId="0" xfId="0" applyNumberFormat="1" applyFont="1"/>
    <xf numFmtId="164" fontId="2" fillId="2" borderId="0" xfId="0" applyNumberFormat="1" applyFont="1" applyFill="1"/>
    <xf numFmtId="1" fontId="9" fillId="0" borderId="0" xfId="0" applyNumberFormat="1" applyFont="1" applyAlignment="1">
      <alignment horizontal="left"/>
    </xf>
    <xf numFmtId="1" fontId="9" fillId="0" borderId="0" xfId="0" applyNumberFormat="1" applyFont="1" applyBorder="1" applyAlignment="1">
      <alignment horizontal="left"/>
    </xf>
    <xf numFmtId="164" fontId="10" fillId="0" borderId="0" xfId="0" applyNumberFormat="1" applyFont="1" applyAlignment="1">
      <alignment horizontal="right"/>
    </xf>
    <xf numFmtId="1" fontId="6" fillId="0" borderId="0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6" fontId="6" fillId="0" borderId="0" xfId="0" applyNumberFormat="1" applyFont="1" applyFill="1" applyBorder="1" applyAlignment="1" applyProtection="1">
      <alignment horizontal="center"/>
    </xf>
    <xf numFmtId="166" fontId="6" fillId="5" borderId="39" xfId="0" applyNumberFormat="1" applyFont="1" applyFill="1" applyBorder="1" applyAlignment="1" applyProtection="1">
      <alignment horizontal="center"/>
    </xf>
    <xf numFmtId="1" fontId="3" fillId="5" borderId="8" xfId="0" quotePrefix="1" applyNumberFormat="1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 applyProtection="1">
      <alignment horizontal="center" vertical="center"/>
    </xf>
    <xf numFmtId="164" fontId="3" fillId="5" borderId="37" xfId="0" applyNumberFormat="1" applyFont="1" applyFill="1" applyBorder="1" applyAlignment="1" applyProtection="1">
      <alignment horizontal="center" vertical="center"/>
    </xf>
    <xf numFmtId="164" fontId="3" fillId="5" borderId="9" xfId="0" applyNumberFormat="1" applyFont="1" applyFill="1" applyBorder="1" applyAlignment="1">
      <alignment horizontal="center" vertical="center"/>
    </xf>
    <xf numFmtId="164" fontId="3" fillId="5" borderId="38" xfId="0" applyNumberFormat="1" applyFont="1" applyFill="1" applyBorder="1" applyAlignment="1" applyProtection="1">
      <alignment horizontal="center" vertical="center"/>
    </xf>
    <xf numFmtId="164" fontId="3" fillId="5" borderId="10" xfId="0" applyNumberFormat="1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165" fontId="3" fillId="5" borderId="8" xfId="0" applyNumberFormat="1" applyFont="1" applyFill="1" applyBorder="1" applyAlignment="1" applyProtection="1">
      <alignment horizontal="center" vertical="center"/>
      <protection locked="0"/>
    </xf>
    <xf numFmtId="165" fontId="3" fillId="5" borderId="8" xfId="0" applyNumberFormat="1" applyFont="1" applyFill="1" applyBorder="1" applyAlignment="1" applyProtection="1">
      <alignment horizontal="center" vertical="center"/>
    </xf>
    <xf numFmtId="165" fontId="3" fillId="5" borderId="37" xfId="0" applyNumberFormat="1" applyFont="1" applyFill="1" applyBorder="1" applyAlignment="1" applyProtection="1">
      <alignment horizontal="center" vertical="center"/>
    </xf>
    <xf numFmtId="164" fontId="3" fillId="5" borderId="6" xfId="0" applyNumberFormat="1" applyFont="1" applyFill="1" applyBorder="1" applyAlignment="1" applyProtection="1">
      <alignment horizontal="center" vertical="center"/>
    </xf>
    <xf numFmtId="165" fontId="3" fillId="5" borderId="38" xfId="0" applyNumberFormat="1" applyFont="1" applyFill="1" applyBorder="1" applyAlignment="1" applyProtection="1">
      <alignment horizontal="center" vertical="center"/>
    </xf>
    <xf numFmtId="164" fontId="3" fillId="5" borderId="7" xfId="0" applyNumberFormat="1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39" fontId="8" fillId="6" borderId="6" xfId="0" applyNumberFormat="1" applyFont="1" applyFill="1" applyBorder="1" applyAlignment="1">
      <alignment horizontal="center" vertical="center"/>
    </xf>
    <xf numFmtId="2" fontId="8" fillId="6" borderId="21" xfId="0" applyNumberFormat="1" applyFont="1" applyFill="1" applyBorder="1" applyAlignment="1">
      <alignment horizontal="center" vertical="center"/>
    </xf>
    <xf numFmtId="2" fontId="8" fillId="6" borderId="30" xfId="0" applyNumberFormat="1" applyFont="1" applyFill="1" applyBorder="1" applyAlignment="1">
      <alignment horizontal="center" vertical="center"/>
    </xf>
    <xf numFmtId="39" fontId="8" fillId="6" borderId="16" xfId="0" applyNumberFormat="1" applyFont="1" applyFill="1" applyBorder="1" applyAlignment="1">
      <alignment horizontal="center" vertical="center"/>
    </xf>
    <xf numFmtId="39" fontId="8" fillId="6" borderId="5" xfId="0" applyNumberFormat="1" applyFont="1" applyFill="1" applyBorder="1" applyAlignment="1">
      <alignment horizontal="center" vertical="center"/>
    </xf>
    <xf numFmtId="39" fontId="8" fillId="6" borderId="13" xfId="0" applyNumberFormat="1" applyFont="1" applyFill="1" applyBorder="1" applyAlignment="1">
      <alignment horizontal="center" vertical="center"/>
    </xf>
    <xf numFmtId="39" fontId="8" fillId="6" borderId="22" xfId="0" applyNumberFormat="1" applyFont="1" applyFill="1" applyBorder="1" applyAlignment="1">
      <alignment horizontal="center" vertical="center"/>
    </xf>
    <xf numFmtId="2" fontId="8" fillId="6" borderId="13" xfId="0" applyNumberFormat="1" applyFont="1" applyFill="1" applyBorder="1" applyAlignment="1">
      <alignment horizontal="center" vertical="center"/>
    </xf>
    <xf numFmtId="2" fontId="8" fillId="6" borderId="22" xfId="0" applyNumberFormat="1" applyFont="1" applyFill="1" applyBorder="1" applyAlignment="1">
      <alignment horizontal="center" vertical="center"/>
    </xf>
    <xf numFmtId="2" fontId="8" fillId="6" borderId="31" xfId="0" applyNumberFormat="1" applyFont="1" applyFill="1" applyBorder="1" applyAlignment="1">
      <alignment horizontal="center" vertical="center"/>
    </xf>
    <xf numFmtId="2" fontId="8" fillId="6" borderId="9" xfId="0" applyNumberFormat="1" applyFont="1" applyFill="1" applyBorder="1" applyAlignment="1">
      <alignment horizontal="center" vertical="center"/>
    </xf>
    <xf numFmtId="2" fontId="8" fillId="6" borderId="8" xfId="0" applyNumberFormat="1" applyFont="1" applyFill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/>
    </xf>
    <xf numFmtId="2" fontId="8" fillId="6" borderId="33" xfId="0" applyNumberFormat="1" applyFont="1" applyFill="1" applyBorder="1" applyAlignment="1">
      <alignment horizontal="center" vertical="center"/>
    </xf>
    <xf numFmtId="2" fontId="8" fillId="6" borderId="10" xfId="0" applyNumberFormat="1" applyFont="1" applyFill="1" applyBorder="1" applyAlignment="1">
      <alignment horizontal="center" vertical="center"/>
    </xf>
    <xf numFmtId="2" fontId="8" fillId="6" borderId="37" xfId="0" applyNumberFormat="1" applyFont="1" applyFill="1" applyBorder="1" applyAlignment="1">
      <alignment horizontal="center" vertical="center"/>
    </xf>
    <xf numFmtId="2" fontId="8" fillId="6" borderId="38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left"/>
    </xf>
    <xf numFmtId="164" fontId="6" fillId="0" borderId="0" xfId="0" applyNumberFormat="1" applyFont="1" applyAlignment="1">
      <alignment horizontal="right"/>
    </xf>
    <xf numFmtId="164" fontId="6" fillId="0" borderId="0" xfId="0" quotePrefix="1" applyNumberFormat="1" applyFont="1" applyAlignment="1">
      <alignment horizontal="right"/>
    </xf>
    <xf numFmtId="164" fontId="3" fillId="0" borderId="0" xfId="0" applyNumberFormat="1" applyFont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right" vertical="center" wrapText="1"/>
    </xf>
    <xf numFmtId="164" fontId="12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" fontId="10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horizontal="center"/>
    </xf>
    <xf numFmtId="1" fontId="6" fillId="0" borderId="40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left"/>
    </xf>
    <xf numFmtId="1" fontId="10" fillId="0" borderId="0" xfId="0" applyNumberFormat="1" applyFont="1" applyAlignment="1">
      <alignment horizontal="left"/>
    </xf>
    <xf numFmtId="1" fontId="10" fillId="0" borderId="3" xfId="0" applyNumberFormat="1" applyFont="1" applyBorder="1" applyAlignment="1">
      <alignment horizontal="left"/>
    </xf>
    <xf numFmtId="1" fontId="6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F2F2F2"/>
      <rgbColor rgb="00E3E3E3"/>
      <rgbColor rgb="003366FF"/>
      <rgbColor rgb="0033CCCC"/>
      <rgbColor rgb="00339933"/>
      <rgbColor rgb="00999933"/>
      <rgbColor rgb="00996633"/>
      <rgbColor rgb="00996666"/>
      <rgbColor rgb="00D9DB99"/>
      <rgbColor rgb="00969696"/>
      <rgbColor rgb="003333CC"/>
      <rgbColor rgb="00336666"/>
      <rgbColor rgb="00D9DBEF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495300</xdr:colOff>
          <xdr:row>0</xdr:row>
          <xdr:rowOff>123825</xdr:rowOff>
        </xdr:from>
        <xdr:to>
          <xdr:col>23</xdr:col>
          <xdr:colOff>647700</xdr:colOff>
          <xdr:row>2</xdr:row>
          <xdr:rowOff>19050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imesheet">
      <a:majorFont>
        <a:latin typeface="Arial"/>
        <a:ea typeface=""/>
        <a:cs typeface=""/>
      </a:majorFont>
      <a:minorFont>
        <a:latin typeface="Arial Narro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 tint="0.79998168889431442"/>
    <pageSetUpPr fitToPage="1"/>
  </sheetPr>
  <dimension ref="A1:IT40"/>
  <sheetViews>
    <sheetView showGridLines="0" showZeros="0" tabSelected="1" defaultGridColor="0" colorId="8" zoomScaleNormal="100" workbookViewId="0">
      <pane ySplit="8" topLeftCell="A9" activePane="bottomLeft" state="frozen"/>
      <selection pane="bottomLeft" activeCell="D10" sqref="D10"/>
    </sheetView>
  </sheetViews>
  <sheetFormatPr defaultColWidth="5" defaultRowHeight="12.75" x14ac:dyDescent="0.25"/>
  <cols>
    <col min="1" max="1" width="7.59765625" style="104" customWidth="1"/>
    <col min="2" max="2" width="7" style="104" customWidth="1"/>
    <col min="3" max="3" width="12.3984375" style="104" customWidth="1"/>
    <col min="4" max="4" width="27.3984375" style="10" customWidth="1"/>
    <col min="5" max="5" width="20.19921875" style="10" customWidth="1"/>
    <col min="6" max="6" width="10.59765625" style="10" customWidth="1"/>
    <col min="7" max="13" width="7.59765625" style="10" customWidth="1"/>
    <col min="14" max="14" width="10.59765625" style="10" customWidth="1"/>
    <col min="15" max="21" width="7.59765625" style="10" customWidth="1"/>
    <col min="22" max="22" width="11.3984375" style="10" customWidth="1"/>
    <col min="23" max="23" width="10.796875" style="10" customWidth="1"/>
    <col min="24" max="24" width="14" style="105" customWidth="1"/>
    <col min="25" max="25" width="14.59765625" style="17" customWidth="1"/>
    <col min="26" max="16384" width="5" style="10"/>
  </cols>
  <sheetData>
    <row r="1" spans="1:254" s="4" customFormat="1" ht="18" x14ac:dyDescent="0.15">
      <c r="A1" s="158" t="s">
        <v>42</v>
      </c>
      <c r="B1" s="159"/>
      <c r="C1" s="159"/>
      <c r="D1" s="159"/>
      <c r="E1" s="159"/>
      <c r="F1" s="1"/>
      <c r="G1" s="1"/>
      <c r="H1" s="1"/>
      <c r="I1" s="2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60" t="s">
        <v>20</v>
      </c>
      <c r="W1" s="161"/>
      <c r="X1" s="161"/>
      <c r="Y1" s="3"/>
    </row>
    <row r="2" spans="1:254" s="6" customFormat="1" ht="9" customHeight="1" x14ac:dyDescent="0.25">
      <c r="A2" s="5"/>
      <c r="B2" s="5"/>
      <c r="C2" s="5"/>
      <c r="E2" s="7"/>
      <c r="I2" s="8"/>
      <c r="K2" s="9"/>
      <c r="V2" s="160" t="s">
        <v>21</v>
      </c>
      <c r="W2" s="161"/>
      <c r="X2" s="161"/>
      <c r="Y2" s="10"/>
    </row>
    <row r="3" spans="1:254" s="6" customFormat="1" ht="13.5" x14ac:dyDescent="0.25">
      <c r="A3" s="5"/>
      <c r="B3" s="168"/>
      <c r="C3" s="168"/>
      <c r="E3" s="11"/>
      <c r="F3" s="169" t="s">
        <v>0</v>
      </c>
      <c r="G3" s="169"/>
      <c r="H3" s="169"/>
      <c r="I3" s="169"/>
      <c r="J3" s="163" t="s">
        <v>43</v>
      </c>
      <c r="K3" s="163"/>
      <c r="L3" s="163"/>
      <c r="M3" s="163"/>
      <c r="N3" s="163"/>
      <c r="O3" s="163"/>
      <c r="P3" s="12"/>
      <c r="Q3" s="13"/>
      <c r="R3" s="14"/>
      <c r="S3" s="13"/>
      <c r="T3" s="15"/>
      <c r="U3" s="16"/>
      <c r="V3" s="17"/>
      <c r="X3" s="18"/>
      <c r="Y3" s="17"/>
    </row>
    <row r="4" spans="1:254" s="6" customFormat="1" ht="15" customHeight="1" x14ac:dyDescent="0.25">
      <c r="A4" s="166" t="s">
        <v>41</v>
      </c>
      <c r="B4" s="166"/>
      <c r="C4" s="167"/>
      <c r="D4" s="112">
        <f>U7</f>
        <v>43009</v>
      </c>
      <c r="E4" s="11"/>
      <c r="F4" s="169" t="s">
        <v>1</v>
      </c>
      <c r="G4" s="169"/>
      <c r="H4" s="169"/>
      <c r="I4" s="169"/>
      <c r="J4" s="164">
        <v>4707225035084</v>
      </c>
      <c r="K4" s="164"/>
      <c r="L4" s="164"/>
      <c r="M4" s="164"/>
      <c r="N4" s="164"/>
      <c r="O4" s="164"/>
      <c r="P4" s="12"/>
      <c r="Q4" s="19"/>
      <c r="R4" s="20"/>
      <c r="S4" s="19"/>
      <c r="T4" s="15"/>
      <c r="U4" s="16"/>
      <c r="X4" s="21"/>
      <c r="Y4" s="9"/>
    </row>
    <row r="5" spans="1:254" s="6" customFormat="1" ht="15" customHeight="1" thickBot="1" x14ac:dyDescent="0.3">
      <c r="A5" s="106"/>
      <c r="B5" s="106"/>
      <c r="C5" s="107"/>
      <c r="D5" s="111"/>
      <c r="E5" s="11"/>
      <c r="F5" s="108"/>
      <c r="G5" s="108"/>
      <c r="H5" s="108"/>
      <c r="I5" s="108"/>
      <c r="J5" s="109"/>
      <c r="K5" s="109"/>
      <c r="L5" s="109"/>
      <c r="M5" s="109"/>
      <c r="N5" s="109"/>
      <c r="O5" s="109"/>
      <c r="P5" s="12"/>
      <c r="Q5" s="19"/>
      <c r="R5" s="20"/>
      <c r="S5" s="19"/>
      <c r="T5" s="15"/>
      <c r="U5" s="16"/>
      <c r="X5" s="21"/>
      <c r="Y5" s="9"/>
    </row>
    <row r="6" spans="1:254" s="6" customFormat="1" ht="14.25" thickBot="1" x14ac:dyDescent="0.3">
      <c r="A6" s="5"/>
      <c r="B6" s="5"/>
      <c r="C6" s="5"/>
      <c r="E6" s="22"/>
      <c r="J6" s="23"/>
      <c r="N6" s="129" t="s">
        <v>14</v>
      </c>
      <c r="P6" s="12"/>
      <c r="Q6" s="13"/>
      <c r="R6" s="14"/>
      <c r="S6" s="13"/>
      <c r="T6" s="15"/>
      <c r="U6" s="16"/>
      <c r="V6" s="130" t="s">
        <v>14</v>
      </c>
      <c r="W6" s="129" t="s">
        <v>14</v>
      </c>
      <c r="X6" s="129" t="s">
        <v>2</v>
      </c>
      <c r="Y6" s="9"/>
    </row>
    <row r="7" spans="1:254" s="24" customFormat="1" ht="13.5" thickBot="1" x14ac:dyDescent="0.3">
      <c r="A7" s="162" t="s">
        <v>31</v>
      </c>
      <c r="B7" s="162"/>
      <c r="C7" s="162"/>
      <c r="F7" s="110" t="s">
        <v>3</v>
      </c>
      <c r="G7" s="122">
        <v>42996</v>
      </c>
      <c r="H7" s="123">
        <f>Day_One+1</f>
        <v>42997</v>
      </c>
      <c r="I7" s="123">
        <f>Day_One+2</f>
        <v>42998</v>
      </c>
      <c r="J7" s="123">
        <f>Day_One+3</f>
        <v>42999</v>
      </c>
      <c r="K7" s="123">
        <f>Day_One+4</f>
        <v>43000</v>
      </c>
      <c r="L7" s="123">
        <f>Day_One+5</f>
        <v>43001</v>
      </c>
      <c r="M7" s="124">
        <f>Day_One+6</f>
        <v>43002</v>
      </c>
      <c r="N7" s="125" t="s">
        <v>34</v>
      </c>
      <c r="O7" s="126">
        <f>Day_One+7</f>
        <v>43003</v>
      </c>
      <c r="P7" s="123">
        <f>Day_One+8</f>
        <v>43004</v>
      </c>
      <c r="Q7" s="123">
        <f>Day_One+9</f>
        <v>43005</v>
      </c>
      <c r="R7" s="123">
        <f>Day_One+10</f>
        <v>43006</v>
      </c>
      <c r="S7" s="123">
        <f>Day_One+11</f>
        <v>43007</v>
      </c>
      <c r="T7" s="123">
        <f>Day_One+12</f>
        <v>43008</v>
      </c>
      <c r="U7" s="123">
        <f>Day_One+13</f>
        <v>43009</v>
      </c>
      <c r="V7" s="127" t="s">
        <v>24</v>
      </c>
      <c r="W7" s="128" t="s">
        <v>16</v>
      </c>
      <c r="X7" s="121" t="s">
        <v>28</v>
      </c>
      <c r="Y7" s="25"/>
    </row>
    <row r="8" spans="1:254" s="28" customFormat="1" ht="12.95" customHeight="1" thickBot="1" x14ac:dyDescent="0.2">
      <c r="A8" s="113" t="s">
        <v>5</v>
      </c>
      <c r="B8" s="114" t="s">
        <v>27</v>
      </c>
      <c r="C8" s="114" t="s">
        <v>6</v>
      </c>
      <c r="D8" s="115" t="s">
        <v>19</v>
      </c>
      <c r="E8" s="115" t="s">
        <v>7</v>
      </c>
      <c r="F8" s="115" t="s">
        <v>8</v>
      </c>
      <c r="G8" s="115" t="str">
        <f>VLOOKUP(WEEKDAY(Day_One),Weekday_Lookup!$A$2:$B$8,2)</f>
        <v>M</v>
      </c>
      <c r="H8" s="116" t="str">
        <f>VLOOKUP(WEEKDAY(H7),Weekday_Lookup!$A$2:$B$8,2)</f>
        <v>T</v>
      </c>
      <c r="I8" s="116" t="str">
        <f>VLOOKUP(WEEKDAY(I7),Weekday_Lookup!$A$2:$B$8,2)</f>
        <v>W</v>
      </c>
      <c r="J8" s="116" t="str">
        <f>VLOOKUP(WEEKDAY(J7),Weekday_Lookup!$A$2:$B$8,2)</f>
        <v>Th</v>
      </c>
      <c r="K8" s="116" t="str">
        <f>VLOOKUP(WEEKDAY(K7),Weekday_Lookup!$A$2:$B$8,2)</f>
        <v>F</v>
      </c>
      <c r="L8" s="116" t="str">
        <f>VLOOKUP(WEEKDAY(L7),Weekday_Lookup!$A$2:$B$8,2)</f>
        <v>S</v>
      </c>
      <c r="M8" s="117" t="str">
        <f>VLOOKUP(WEEKDAY(M7),Weekday_Lookup!$A$2:$B$8,2)</f>
        <v>S</v>
      </c>
      <c r="N8" s="118" t="s">
        <v>16</v>
      </c>
      <c r="O8" s="119" t="str">
        <f>VLOOKUP(WEEKDAY(O7),Weekday_Lookup!$A$2:$B$8,2)</f>
        <v>M</v>
      </c>
      <c r="P8" s="116" t="str">
        <f>VLOOKUP(WEEKDAY(P7),Weekday_Lookup!$A$2:$B$8,2)</f>
        <v>T</v>
      </c>
      <c r="Q8" s="116" t="str">
        <f>VLOOKUP(WEEKDAY(Q7),Weekday_Lookup!$A$2:$B$8,2)</f>
        <v>W</v>
      </c>
      <c r="R8" s="116" t="str">
        <f>VLOOKUP(WEEKDAY(R7),Weekday_Lookup!$A$2:$B$8,2)</f>
        <v>Th</v>
      </c>
      <c r="S8" s="116" t="str">
        <f>VLOOKUP(WEEKDAY(S7),Weekday_Lookup!$A$2:$B$8,2)</f>
        <v>F</v>
      </c>
      <c r="T8" s="116" t="str">
        <f>VLOOKUP(WEEKDAY(T7),Weekday_Lookup!$A$2:$B$8,2)</f>
        <v>S</v>
      </c>
      <c r="U8" s="117" t="str">
        <f>VLOOKUP(WEEKDAY(U7),Weekday_Lookup!$A$2:$B$8,2)</f>
        <v>S</v>
      </c>
      <c r="V8" s="120" t="s">
        <v>16</v>
      </c>
      <c r="W8" s="121" t="s">
        <v>4</v>
      </c>
      <c r="X8" s="118" t="s">
        <v>15</v>
      </c>
      <c r="Y8" s="26"/>
      <c r="Z8" s="27"/>
      <c r="AA8" s="27"/>
      <c r="AB8" s="27"/>
      <c r="AC8" s="27"/>
      <c r="AD8" s="27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</row>
    <row r="9" spans="1:254" s="24" customFormat="1" ht="15" customHeight="1" thickBot="1" x14ac:dyDescent="0.2">
      <c r="A9" s="29"/>
      <c r="B9" s="30"/>
      <c r="C9" s="31"/>
      <c r="D9" s="32" t="s">
        <v>44</v>
      </c>
      <c r="E9" s="32"/>
      <c r="F9" s="33"/>
      <c r="G9" s="34"/>
      <c r="H9" s="35"/>
      <c r="I9" s="35"/>
      <c r="J9" s="35"/>
      <c r="K9" s="35"/>
      <c r="L9" s="35"/>
      <c r="M9" s="36"/>
      <c r="N9" s="131">
        <f t="shared" ref="N9:N15" si="0">SUM(G9:M9)</f>
        <v>0</v>
      </c>
      <c r="O9" s="34"/>
      <c r="P9" s="35"/>
      <c r="Q9" s="35"/>
      <c r="R9" s="35"/>
      <c r="S9" s="35"/>
      <c r="T9" s="35"/>
      <c r="U9" s="36"/>
      <c r="V9" s="134">
        <f t="shared" ref="V9:V15" si="1">SUM(O9:U9)</f>
        <v>0</v>
      </c>
      <c r="W9" s="135">
        <f t="shared" ref="W9:W15" si="2">N9+V9</f>
        <v>0</v>
      </c>
      <c r="X9" s="37"/>
      <c r="Y9" s="25"/>
      <c r="AC9" s="25"/>
      <c r="AD9" s="25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</row>
    <row r="10" spans="1:254" s="24" customFormat="1" ht="15" customHeight="1" thickBot="1" x14ac:dyDescent="0.2">
      <c r="A10" s="39"/>
      <c r="B10" s="40"/>
      <c r="C10" s="41"/>
      <c r="D10" s="42" t="s">
        <v>45</v>
      </c>
      <c r="E10" s="42"/>
      <c r="F10" s="33"/>
      <c r="G10" s="43"/>
      <c r="H10" s="44"/>
      <c r="I10" s="44"/>
      <c r="J10" s="44"/>
      <c r="K10" s="44"/>
      <c r="L10" s="44"/>
      <c r="M10" s="45"/>
      <c r="N10" s="132">
        <f t="shared" si="0"/>
        <v>0</v>
      </c>
      <c r="O10" s="43"/>
      <c r="P10" s="44"/>
      <c r="Q10" s="44"/>
      <c r="R10" s="44"/>
      <c r="S10" s="44"/>
      <c r="T10" s="44"/>
      <c r="U10" s="45"/>
      <c r="V10" s="136">
        <f t="shared" si="1"/>
        <v>0</v>
      </c>
      <c r="W10" s="137">
        <f t="shared" si="2"/>
        <v>0</v>
      </c>
      <c r="X10" s="37"/>
      <c r="Y10" s="25"/>
      <c r="AC10" s="25"/>
      <c r="AD10" s="25"/>
    </row>
    <row r="11" spans="1:254" s="24" customFormat="1" ht="15" customHeight="1" thickBot="1" x14ac:dyDescent="0.2">
      <c r="A11" s="39"/>
      <c r="B11" s="40"/>
      <c r="C11" s="40"/>
      <c r="D11" s="42"/>
      <c r="E11" s="42"/>
      <c r="F11" s="33"/>
      <c r="G11" s="46"/>
      <c r="H11" s="47"/>
      <c r="I11" s="47"/>
      <c r="J11" s="47"/>
      <c r="K11" s="47"/>
      <c r="L11" s="47"/>
      <c r="M11" s="48"/>
      <c r="N11" s="132">
        <f t="shared" si="0"/>
        <v>0</v>
      </c>
      <c r="O11" s="46"/>
      <c r="P11" s="47"/>
      <c r="Q11" s="47"/>
      <c r="R11" s="47"/>
      <c r="S11" s="47"/>
      <c r="T11" s="47"/>
      <c r="U11" s="48"/>
      <c r="V11" s="138">
        <f t="shared" si="1"/>
        <v>0</v>
      </c>
      <c r="W11" s="139">
        <f t="shared" si="2"/>
        <v>0</v>
      </c>
      <c r="X11" s="37"/>
      <c r="Y11" s="25"/>
      <c r="AC11" s="25"/>
      <c r="AD11" s="25"/>
    </row>
    <row r="12" spans="1:254" s="24" customFormat="1" ht="15" customHeight="1" thickBot="1" x14ac:dyDescent="0.2">
      <c r="A12" s="39"/>
      <c r="B12" s="40"/>
      <c r="C12" s="40"/>
      <c r="D12" s="42"/>
      <c r="E12" s="42"/>
      <c r="F12" s="33"/>
      <c r="G12" s="43"/>
      <c r="H12" s="44"/>
      <c r="I12" s="44"/>
      <c r="J12" s="44"/>
      <c r="K12" s="44"/>
      <c r="L12" s="44"/>
      <c r="M12" s="45"/>
      <c r="N12" s="132">
        <f t="shared" si="0"/>
        <v>0</v>
      </c>
      <c r="O12" s="43"/>
      <c r="P12" s="44"/>
      <c r="Q12" s="44"/>
      <c r="R12" s="44"/>
      <c r="S12" s="44"/>
      <c r="T12" s="44"/>
      <c r="U12" s="45"/>
      <c r="V12" s="138">
        <f t="shared" si="1"/>
        <v>0</v>
      </c>
      <c r="W12" s="139">
        <f t="shared" si="2"/>
        <v>0</v>
      </c>
      <c r="X12" s="37"/>
      <c r="Y12" s="25"/>
      <c r="AC12" s="25"/>
      <c r="AD12" s="25"/>
    </row>
    <row r="13" spans="1:254" s="24" customFormat="1" ht="15" customHeight="1" thickBot="1" x14ac:dyDescent="0.2">
      <c r="A13" s="49"/>
      <c r="B13" s="40"/>
      <c r="C13" s="40"/>
      <c r="D13" s="42"/>
      <c r="E13" s="42"/>
      <c r="F13" s="33"/>
      <c r="G13" s="46"/>
      <c r="H13" s="47"/>
      <c r="I13" s="47"/>
      <c r="J13" s="47"/>
      <c r="K13" s="47"/>
      <c r="L13" s="47"/>
      <c r="M13" s="48"/>
      <c r="N13" s="132">
        <f t="shared" si="0"/>
        <v>0</v>
      </c>
      <c r="O13" s="46"/>
      <c r="P13" s="47"/>
      <c r="Q13" s="47"/>
      <c r="R13" s="47"/>
      <c r="S13" s="47"/>
      <c r="T13" s="47"/>
      <c r="U13" s="48"/>
      <c r="V13" s="138">
        <f t="shared" si="1"/>
        <v>0</v>
      </c>
      <c r="W13" s="139">
        <f t="shared" si="2"/>
        <v>0</v>
      </c>
      <c r="X13" s="37"/>
      <c r="Y13" s="25"/>
      <c r="Z13" s="38"/>
      <c r="AC13" s="25"/>
      <c r="AD13" s="25"/>
    </row>
    <row r="14" spans="1:254" s="24" customFormat="1" ht="15" customHeight="1" thickBot="1" x14ac:dyDescent="0.2">
      <c r="A14" s="49"/>
      <c r="B14" s="40"/>
      <c r="C14" s="40"/>
      <c r="D14" s="42"/>
      <c r="E14" s="42"/>
      <c r="F14" s="33"/>
      <c r="G14" s="43"/>
      <c r="H14" s="44"/>
      <c r="I14" s="44"/>
      <c r="J14" s="44"/>
      <c r="K14" s="44"/>
      <c r="L14" s="44"/>
      <c r="M14" s="45"/>
      <c r="N14" s="132">
        <f t="shared" si="0"/>
        <v>0</v>
      </c>
      <c r="O14" s="43"/>
      <c r="P14" s="44"/>
      <c r="Q14" s="44"/>
      <c r="R14" s="44"/>
      <c r="S14" s="44"/>
      <c r="T14" s="44"/>
      <c r="U14" s="45"/>
      <c r="V14" s="138">
        <f t="shared" si="1"/>
        <v>0</v>
      </c>
      <c r="W14" s="139">
        <f t="shared" si="2"/>
        <v>0</v>
      </c>
      <c r="X14" s="37"/>
      <c r="Y14" s="25"/>
      <c r="AC14" s="25"/>
      <c r="AD14" s="25"/>
    </row>
    <row r="15" spans="1:254" s="24" customFormat="1" ht="15" customHeight="1" thickBot="1" x14ac:dyDescent="0.2">
      <c r="A15" s="49"/>
      <c r="B15" s="40"/>
      <c r="C15" s="40"/>
      <c r="D15" s="42"/>
      <c r="E15" s="42"/>
      <c r="F15" s="33"/>
      <c r="G15" s="46"/>
      <c r="H15" s="47"/>
      <c r="I15" s="47"/>
      <c r="J15" s="47"/>
      <c r="K15" s="47"/>
      <c r="L15" s="47"/>
      <c r="M15" s="48"/>
      <c r="N15" s="132">
        <f t="shared" si="0"/>
        <v>0</v>
      </c>
      <c r="O15" s="46"/>
      <c r="P15" s="47"/>
      <c r="Q15" s="47"/>
      <c r="R15" s="47"/>
      <c r="S15" s="47"/>
      <c r="T15" s="47"/>
      <c r="U15" s="48"/>
      <c r="V15" s="138">
        <f t="shared" si="1"/>
        <v>0</v>
      </c>
      <c r="W15" s="139">
        <f t="shared" si="2"/>
        <v>0</v>
      </c>
      <c r="X15" s="37"/>
      <c r="Y15" s="25"/>
      <c r="AC15" s="25"/>
      <c r="AD15" s="25"/>
    </row>
    <row r="16" spans="1:254" s="24" customFormat="1" ht="15" customHeight="1" thickBot="1" x14ac:dyDescent="0.2">
      <c r="A16" s="49"/>
      <c r="B16" s="40"/>
      <c r="C16" s="40"/>
      <c r="D16" s="42"/>
      <c r="E16" s="42"/>
      <c r="F16" s="33"/>
      <c r="G16" s="43"/>
      <c r="H16" s="44"/>
      <c r="I16" s="44"/>
      <c r="J16" s="44"/>
      <c r="K16" s="44"/>
      <c r="L16" s="44"/>
      <c r="M16" s="45"/>
      <c r="N16" s="132">
        <f t="shared" ref="N16:N21" si="3">SUM(G16:M16)</f>
        <v>0</v>
      </c>
      <c r="O16" s="43"/>
      <c r="P16" s="44"/>
      <c r="Q16" s="44"/>
      <c r="R16" s="44"/>
      <c r="S16" s="44"/>
      <c r="T16" s="44"/>
      <c r="U16" s="45"/>
      <c r="V16" s="138">
        <f t="shared" ref="V16:V21" si="4">SUM(O16:U16)</f>
        <v>0</v>
      </c>
      <c r="W16" s="139">
        <f t="shared" ref="W16:W21" si="5">N16+V16</f>
        <v>0</v>
      </c>
      <c r="X16" s="37"/>
      <c r="Y16" s="25"/>
    </row>
    <row r="17" spans="1:25" s="24" customFormat="1" ht="15" customHeight="1" thickBot="1" x14ac:dyDescent="0.2">
      <c r="A17" s="39"/>
      <c r="B17" s="40"/>
      <c r="C17" s="40"/>
      <c r="D17" s="42"/>
      <c r="E17" s="42"/>
      <c r="F17" s="33"/>
      <c r="G17" s="46"/>
      <c r="H17" s="47"/>
      <c r="I17" s="47"/>
      <c r="J17" s="47"/>
      <c r="K17" s="47"/>
      <c r="L17" s="47"/>
      <c r="M17" s="48"/>
      <c r="N17" s="132">
        <f t="shared" si="3"/>
        <v>0</v>
      </c>
      <c r="O17" s="46"/>
      <c r="P17" s="47"/>
      <c r="Q17" s="47"/>
      <c r="R17" s="47"/>
      <c r="S17" s="47"/>
      <c r="T17" s="47"/>
      <c r="U17" s="48"/>
      <c r="V17" s="138">
        <f t="shared" si="4"/>
        <v>0</v>
      </c>
      <c r="W17" s="139">
        <f t="shared" si="5"/>
        <v>0</v>
      </c>
      <c r="X17" s="37"/>
      <c r="Y17" s="25"/>
    </row>
    <row r="18" spans="1:25" s="24" customFormat="1" ht="15" customHeight="1" thickBot="1" x14ac:dyDescent="0.2">
      <c r="A18" s="49"/>
      <c r="B18" s="40"/>
      <c r="C18" s="40"/>
      <c r="D18" s="42"/>
      <c r="E18" s="42"/>
      <c r="F18" s="33"/>
      <c r="G18" s="43"/>
      <c r="H18" s="44"/>
      <c r="I18" s="44"/>
      <c r="J18" s="44"/>
      <c r="K18" s="44"/>
      <c r="L18" s="44"/>
      <c r="M18" s="45"/>
      <c r="N18" s="132">
        <f t="shared" si="3"/>
        <v>0</v>
      </c>
      <c r="O18" s="43"/>
      <c r="P18" s="44"/>
      <c r="Q18" s="44"/>
      <c r="R18" s="44"/>
      <c r="S18" s="44"/>
      <c r="T18" s="44"/>
      <c r="U18" s="45"/>
      <c r="V18" s="138">
        <f t="shared" si="4"/>
        <v>0</v>
      </c>
      <c r="W18" s="139">
        <f t="shared" si="5"/>
        <v>0</v>
      </c>
      <c r="X18" s="37"/>
      <c r="Y18" s="25"/>
    </row>
    <row r="19" spans="1:25" s="24" customFormat="1" ht="15" customHeight="1" thickBot="1" x14ac:dyDescent="0.2">
      <c r="A19" s="49"/>
      <c r="B19" s="40"/>
      <c r="C19" s="40"/>
      <c r="D19" s="42"/>
      <c r="E19" s="42"/>
      <c r="F19" s="33"/>
      <c r="G19" s="46"/>
      <c r="H19" s="47"/>
      <c r="I19" s="47"/>
      <c r="J19" s="47"/>
      <c r="K19" s="47"/>
      <c r="L19" s="47"/>
      <c r="M19" s="48"/>
      <c r="N19" s="132">
        <f t="shared" si="3"/>
        <v>0</v>
      </c>
      <c r="O19" s="46"/>
      <c r="P19" s="47"/>
      <c r="Q19" s="47"/>
      <c r="R19" s="47"/>
      <c r="S19" s="47"/>
      <c r="T19" s="47"/>
      <c r="U19" s="48"/>
      <c r="V19" s="138">
        <f t="shared" si="4"/>
        <v>0</v>
      </c>
      <c r="W19" s="139">
        <f t="shared" si="5"/>
        <v>0</v>
      </c>
      <c r="X19" s="37"/>
      <c r="Y19" s="25"/>
    </row>
    <row r="20" spans="1:25" s="24" customFormat="1" ht="15" customHeight="1" thickBot="1" x14ac:dyDescent="0.2">
      <c r="A20" s="49"/>
      <c r="B20" s="40"/>
      <c r="C20" s="40"/>
      <c r="D20" s="42"/>
      <c r="E20" s="42"/>
      <c r="F20" s="33"/>
      <c r="G20" s="43"/>
      <c r="H20" s="44"/>
      <c r="I20" s="44"/>
      <c r="J20" s="44"/>
      <c r="K20" s="44"/>
      <c r="L20" s="44"/>
      <c r="M20" s="45"/>
      <c r="N20" s="132">
        <f t="shared" si="3"/>
        <v>0</v>
      </c>
      <c r="O20" s="43"/>
      <c r="P20" s="44"/>
      <c r="Q20" s="44"/>
      <c r="R20" s="44"/>
      <c r="S20" s="44"/>
      <c r="T20" s="44"/>
      <c r="U20" s="45"/>
      <c r="V20" s="138">
        <f t="shared" si="4"/>
        <v>0</v>
      </c>
      <c r="W20" s="139">
        <f t="shared" si="5"/>
        <v>0</v>
      </c>
      <c r="X20" s="37"/>
      <c r="Y20" s="25"/>
    </row>
    <row r="21" spans="1:25" s="24" customFormat="1" ht="15" customHeight="1" thickBot="1" x14ac:dyDescent="0.2">
      <c r="A21" s="50"/>
      <c r="B21" s="51"/>
      <c r="C21" s="51"/>
      <c r="D21" s="52"/>
      <c r="E21" s="52"/>
      <c r="F21" s="53"/>
      <c r="G21" s="54"/>
      <c r="H21" s="55"/>
      <c r="I21" s="55"/>
      <c r="J21" s="55"/>
      <c r="K21" s="55"/>
      <c r="L21" s="55"/>
      <c r="M21" s="56"/>
      <c r="N21" s="133">
        <f t="shared" si="3"/>
        <v>0</v>
      </c>
      <c r="O21" s="54"/>
      <c r="P21" s="55"/>
      <c r="Q21" s="55"/>
      <c r="R21" s="55"/>
      <c r="S21" s="55"/>
      <c r="T21" s="55"/>
      <c r="U21" s="56"/>
      <c r="V21" s="138">
        <f t="shared" si="4"/>
        <v>0</v>
      </c>
      <c r="W21" s="140">
        <f t="shared" si="5"/>
        <v>0</v>
      </c>
      <c r="X21" s="37"/>
      <c r="Y21" s="25"/>
    </row>
    <row r="22" spans="1:25" s="24" customFormat="1" ht="23.25" customHeight="1" thickBot="1" x14ac:dyDescent="0.2">
      <c r="A22" s="57"/>
      <c r="B22" s="58"/>
      <c r="C22" s="59"/>
      <c r="D22" s="60"/>
      <c r="E22" s="157" t="s">
        <v>36</v>
      </c>
      <c r="F22" s="157"/>
      <c r="G22" s="141">
        <f t="shared" ref="G22:O22" si="6">SUM(G9:G21)</f>
        <v>0</v>
      </c>
      <c r="H22" s="141">
        <f t="shared" si="6"/>
        <v>0</v>
      </c>
      <c r="I22" s="141">
        <f t="shared" si="6"/>
        <v>0</v>
      </c>
      <c r="J22" s="141">
        <f t="shared" si="6"/>
        <v>0</v>
      </c>
      <c r="K22" s="141">
        <f t="shared" si="6"/>
        <v>0</v>
      </c>
      <c r="L22" s="141">
        <f t="shared" si="6"/>
        <v>0</v>
      </c>
      <c r="M22" s="141">
        <f t="shared" si="6"/>
        <v>0</v>
      </c>
      <c r="N22" s="142">
        <f t="shared" si="6"/>
        <v>0</v>
      </c>
      <c r="O22" s="141">
        <f t="shared" si="6"/>
        <v>0</v>
      </c>
      <c r="P22" s="141">
        <f t="shared" ref="P22:U22" si="7">SUM(P9:P21)</f>
        <v>0</v>
      </c>
      <c r="Q22" s="143">
        <f t="shared" si="7"/>
        <v>0</v>
      </c>
      <c r="R22" s="141">
        <f t="shared" si="7"/>
        <v>0</v>
      </c>
      <c r="S22" s="141">
        <f t="shared" si="7"/>
        <v>0</v>
      </c>
      <c r="T22" s="141">
        <f t="shared" si="7"/>
        <v>0</v>
      </c>
      <c r="U22" s="141">
        <f t="shared" si="7"/>
        <v>0</v>
      </c>
      <c r="V22" s="142">
        <f>SUM(V9:V21)</f>
        <v>0</v>
      </c>
      <c r="W22" s="142">
        <f>SUM(W9:W21)</f>
        <v>0</v>
      </c>
      <c r="X22" s="62"/>
      <c r="Y22" s="25"/>
    </row>
    <row r="23" spans="1:25" s="72" customFormat="1" ht="15" customHeight="1" x14ac:dyDescent="0.15">
      <c r="A23" s="63"/>
      <c r="B23" s="64"/>
      <c r="C23" s="65"/>
      <c r="D23" s="66"/>
      <c r="E23" s="67"/>
      <c r="F23" s="68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70"/>
      <c r="Y23" s="71"/>
    </row>
    <row r="24" spans="1:25" s="38" customFormat="1" ht="26.25" thickBot="1" x14ac:dyDescent="0.3">
      <c r="A24" s="165" t="s">
        <v>32</v>
      </c>
      <c r="B24" s="165"/>
      <c r="C24" s="165"/>
      <c r="D24" s="165"/>
      <c r="E24" s="73"/>
      <c r="G24" s="74"/>
      <c r="H24" s="74"/>
      <c r="I24" s="74"/>
      <c r="J24" s="74"/>
      <c r="K24" s="74"/>
      <c r="L24" s="74"/>
      <c r="M24" s="74"/>
      <c r="N24" s="75" t="s">
        <v>25</v>
      </c>
      <c r="O24" s="76"/>
      <c r="P24" s="76"/>
      <c r="Q24" s="76"/>
      <c r="R24" s="76"/>
      <c r="S24" s="76"/>
      <c r="T24" s="76"/>
      <c r="U24" s="77"/>
      <c r="V24" s="75" t="s">
        <v>26</v>
      </c>
      <c r="W24" s="75" t="s">
        <v>37</v>
      </c>
      <c r="X24" s="78" t="s">
        <v>29</v>
      </c>
      <c r="Y24" s="25"/>
    </row>
    <row r="25" spans="1:25" s="38" customFormat="1" ht="15" customHeight="1" thickBot="1" x14ac:dyDescent="0.2">
      <c r="A25" s="79"/>
      <c r="B25" s="30"/>
      <c r="C25" s="30"/>
      <c r="D25" s="32"/>
      <c r="E25" s="32"/>
      <c r="F25" s="80"/>
      <c r="G25" s="34"/>
      <c r="H25" s="35"/>
      <c r="I25" s="35"/>
      <c r="J25" s="35"/>
      <c r="K25" s="35"/>
      <c r="L25" s="35"/>
      <c r="M25" s="36"/>
      <c r="N25" s="144">
        <f t="shared" ref="N25:N33" si="8">SUM(G25:M25)</f>
        <v>0</v>
      </c>
      <c r="O25" s="44"/>
      <c r="P25" s="44"/>
      <c r="Q25" s="44"/>
      <c r="R25" s="44"/>
      <c r="S25" s="44"/>
      <c r="T25" s="44"/>
      <c r="U25" s="44"/>
      <c r="V25" s="144">
        <f t="shared" ref="V25:V33" si="9">SUM(O25:U25)</f>
        <v>0</v>
      </c>
      <c r="W25" s="144">
        <f>N25+V25</f>
        <v>0</v>
      </c>
      <c r="X25" s="81"/>
      <c r="Y25" s="82"/>
    </row>
    <row r="26" spans="1:25" s="38" customFormat="1" ht="15" customHeight="1" thickBot="1" x14ac:dyDescent="0.2">
      <c r="A26" s="83"/>
      <c r="B26" s="40"/>
      <c r="C26" s="40"/>
      <c r="D26" s="42"/>
      <c r="E26" s="42"/>
      <c r="F26" s="84"/>
      <c r="G26" s="46"/>
      <c r="H26" s="47"/>
      <c r="I26" s="47"/>
      <c r="J26" s="47"/>
      <c r="K26" s="47"/>
      <c r="L26" s="47"/>
      <c r="M26" s="48"/>
      <c r="N26" s="132">
        <f t="shared" si="8"/>
        <v>0</v>
      </c>
      <c r="O26" s="47"/>
      <c r="P26" s="47"/>
      <c r="Q26" s="47"/>
      <c r="R26" s="47"/>
      <c r="S26" s="47"/>
      <c r="T26" s="47"/>
      <c r="U26" s="47"/>
      <c r="V26" s="144">
        <f t="shared" si="9"/>
        <v>0</v>
      </c>
      <c r="W26" s="144">
        <f t="shared" ref="W26:W33" si="10">N26+V26</f>
        <v>0</v>
      </c>
      <c r="X26" s="37"/>
      <c r="Y26" s="82"/>
    </row>
    <row r="27" spans="1:25" s="38" customFormat="1" ht="15" customHeight="1" thickBot="1" x14ac:dyDescent="0.2">
      <c r="A27" s="83"/>
      <c r="B27" s="40"/>
      <c r="C27" s="40"/>
      <c r="D27" s="42"/>
      <c r="E27" s="42"/>
      <c r="F27" s="84"/>
      <c r="G27" s="46"/>
      <c r="H27" s="47"/>
      <c r="I27" s="47"/>
      <c r="J27" s="47"/>
      <c r="K27" s="47"/>
      <c r="L27" s="47"/>
      <c r="M27" s="48"/>
      <c r="N27" s="132">
        <f t="shared" si="8"/>
        <v>0</v>
      </c>
      <c r="O27" s="47"/>
      <c r="P27" s="47"/>
      <c r="Q27" s="47"/>
      <c r="R27" s="47"/>
      <c r="S27" s="47"/>
      <c r="T27" s="47"/>
      <c r="U27" s="47"/>
      <c r="V27" s="144">
        <f t="shared" si="9"/>
        <v>0</v>
      </c>
      <c r="W27" s="144">
        <f t="shared" si="10"/>
        <v>0</v>
      </c>
      <c r="X27" s="37"/>
      <c r="Y27" s="82"/>
    </row>
    <row r="28" spans="1:25" s="24" customFormat="1" ht="15" customHeight="1" thickBot="1" x14ac:dyDescent="0.2">
      <c r="A28" s="49"/>
      <c r="B28" s="40"/>
      <c r="C28" s="40"/>
      <c r="D28" s="42"/>
      <c r="E28" s="42"/>
      <c r="F28" s="85"/>
      <c r="G28" s="43"/>
      <c r="H28" s="44"/>
      <c r="I28" s="44"/>
      <c r="J28" s="44"/>
      <c r="K28" s="44"/>
      <c r="L28" s="44"/>
      <c r="M28" s="45"/>
      <c r="N28" s="132">
        <f t="shared" si="8"/>
        <v>0</v>
      </c>
      <c r="O28" s="44"/>
      <c r="P28" s="44"/>
      <c r="Q28" s="44"/>
      <c r="R28" s="44"/>
      <c r="S28" s="44"/>
      <c r="T28" s="44"/>
      <c r="U28" s="44"/>
      <c r="V28" s="144">
        <f t="shared" si="9"/>
        <v>0</v>
      </c>
      <c r="W28" s="144">
        <f t="shared" si="10"/>
        <v>0</v>
      </c>
      <c r="X28" s="37"/>
      <c r="Y28" s="25"/>
    </row>
    <row r="29" spans="1:25" s="24" customFormat="1" ht="15" customHeight="1" thickBot="1" x14ac:dyDescent="0.2">
      <c r="A29" s="49"/>
      <c r="B29" s="40"/>
      <c r="C29" s="40"/>
      <c r="D29" s="42"/>
      <c r="E29" s="42"/>
      <c r="F29" s="85"/>
      <c r="G29" s="46"/>
      <c r="H29" s="47"/>
      <c r="I29" s="47"/>
      <c r="J29" s="47"/>
      <c r="K29" s="47"/>
      <c r="L29" s="47"/>
      <c r="M29" s="48"/>
      <c r="N29" s="132">
        <f t="shared" si="8"/>
        <v>0</v>
      </c>
      <c r="O29" s="47"/>
      <c r="P29" s="47"/>
      <c r="Q29" s="47"/>
      <c r="R29" s="47"/>
      <c r="S29" s="47"/>
      <c r="T29" s="47"/>
      <c r="U29" s="47"/>
      <c r="V29" s="144">
        <f t="shared" si="9"/>
        <v>0</v>
      </c>
      <c r="W29" s="144">
        <f t="shared" si="10"/>
        <v>0</v>
      </c>
      <c r="X29" s="37"/>
      <c r="Y29" s="25"/>
    </row>
    <row r="30" spans="1:25" s="24" customFormat="1" ht="15" customHeight="1" thickBot="1" x14ac:dyDescent="0.2">
      <c r="A30" s="49"/>
      <c r="B30" s="40"/>
      <c r="C30" s="40"/>
      <c r="D30" s="42"/>
      <c r="E30" s="42"/>
      <c r="F30" s="85"/>
      <c r="G30" s="46"/>
      <c r="H30" s="47"/>
      <c r="I30" s="47"/>
      <c r="J30" s="47"/>
      <c r="K30" s="47"/>
      <c r="L30" s="47"/>
      <c r="M30" s="48"/>
      <c r="N30" s="132">
        <f t="shared" si="8"/>
        <v>0</v>
      </c>
      <c r="O30" s="47"/>
      <c r="P30" s="47"/>
      <c r="Q30" s="47"/>
      <c r="R30" s="47"/>
      <c r="S30" s="47"/>
      <c r="T30" s="47"/>
      <c r="U30" s="47"/>
      <c r="V30" s="144">
        <f t="shared" si="9"/>
        <v>0</v>
      </c>
      <c r="W30" s="144">
        <f t="shared" si="10"/>
        <v>0</v>
      </c>
      <c r="X30" s="37"/>
      <c r="Y30" s="25"/>
    </row>
    <row r="31" spans="1:25" s="24" customFormat="1" ht="15" customHeight="1" thickBot="1" x14ac:dyDescent="0.2">
      <c r="A31" s="49"/>
      <c r="B31" s="40"/>
      <c r="C31" s="40"/>
      <c r="D31" s="42"/>
      <c r="E31" s="42"/>
      <c r="F31" s="85"/>
      <c r="G31" s="43"/>
      <c r="H31" s="44"/>
      <c r="I31" s="44"/>
      <c r="J31" s="44"/>
      <c r="K31" s="44"/>
      <c r="L31" s="44"/>
      <c r="M31" s="45"/>
      <c r="N31" s="132">
        <f t="shared" si="8"/>
        <v>0</v>
      </c>
      <c r="O31" s="44"/>
      <c r="P31" s="44"/>
      <c r="Q31" s="44"/>
      <c r="R31" s="44"/>
      <c r="S31" s="44"/>
      <c r="T31" s="44"/>
      <c r="U31" s="44"/>
      <c r="V31" s="144">
        <f t="shared" si="9"/>
        <v>0</v>
      </c>
      <c r="W31" s="144">
        <f t="shared" si="10"/>
        <v>0</v>
      </c>
      <c r="X31" s="37"/>
      <c r="Y31" s="25"/>
    </row>
    <row r="32" spans="1:25" s="24" customFormat="1" ht="15" customHeight="1" thickBot="1" x14ac:dyDescent="0.2">
      <c r="A32" s="49"/>
      <c r="B32" s="40"/>
      <c r="C32" s="40"/>
      <c r="D32" s="42"/>
      <c r="E32" s="42"/>
      <c r="F32" s="85"/>
      <c r="G32" s="46"/>
      <c r="H32" s="47"/>
      <c r="I32" s="47"/>
      <c r="J32" s="47"/>
      <c r="K32" s="47"/>
      <c r="L32" s="47"/>
      <c r="M32" s="48"/>
      <c r="N32" s="132">
        <f t="shared" si="8"/>
        <v>0</v>
      </c>
      <c r="O32" s="47"/>
      <c r="P32" s="47"/>
      <c r="Q32" s="47"/>
      <c r="R32" s="47"/>
      <c r="S32" s="47"/>
      <c r="T32" s="47"/>
      <c r="U32" s="47"/>
      <c r="V32" s="144">
        <f t="shared" si="9"/>
        <v>0</v>
      </c>
      <c r="W32" s="144">
        <f t="shared" si="10"/>
        <v>0</v>
      </c>
      <c r="X32" s="37"/>
      <c r="Y32" s="25"/>
    </row>
    <row r="33" spans="1:41" s="24" customFormat="1" ht="15" customHeight="1" thickBot="1" x14ac:dyDescent="0.2">
      <c r="A33" s="50"/>
      <c r="B33" s="51"/>
      <c r="C33" s="51"/>
      <c r="D33" s="86"/>
      <c r="E33" s="86"/>
      <c r="F33" s="87"/>
      <c r="G33" s="54"/>
      <c r="H33" s="55"/>
      <c r="I33" s="55"/>
      <c r="J33" s="55"/>
      <c r="K33" s="55"/>
      <c r="L33" s="55"/>
      <c r="M33" s="56"/>
      <c r="N33" s="133">
        <f t="shared" si="8"/>
        <v>0</v>
      </c>
      <c r="O33" s="54"/>
      <c r="P33" s="55"/>
      <c r="Q33" s="55"/>
      <c r="R33" s="55"/>
      <c r="S33" s="55"/>
      <c r="T33" s="55"/>
      <c r="U33" s="56"/>
      <c r="V33" s="133">
        <f t="shared" si="9"/>
        <v>0</v>
      </c>
      <c r="W33" s="133">
        <f t="shared" si="10"/>
        <v>0</v>
      </c>
      <c r="X33" s="88"/>
      <c r="Y33" s="25"/>
    </row>
    <row r="34" spans="1:41" s="24" customFormat="1" ht="23.25" customHeight="1" thickBot="1" x14ac:dyDescent="0.2">
      <c r="A34" s="89"/>
      <c r="B34" s="89"/>
      <c r="C34" s="89"/>
      <c r="D34" s="90"/>
      <c r="E34" s="157" t="s">
        <v>40</v>
      </c>
      <c r="F34" s="157"/>
      <c r="G34" s="141">
        <f>SUM(G25:G33)</f>
        <v>0</v>
      </c>
      <c r="H34" s="141">
        <f t="shared" ref="H34:M34" si="11">SUM(H25:H33)</f>
        <v>0</v>
      </c>
      <c r="I34" s="141">
        <f t="shared" si="11"/>
        <v>0</v>
      </c>
      <c r="J34" s="141">
        <f t="shared" si="11"/>
        <v>0</v>
      </c>
      <c r="K34" s="141">
        <f t="shared" si="11"/>
        <v>0</v>
      </c>
      <c r="L34" s="141">
        <f t="shared" si="11"/>
        <v>0</v>
      </c>
      <c r="M34" s="141">
        <f t="shared" si="11"/>
        <v>0</v>
      </c>
      <c r="N34" s="141">
        <f t="shared" ref="N34:W34" si="12">SUM(N25:N33)</f>
        <v>0</v>
      </c>
      <c r="O34" s="141">
        <f t="shared" si="12"/>
        <v>0</v>
      </c>
      <c r="P34" s="141">
        <f t="shared" si="12"/>
        <v>0</v>
      </c>
      <c r="Q34" s="141">
        <f t="shared" si="12"/>
        <v>0</v>
      </c>
      <c r="R34" s="141">
        <f t="shared" si="12"/>
        <v>0</v>
      </c>
      <c r="S34" s="141">
        <f t="shared" si="12"/>
        <v>0</v>
      </c>
      <c r="T34" s="141">
        <f t="shared" si="12"/>
        <v>0</v>
      </c>
      <c r="U34" s="141">
        <f t="shared" si="12"/>
        <v>0</v>
      </c>
      <c r="V34" s="141">
        <f>SUM(O34:U34)</f>
        <v>0</v>
      </c>
      <c r="W34" s="145">
        <f t="shared" si="12"/>
        <v>0</v>
      </c>
      <c r="X34" s="151" t="s">
        <v>33</v>
      </c>
      <c r="Y34" s="151" t="s">
        <v>35</v>
      </c>
    </row>
    <row r="35" spans="1:41" s="24" customFormat="1" ht="23.25" customHeight="1" thickBot="1" x14ac:dyDescent="0.2">
      <c r="A35" s="91"/>
      <c r="B35" s="91"/>
      <c r="C35" s="91"/>
      <c r="D35" s="92"/>
      <c r="E35" s="157" t="s">
        <v>39</v>
      </c>
      <c r="F35" s="157"/>
      <c r="G35" s="93"/>
      <c r="H35" s="93"/>
      <c r="I35" s="93"/>
      <c r="J35" s="93"/>
      <c r="K35" s="93"/>
      <c r="L35" s="93"/>
      <c r="M35" s="93"/>
      <c r="N35" s="61">
        <f>IF(SUM(G35:M35)&lt;=N34,SUM(G35:M35),N34)</f>
        <v>0</v>
      </c>
      <c r="O35" s="93"/>
      <c r="P35" s="93"/>
      <c r="Q35" s="93"/>
      <c r="R35" s="93"/>
      <c r="S35" s="93"/>
      <c r="T35" s="93"/>
      <c r="U35" s="93"/>
      <c r="V35" s="142">
        <f>IF(SUM(O35:U35)&lt;=V34,SUM(O35:U35),V34)</f>
        <v>0</v>
      </c>
      <c r="W35" s="146">
        <f>IF(SUM(P35:V35)&lt;=W34,SUM(P35:V35),W34)</f>
        <v>0</v>
      </c>
      <c r="X35" s="152"/>
      <c r="Y35" s="152"/>
    </row>
    <row r="36" spans="1:41" s="24" customFormat="1" ht="23.25" customHeight="1" thickBot="1" x14ac:dyDescent="0.2">
      <c r="A36" s="94"/>
      <c r="B36" s="91"/>
      <c r="C36" s="91"/>
      <c r="D36" s="38"/>
      <c r="E36" s="157" t="s">
        <v>38</v>
      </c>
      <c r="F36" s="157"/>
      <c r="G36" s="141">
        <f>IF(G34&gt;=G35,G34-G35,G34)</f>
        <v>0</v>
      </c>
      <c r="H36" s="141">
        <f t="shared" ref="H36:U36" si="13">IF(H34&gt;=H35,H34-H35,H34)</f>
        <v>0</v>
      </c>
      <c r="I36" s="141">
        <f t="shared" si="13"/>
        <v>0</v>
      </c>
      <c r="J36" s="141">
        <f t="shared" si="13"/>
        <v>0</v>
      </c>
      <c r="K36" s="141">
        <f t="shared" si="13"/>
        <v>0</v>
      </c>
      <c r="L36" s="141">
        <f t="shared" si="13"/>
        <v>0</v>
      </c>
      <c r="M36" s="141">
        <f t="shared" si="13"/>
        <v>0</v>
      </c>
      <c r="N36" s="141">
        <f t="shared" si="13"/>
        <v>0</v>
      </c>
      <c r="O36" s="141">
        <f t="shared" si="13"/>
        <v>0</v>
      </c>
      <c r="P36" s="141">
        <f t="shared" si="13"/>
        <v>0</v>
      </c>
      <c r="Q36" s="141">
        <f t="shared" si="13"/>
        <v>0</v>
      </c>
      <c r="R36" s="141">
        <f t="shared" si="13"/>
        <v>0</v>
      </c>
      <c r="S36" s="141">
        <f t="shared" si="13"/>
        <v>0</v>
      </c>
      <c r="T36" s="141">
        <f t="shared" si="13"/>
        <v>0</v>
      </c>
      <c r="U36" s="141">
        <f t="shared" si="13"/>
        <v>0</v>
      </c>
      <c r="V36" s="141">
        <f>IF(V34&gt;=V35,V34-V35,V34)</f>
        <v>0</v>
      </c>
      <c r="W36" s="141">
        <f>IF(W34&gt;=W35,W34-W35,W34)</f>
        <v>0</v>
      </c>
      <c r="X36" s="147">
        <f>$W$22+$W$34</f>
        <v>0</v>
      </c>
      <c r="Y36" s="147">
        <f>W22+W36</f>
        <v>0</v>
      </c>
      <c r="Z36" s="70"/>
      <c r="AA36" s="70"/>
      <c r="AB36" s="70"/>
      <c r="AC36" s="70"/>
      <c r="AD36" s="70"/>
      <c r="AE36" s="70"/>
      <c r="AF36" s="70"/>
      <c r="AG36" s="70"/>
      <c r="AH36" s="95"/>
      <c r="AI36" s="70"/>
      <c r="AJ36" s="70"/>
      <c r="AK36" s="70"/>
      <c r="AL36" s="70"/>
      <c r="AM36" s="70"/>
      <c r="AN36" s="70"/>
      <c r="AO36" s="96"/>
    </row>
    <row r="37" spans="1:41" s="72" customFormat="1" ht="15" customHeight="1" x14ac:dyDescent="0.15">
      <c r="A37" s="97"/>
      <c r="B37" s="98"/>
      <c r="C37" s="98"/>
      <c r="D37" s="96"/>
      <c r="E37" s="156"/>
      <c r="F37" s="156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100"/>
      <c r="Y37" s="101"/>
    </row>
    <row r="38" spans="1:41" s="6" customFormat="1" ht="15" customHeight="1" x14ac:dyDescent="0.25">
      <c r="B38" s="154" t="s">
        <v>30</v>
      </c>
      <c r="C38" s="154"/>
      <c r="D38" s="153"/>
      <c r="E38" s="153"/>
      <c r="F38" s="154" t="s">
        <v>17</v>
      </c>
      <c r="G38" s="154"/>
      <c r="H38" s="153"/>
      <c r="I38" s="153"/>
      <c r="J38" s="153"/>
      <c r="K38" s="153"/>
      <c r="L38" s="153"/>
      <c r="M38" s="153"/>
      <c r="N38" s="153"/>
      <c r="O38" s="154" t="s">
        <v>17</v>
      </c>
      <c r="P38" s="155"/>
      <c r="Q38" s="153"/>
      <c r="R38" s="153"/>
      <c r="S38" s="153"/>
      <c r="T38" s="153"/>
      <c r="U38" s="153"/>
      <c r="V38" s="153"/>
      <c r="W38" s="153"/>
      <c r="AA38" s="17"/>
    </row>
    <row r="39" spans="1:41" s="6" customFormat="1" x14ac:dyDescent="0.25">
      <c r="A39" s="102"/>
      <c r="B39" s="103"/>
      <c r="C39" s="103"/>
      <c r="D39" s="11"/>
      <c r="E39" s="11"/>
      <c r="F39" s="11"/>
      <c r="G39" s="11"/>
      <c r="H39" s="11"/>
      <c r="I39" s="11"/>
      <c r="J39" s="11"/>
      <c r="K39" s="11"/>
      <c r="L39" s="11"/>
      <c r="M39" s="11"/>
      <c r="X39" s="21"/>
      <c r="Y39" s="17"/>
    </row>
    <row r="40" spans="1:41" s="6" customFormat="1" x14ac:dyDescent="0.25">
      <c r="A40" s="103"/>
      <c r="B40" s="103"/>
      <c r="C40" s="103"/>
      <c r="D40" s="11"/>
      <c r="E40" s="11"/>
      <c r="F40" s="11"/>
      <c r="G40" s="11"/>
      <c r="H40" s="11"/>
      <c r="I40" s="11"/>
      <c r="J40" s="11"/>
      <c r="K40" s="11"/>
      <c r="L40" s="11"/>
      <c r="M40" s="11"/>
      <c r="X40" s="21"/>
      <c r="Y40" s="17"/>
    </row>
  </sheetData>
  <sheetProtection formatCells="0" formatColumns="0" formatRows="0" insertColumns="0" insertRows="0" insertHyperlinks="0" deleteColumns="0" deleteRows="0" sort="0" autoFilter="0" pivotTables="0"/>
  <mergeCells count="24">
    <mergeCell ref="A1:E1"/>
    <mergeCell ref="V1:X1"/>
    <mergeCell ref="V2:X2"/>
    <mergeCell ref="A7:C7"/>
    <mergeCell ref="D38:E38"/>
    <mergeCell ref="H38:N38"/>
    <mergeCell ref="J3:O3"/>
    <mergeCell ref="J4:O4"/>
    <mergeCell ref="A24:D24"/>
    <mergeCell ref="E22:F22"/>
    <mergeCell ref="A4:C4"/>
    <mergeCell ref="B3:C3"/>
    <mergeCell ref="B38:C38"/>
    <mergeCell ref="F3:I3"/>
    <mergeCell ref="F4:I4"/>
    <mergeCell ref="Y34:Y35"/>
    <mergeCell ref="X34:X35"/>
    <mergeCell ref="Q38:W38"/>
    <mergeCell ref="O38:P38"/>
    <mergeCell ref="E37:F37"/>
    <mergeCell ref="E35:F35"/>
    <mergeCell ref="E36:F36"/>
    <mergeCell ref="E34:F34"/>
    <mergeCell ref="F38:G38"/>
  </mergeCells>
  <phoneticPr fontId="1" type="noConversion"/>
  <dataValidations count="5">
    <dataValidation type="date" operator="greaterThan" allowBlank="1" showInputMessage="1" showErrorMessage="1" error="Please enter a valid date after 1/1/2000." sqref="G7">
      <formula1>36526</formula1>
    </dataValidation>
    <dataValidation type="decimal" allowBlank="1" showInputMessage="1" showErrorMessage="1" error="Please enter a valid number between 0 and 24." sqref="G9:M21 O9:U21 G25:M33 O25:U33 G34:U34">
      <formula1>0</formula1>
      <formula2>24</formula2>
    </dataValidation>
    <dataValidation type="decimal" errorStyle="warning" operator="lessThanOrEqual" allowBlank="1" showInputMessage="1" showErrorMessage="1" error="Total hours for one day are greater than 16. Please check entries." sqref="H22:M22">
      <formula1>16</formula1>
    </dataValidation>
    <dataValidation errorStyle="warning" operator="lessThanOrEqual" allowBlank="1" showInputMessage="1" showErrorMessage="1" sqref="G22"/>
    <dataValidation allowBlank="1" showInputMessage="1" showErrorMessage="1" error="Please enter a valid number between 0 and 24." sqref="V25:W36"/>
  </dataValidations>
  <printOptions horizontalCentered="1" verticalCentered="1"/>
  <pageMargins left="0.2" right="0" top="0" bottom="0" header="0" footer="0"/>
  <pageSetup paperSize="5" scale="94" orientation="landscape" horizontalDpi="300" verticalDpi="300" r:id="rId1"/>
  <headerFooter alignWithMargins="0"/>
  <ignoredErrors>
    <ignoredError sqref="V34" formula="1"/>
  </ignoredErrors>
  <drawing r:id="rId2"/>
  <legacyDrawing r:id="rId3"/>
  <controls>
    <mc:AlternateContent xmlns:mc="http://schemas.openxmlformats.org/markup-compatibility/2006">
      <mc:Choice Requires="x14">
        <control shapeId="1025" r:id="rId4" name="CheckBox1">
          <controlPr autoLine="0" r:id="rId5">
            <anchor moveWithCells="1">
              <from>
                <xdr:col>23</xdr:col>
                <xdr:colOff>495300</xdr:colOff>
                <xdr:row>0</xdr:row>
                <xdr:rowOff>123825</xdr:rowOff>
              </from>
              <to>
                <xdr:col>23</xdr:col>
                <xdr:colOff>647700</xdr:colOff>
                <xdr:row>2</xdr:row>
                <xdr:rowOff>19050</xdr:rowOff>
              </to>
            </anchor>
          </controlPr>
        </control>
      </mc:Choice>
      <mc:Fallback>
        <control shapeId="1025" r:id="rId4" name="Check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B8"/>
  <sheetViews>
    <sheetView workbookViewId="0"/>
  </sheetViews>
  <sheetFormatPr defaultRowHeight="12.75" x14ac:dyDescent="0.2"/>
  <cols>
    <col min="1" max="2" width="14.59765625" style="148" customWidth="1"/>
    <col min="3" max="16384" width="9.59765625" style="148"/>
  </cols>
  <sheetData>
    <row r="1" spans="1:2" ht="25.5" x14ac:dyDescent="0.2">
      <c r="A1" s="150" t="s">
        <v>23</v>
      </c>
      <c r="B1" s="150" t="s">
        <v>22</v>
      </c>
    </row>
    <row r="2" spans="1:2" x14ac:dyDescent="0.2">
      <c r="A2" s="149">
        <v>1</v>
      </c>
      <c r="B2" s="149" t="s">
        <v>12</v>
      </c>
    </row>
    <row r="3" spans="1:2" x14ac:dyDescent="0.2">
      <c r="A3" s="149">
        <v>2</v>
      </c>
      <c r="B3" s="149" t="s">
        <v>13</v>
      </c>
    </row>
    <row r="4" spans="1:2" x14ac:dyDescent="0.2">
      <c r="A4" s="149">
        <v>3</v>
      </c>
      <c r="B4" s="149" t="s">
        <v>10</v>
      </c>
    </row>
    <row r="5" spans="1:2" x14ac:dyDescent="0.2">
      <c r="A5" s="149">
        <v>4</v>
      </c>
      <c r="B5" s="149" t="s">
        <v>9</v>
      </c>
    </row>
    <row r="6" spans="1:2" x14ac:dyDescent="0.2">
      <c r="A6" s="149">
        <v>5</v>
      </c>
      <c r="B6" s="149" t="s">
        <v>18</v>
      </c>
    </row>
    <row r="7" spans="1:2" x14ac:dyDescent="0.2">
      <c r="A7" s="149">
        <v>6</v>
      </c>
      <c r="B7" s="149" t="s">
        <v>11</v>
      </c>
    </row>
    <row r="8" spans="1:2" x14ac:dyDescent="0.2">
      <c r="A8" s="149">
        <v>7</v>
      </c>
      <c r="B8" s="149" t="s">
        <v>12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F6594C5-360B-4612-A6E3-C4FA8214C2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Employee Timesheet</vt:lpstr>
      <vt:lpstr>Weekday_Lookup</vt:lpstr>
      <vt:lpstr>_3_8</vt:lpstr>
      <vt:lpstr>Day_One</vt:lpstr>
      <vt:lpstr>Ending_Date</vt:lpstr>
      <vt:lpstr>'Employee Timesheet'!Print_Area</vt:lpstr>
      <vt:lpstr>ROUND</vt:lpstr>
      <vt:lpstr>Total_All_Hours</vt:lpstr>
      <vt:lpstr>Week_1_OT</vt:lpstr>
      <vt:lpstr>Week_1_Regular</vt:lpstr>
      <vt:lpstr>Week_2_OT</vt:lpstr>
      <vt:lpstr>Week_2_Regular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Operations employee timecard</dc:title>
  <dc:creator>Rob Crothall</dc:creator>
  <cp:keywords/>
  <cp:lastModifiedBy>Rob Crothall</cp:lastModifiedBy>
  <cp:lastPrinted>2012-03-06T20:46:03Z</cp:lastPrinted>
  <dcterms:created xsi:type="dcterms:W3CDTF">2017-09-29T12:28:15Z</dcterms:created>
  <dcterms:modified xsi:type="dcterms:W3CDTF">2017-10-08T05:47:19Z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TC011201441033</vt:lpwstr>
  </property>
</Properties>
</file>