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CB201392-36FD-4888-BE82-D6D55572E8E5}" xr6:coauthVersionLast="44" xr6:coauthVersionMax="44" xr10:uidLastSave="{00000000-0000-0000-0000-000000000000}"/>
  <bookViews>
    <workbookView xWindow="-110" yWindow="-110" windowWidth="19420" windowHeight="10420" firstSheet="2" activeTab="4" xr2:uid="{667B39CD-42C4-4E7C-9ABD-896FAEB1F784}"/>
  </bookViews>
  <sheets>
    <sheet name="C(x) versch" sheetId="1" r:id="rId1"/>
    <sheet name="minimal comp" sheetId="2" r:id="rId2"/>
    <sheet name="minimal ring comp" sheetId="4" r:id="rId3"/>
    <sheet name="Eff x = 3.5" sheetId="5" r:id="rId4"/>
    <sheet name="Eff cap_5 torus_100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5" l="1"/>
  <c r="W5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W55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5" i="2"/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<sst xmlns="http://schemas.openxmlformats.org/spreadsheetml/2006/main" count="100" uniqueCount="68">
  <si>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</si>
  <si>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</si>
  <si>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</si>
  <si>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</si>
  <si>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</si>
  <si>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</si>
  <si>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</si>
  <si>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</si>
  <si>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</si>
  <si>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</si>
  <si>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</si>
  <si>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</si>
  <si>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</si>
  <si>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</si>
  <si>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</si>
  <si>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</si>
  <si>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</si>
  <si>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</si>
  <si>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</si>
  <si>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</si>
  <si>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</si>
  <si>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</si>
  <si>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</si>
  <si>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Minimal Graph, B = 1, capacity = 5</t>
  </si>
  <si>
    <t>measured stddev</t>
  </si>
  <si>
    <t>measured av</t>
  </si>
  <si>
    <t>Theoretical Solution av</t>
  </si>
  <si>
    <t>Theoretical Solution stddev</t>
  </si>
  <si>
    <t>Var - sim</t>
  </si>
  <si>
    <t>Var - th</t>
  </si>
  <si>
    <t>Ring B=3, N=3</t>
  </si>
  <si>
    <t>Minimal B=2, N=2</t>
  </si>
  <si>
    <t>Minimal Graph, B = 2, capacity = 5</t>
  </si>
  <si>
    <t>Derivation</t>
  </si>
  <si>
    <t>Ring B=5, N=3</t>
  </si>
  <si>
    <t>Ring B=5, N=25</t>
  </si>
  <si>
    <t>Efficiency for x = 3.5, cap = 5, different topologies</t>
  </si>
  <si>
    <t>minimal</t>
  </si>
  <si>
    <t>ring N = 25</t>
  </si>
  <si>
    <t>ring N = 100</t>
  </si>
  <si>
    <t>B</t>
  </si>
  <si>
    <t>ring N = 1000</t>
  </si>
  <si>
    <t>directed ring N = 25</t>
  </si>
  <si>
    <t>directed ring N = 100</t>
  </si>
  <si>
    <t>directed ring N = 1000</t>
  </si>
  <si>
    <t>torus N = 25</t>
  </si>
  <si>
    <t>&lt;C&gt; torus</t>
  </si>
  <si>
    <t>torus N = 100</t>
  </si>
  <si>
    <t>B / B_{1/2}</t>
  </si>
  <si>
    <t>--&gt; Ring ist hier schon definitiv schon durch Kapazität beeinflusst!</t>
  </si>
  <si>
    <t>Ring 25 unlim</t>
  </si>
  <si>
    <t>(1/B fit)</t>
  </si>
  <si>
    <t>minimal unlim</t>
  </si>
  <si>
    <t>B(unlim)/B_{1/2}</t>
  </si>
  <si>
    <t>torus 25 unlim</t>
  </si>
  <si>
    <t>torus 100 unlim</t>
  </si>
  <si>
    <t>Ring 100 unlim</t>
  </si>
  <si>
    <t>x = 1.0</t>
  </si>
  <si>
    <t>x = 1.5</t>
  </si>
  <si>
    <t>x = 2.0</t>
  </si>
  <si>
    <t>x = 2.5</t>
  </si>
  <si>
    <t>x = 3.0</t>
  </si>
  <si>
    <t>x = 3.1</t>
  </si>
  <si>
    <t>x = 3.2</t>
  </si>
  <si>
    <t>B/B_{1/2}</t>
  </si>
  <si>
    <t>x = 3.3</t>
  </si>
  <si>
    <t>x = 3.5</t>
  </si>
  <si>
    <t>x =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</si>
</sst>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12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4" fillId="2" borderId="2" xfId="1" applyAlignment="1">
      <alignment horizontal="center" vertical="center" wrapText="1"/>
    </xf>
    <xf numFmtId="0" fontId="6" fillId="0" borderId="0" xfId="0" quotePrefix="1" applyFon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094767348991325E-2"/>
          <c:y val="5.0925925925925923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 x = 3.5'!$D$48:$D$64</c:f>
              <c:numCache>
                <c:formatCode>General</c:formatCode>
                <c:ptCount val="17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738-803B-6694ED437E13}"/>
            </c:ext>
          </c:extLst>
        </c:ser>
        <c:ser>
          <c:idx val="4"/>
          <c:order val="4"/>
          <c:tx>
            <c:strRef>
              <c:f>'Eff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3.5'!$L$48:$L$66</c:f>
              <c:numCache>
                <c:formatCode>General</c:formatCode>
                <c:ptCount val="19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D-4738-803B-6694ED437E13}"/>
            </c:ext>
          </c:extLst>
        </c:ser>
        <c:ser>
          <c:idx val="5"/>
          <c:order val="5"/>
          <c:tx>
            <c:strRef>
              <c:f>'Eff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3.5'!$M$48:$M$65</c:f>
              <c:numCache>
                <c:formatCode>General</c:formatCode>
                <c:ptCount val="18"/>
                <c:pt idx="1">
                  <c:v>1.25577E-2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D-4738-803B-6694ED437E13}"/>
            </c:ext>
          </c:extLst>
        </c:ser>
        <c:ser>
          <c:idx val="6"/>
          <c:order val="6"/>
          <c:tx>
            <c:strRef>
              <c:f>'Eff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3.5'!$N$48:$N$64</c:f>
              <c:numCache>
                <c:formatCode>General</c:formatCode>
                <c:ptCount val="17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D-4738-803B-6694ED437E13}"/>
            </c:ext>
          </c:extLst>
        </c:ser>
        <c:ser>
          <c:idx val="7"/>
          <c:order val="7"/>
          <c:tx>
            <c:strRef>
              <c:f>'Eff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 x = 3.5'!$X$48:$X$67</c:f>
              <c:numCache>
                <c:formatCode>General</c:formatCode>
                <c:ptCount val="20"/>
                <c:pt idx="10">
                  <c:v>0.02</c:v>
                </c:pt>
                <c:pt idx="11">
                  <c:v>0.1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D-4738-803B-6694ED437E13}"/>
            </c:ext>
          </c:extLst>
        </c:ser>
        <c:ser>
          <c:idx val="8"/>
          <c:order val="8"/>
          <c:tx>
            <c:v>fit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  <c:extLst xmlns:c15="http://schemas.microsoft.com/office/drawing/2012/chart"/>
            </c:numRef>
          </c:xVal>
          <c:yVal>
            <c:numRef>
              <c:f>'Eff x = 3.5'!$O$48:$O$64</c:f>
              <c:numCache>
                <c:formatCode>General</c:formatCode>
                <c:ptCount val="17"/>
                <c:pt idx="0">
                  <c:v>4.7619047619047616E-2</c:v>
                </c:pt>
                <c:pt idx="1">
                  <c:v>4.7619047619047616E-2</c:v>
                </c:pt>
                <c:pt idx="2">
                  <c:v>9.0909090909090912E-2</c:v>
                </c:pt>
                <c:pt idx="3">
                  <c:v>0.13043478260869565</c:v>
                </c:pt>
                <c:pt idx="4">
                  <c:v>0.2</c:v>
                </c:pt>
                <c:pt idx="5">
                  <c:v>0.2857142857142857</c:v>
                </c:pt>
                <c:pt idx="6">
                  <c:v>0.37499999999999994</c:v>
                </c:pt>
                <c:pt idx="7">
                  <c:v>0.48717948717948723</c:v>
                </c:pt>
                <c:pt idx="8">
                  <c:v>0.59183673469387754</c:v>
                </c:pt>
                <c:pt idx="9">
                  <c:v>0.6875</c:v>
                </c:pt>
                <c:pt idx="10">
                  <c:v>0.77011494252873569</c:v>
                </c:pt>
                <c:pt idx="11">
                  <c:v>0.83739837398373995</c:v>
                </c:pt>
                <c:pt idx="12">
                  <c:v>0.88700564971751417</c:v>
                </c:pt>
                <c:pt idx="13">
                  <c:v>0.92277992277992282</c:v>
                </c:pt>
                <c:pt idx="14">
                  <c:v>0.94791666666666663</c:v>
                </c:pt>
                <c:pt idx="15">
                  <c:v>0.96527777777777779</c:v>
                </c:pt>
                <c:pt idx="16">
                  <c:v>0.97693194925028826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DCD-4738-803B-6694ED437E13}"/>
            </c:ext>
          </c:extLst>
        </c:ser>
        <c:ser>
          <c:idx val="9"/>
          <c:order val="9"/>
          <c:tx>
            <c:v>minimal unlim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 x = 3.5'!$H$48:$H$62</c:f>
              <c:numCache>
                <c:formatCode>General</c:formatCode>
                <c:ptCount val="15"/>
                <c:pt idx="0">
                  <c:v>0.501641</c:v>
                </c:pt>
                <c:pt idx="1">
                  <c:v>0.50169600000000003</c:v>
                </c:pt>
                <c:pt idx="2">
                  <c:v>0.65673000000000004</c:v>
                </c:pt>
                <c:pt idx="3">
                  <c:v>0.74123700000000003</c:v>
                </c:pt>
                <c:pt idx="4">
                  <c:v>0.81623500000000004</c:v>
                </c:pt>
                <c:pt idx="5">
                  <c:v>0.88215699999999997</c:v>
                </c:pt>
                <c:pt idx="6">
                  <c:v>0.91690000000000005</c:v>
                </c:pt>
                <c:pt idx="7">
                  <c:v>0.94645100000000004</c:v>
                </c:pt>
                <c:pt idx="8">
                  <c:v>0.96069800000000005</c:v>
                </c:pt>
                <c:pt idx="9">
                  <c:v>0.97729699999999997</c:v>
                </c:pt>
                <c:pt idx="10">
                  <c:v>0.98646900000000004</c:v>
                </c:pt>
                <c:pt idx="11">
                  <c:v>0.99821800000000005</c:v>
                </c:pt>
                <c:pt idx="12">
                  <c:v>0.99093600000000004</c:v>
                </c:pt>
                <c:pt idx="13">
                  <c:v>0.99825799999999998</c:v>
                </c:pt>
                <c:pt idx="14">
                  <c:v>0.99604999999999999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D-4738-803B-6694ED437E13}"/>
            </c:ext>
          </c:extLst>
        </c:ser>
        <c:ser>
          <c:idx val="10"/>
          <c:order val="10"/>
          <c:tx>
            <c:strRef>
              <c:f>'Eff x = 3.5'!$T$47</c:f>
              <c:strCache>
                <c:ptCount val="1"/>
                <c:pt idx="0">
                  <c:v>torus 25 unlim</c:v>
                </c:pt>
              </c:strCache>
            </c:strRef>
          </c:tx>
          <c:spPr>
            <a:ln w="19050" cap="rnd">
              <a:solidFill>
                <a:schemeClr val="accent1">
                  <a:alpha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1">
                    <a:alpha val="57000"/>
                  </a:schemeClr>
                </a:solidFill>
              </a:ln>
              <a:effectLst/>
            </c:spPr>
          </c:marker>
          <c:xVal>
            <c:numRef>
              <c:f>'Eff x = 3.5'!$S$48:$S$107</c:f>
              <c:numCache>
                <c:formatCode>General</c:formatCode>
                <c:ptCount val="60"/>
                <c:pt idx="0">
                  <c:v>2.8571428571428571E-2</c:v>
                </c:pt>
                <c:pt idx="1">
                  <c:v>2.8571428571428571E-2</c:v>
                </c:pt>
                <c:pt idx="2">
                  <c:v>2.8571428571428571E-2</c:v>
                </c:pt>
                <c:pt idx="3">
                  <c:v>2.8571428571428571E-2</c:v>
                </c:pt>
                <c:pt idx="4">
                  <c:v>2.8571428571428571E-2</c:v>
                </c:pt>
                <c:pt idx="5">
                  <c:v>2.8571428571428571E-2</c:v>
                </c:pt>
                <c:pt idx="6">
                  <c:v>5.7142857142857141E-2</c:v>
                </c:pt>
                <c:pt idx="7">
                  <c:v>5.7142857142857141E-2</c:v>
                </c:pt>
                <c:pt idx="8">
                  <c:v>5.7142857142857141E-2</c:v>
                </c:pt>
                <c:pt idx="9">
                  <c:v>8.5714285714285715E-2</c:v>
                </c:pt>
                <c:pt idx="10">
                  <c:v>8.5714285714285715E-2</c:v>
                </c:pt>
                <c:pt idx="11">
                  <c:v>0.11428571428571428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0.17142857142857143</c:v>
                </c:pt>
                <c:pt idx="15">
                  <c:v>0.2</c:v>
                </c:pt>
                <c:pt idx="16">
                  <c:v>0.22857142857142856</c:v>
                </c:pt>
                <c:pt idx="17">
                  <c:v>0.2857142857142857</c:v>
                </c:pt>
                <c:pt idx="18">
                  <c:v>0.31428571428571428</c:v>
                </c:pt>
                <c:pt idx="19">
                  <c:v>0.37142857142857144</c:v>
                </c:pt>
                <c:pt idx="20">
                  <c:v>0.42857142857142855</c:v>
                </c:pt>
                <c:pt idx="21">
                  <c:v>0.48571428571428571</c:v>
                </c:pt>
                <c:pt idx="22">
                  <c:v>0.54285714285714282</c:v>
                </c:pt>
                <c:pt idx="23">
                  <c:v>0.62857142857142856</c:v>
                </c:pt>
                <c:pt idx="24">
                  <c:v>0.7142857142857143</c:v>
                </c:pt>
                <c:pt idx="25">
                  <c:v>0.82857142857142863</c:v>
                </c:pt>
                <c:pt idx="26">
                  <c:v>0.97142857142857142</c:v>
                </c:pt>
                <c:pt idx="27">
                  <c:v>1.1142857142857143</c:v>
                </c:pt>
                <c:pt idx="28">
                  <c:v>1.2571428571428571</c:v>
                </c:pt>
                <c:pt idx="29">
                  <c:v>1.4571428571428571</c:v>
                </c:pt>
                <c:pt idx="30">
                  <c:v>1.6571428571428573</c:v>
                </c:pt>
                <c:pt idx="31">
                  <c:v>1.9142857142857144</c:v>
                </c:pt>
                <c:pt idx="32">
                  <c:v>2.1714285714285713</c:v>
                </c:pt>
                <c:pt idx="33">
                  <c:v>2.5142857142857142</c:v>
                </c:pt>
                <c:pt idx="34">
                  <c:v>2.8571428571428572</c:v>
                </c:pt>
                <c:pt idx="35">
                  <c:v>3.2857142857142856</c:v>
                </c:pt>
                <c:pt idx="36">
                  <c:v>3.7714285714285714</c:v>
                </c:pt>
                <c:pt idx="37">
                  <c:v>4.3142857142857141</c:v>
                </c:pt>
                <c:pt idx="38">
                  <c:v>4.9428571428571431</c:v>
                </c:pt>
                <c:pt idx="39">
                  <c:v>5.6571428571428575</c:v>
                </c:pt>
                <c:pt idx="40">
                  <c:v>6.4857142857142858</c:v>
                </c:pt>
                <c:pt idx="41">
                  <c:v>7.4285714285714288</c:v>
                </c:pt>
                <c:pt idx="42">
                  <c:v>8.5142857142857142</c:v>
                </c:pt>
                <c:pt idx="43">
                  <c:v>9.7714285714285722</c:v>
                </c:pt>
                <c:pt idx="44">
                  <c:v>11.171428571428571</c:v>
                </c:pt>
                <c:pt idx="45">
                  <c:v>12.8</c:v>
                </c:pt>
                <c:pt idx="46">
                  <c:v>14.685714285714285</c:v>
                </c:pt>
                <c:pt idx="47">
                  <c:v>16.8</c:v>
                </c:pt>
                <c:pt idx="48">
                  <c:v>19.257142857142856</c:v>
                </c:pt>
                <c:pt idx="49">
                  <c:v>22.057142857142857</c:v>
                </c:pt>
                <c:pt idx="50">
                  <c:v>25.257142857142856</c:v>
                </c:pt>
                <c:pt idx="51">
                  <c:v>28.942857142857143</c:v>
                </c:pt>
                <c:pt idx="52">
                  <c:v>33.142857142857146</c:v>
                </c:pt>
                <c:pt idx="53">
                  <c:v>37.942857142857143</c:v>
                </c:pt>
                <c:pt idx="54">
                  <c:v>43.485714285714288</c:v>
                </c:pt>
                <c:pt idx="55">
                  <c:v>49.8</c:v>
                </c:pt>
                <c:pt idx="56">
                  <c:v>57.028571428571432</c:v>
                </c:pt>
                <c:pt idx="57">
                  <c:v>65.314285714285717</c:v>
                </c:pt>
                <c:pt idx="58">
                  <c:v>74.828571428571422</c:v>
                </c:pt>
                <c:pt idx="59">
                  <c:v>85.714285714285708</c:v>
                </c:pt>
              </c:numCache>
            </c:numRef>
          </c:xVal>
          <c:yVal>
            <c:numRef>
              <c:f>'Eff x = 3.5'!$T$48:$T$107</c:f>
              <c:numCache>
                <c:formatCode>General</c:formatCode>
                <c:ptCount val="60"/>
                <c:pt idx="0">
                  <c:v>8.0414600000000003E-2</c:v>
                </c:pt>
                <c:pt idx="1">
                  <c:v>7.9078499999999996E-2</c:v>
                </c:pt>
                <c:pt idx="2">
                  <c:v>8.0323099999999995E-2</c:v>
                </c:pt>
                <c:pt idx="3">
                  <c:v>7.8639799999999996E-2</c:v>
                </c:pt>
                <c:pt idx="4">
                  <c:v>7.8626699999999994E-2</c:v>
                </c:pt>
                <c:pt idx="5">
                  <c:v>7.8331499999999998E-2</c:v>
                </c:pt>
                <c:pt idx="6">
                  <c:v>0.113427</c:v>
                </c:pt>
                <c:pt idx="7">
                  <c:v>0.11368300000000001</c:v>
                </c:pt>
                <c:pt idx="8">
                  <c:v>0.113051</c:v>
                </c:pt>
                <c:pt idx="9">
                  <c:v>0.14105500000000001</c:v>
                </c:pt>
                <c:pt idx="10">
                  <c:v>0.14117099999999999</c:v>
                </c:pt>
                <c:pt idx="11">
                  <c:v>0.16292899999999999</c:v>
                </c:pt>
                <c:pt idx="12">
                  <c:v>0.18629200000000001</c:v>
                </c:pt>
                <c:pt idx="13">
                  <c:v>0.188384</c:v>
                </c:pt>
                <c:pt idx="14">
                  <c:v>0.200762</c:v>
                </c:pt>
                <c:pt idx="15">
                  <c:v>0.21438399999999999</c:v>
                </c:pt>
                <c:pt idx="16">
                  <c:v>0.23405999999999999</c:v>
                </c:pt>
                <c:pt idx="17">
                  <c:v>0.26112800000000003</c:v>
                </c:pt>
                <c:pt idx="18">
                  <c:v>0.27119599999999999</c:v>
                </c:pt>
                <c:pt idx="19">
                  <c:v>0.29596800000000001</c:v>
                </c:pt>
                <c:pt idx="20">
                  <c:v>0.31579099999999999</c:v>
                </c:pt>
                <c:pt idx="21">
                  <c:v>0.34570299999999998</c:v>
                </c:pt>
                <c:pt idx="22">
                  <c:v>0.34820899999999999</c:v>
                </c:pt>
                <c:pt idx="23">
                  <c:v>0.38259900000000002</c:v>
                </c:pt>
                <c:pt idx="24">
                  <c:v>0.39640900000000001</c:v>
                </c:pt>
                <c:pt idx="25">
                  <c:v>0.42530000000000001</c:v>
                </c:pt>
                <c:pt idx="26">
                  <c:v>0.46295799999999998</c:v>
                </c:pt>
                <c:pt idx="27">
                  <c:v>0.485736</c:v>
                </c:pt>
                <c:pt idx="28">
                  <c:v>0.506602</c:v>
                </c:pt>
                <c:pt idx="29">
                  <c:v>0.54145200000000004</c:v>
                </c:pt>
                <c:pt idx="30">
                  <c:v>0.56132199999999999</c:v>
                </c:pt>
                <c:pt idx="31">
                  <c:v>0.59328199999999998</c:v>
                </c:pt>
                <c:pt idx="32">
                  <c:v>0.61657200000000001</c:v>
                </c:pt>
                <c:pt idx="33">
                  <c:v>0.64977600000000002</c:v>
                </c:pt>
                <c:pt idx="34">
                  <c:v>0.67906200000000005</c:v>
                </c:pt>
                <c:pt idx="35">
                  <c:v>0.69783600000000001</c:v>
                </c:pt>
                <c:pt idx="36">
                  <c:v>0.73312699999999997</c:v>
                </c:pt>
                <c:pt idx="37">
                  <c:v>0.75422299999999998</c:v>
                </c:pt>
                <c:pt idx="38">
                  <c:v>0.78282799999999997</c:v>
                </c:pt>
                <c:pt idx="39">
                  <c:v>0.800898</c:v>
                </c:pt>
                <c:pt idx="40">
                  <c:v>0.822496</c:v>
                </c:pt>
                <c:pt idx="41">
                  <c:v>0.83763200000000004</c:v>
                </c:pt>
                <c:pt idx="42">
                  <c:v>0.860985</c:v>
                </c:pt>
                <c:pt idx="43">
                  <c:v>0.87769200000000003</c:v>
                </c:pt>
                <c:pt idx="44">
                  <c:v>0.88568500000000006</c:v>
                </c:pt>
                <c:pt idx="45">
                  <c:v>0.89854199999999995</c:v>
                </c:pt>
                <c:pt idx="46">
                  <c:v>0.916076</c:v>
                </c:pt>
                <c:pt idx="47">
                  <c:v>0.92377900000000002</c:v>
                </c:pt>
                <c:pt idx="48">
                  <c:v>0.933056</c:v>
                </c:pt>
                <c:pt idx="49">
                  <c:v>0.93892699999999996</c:v>
                </c:pt>
                <c:pt idx="50">
                  <c:v>0.94779199999999997</c:v>
                </c:pt>
                <c:pt idx="51">
                  <c:v>0.95439499999999999</c:v>
                </c:pt>
                <c:pt idx="52">
                  <c:v>0.95962700000000001</c:v>
                </c:pt>
                <c:pt idx="53">
                  <c:v>0.96445499999999995</c:v>
                </c:pt>
                <c:pt idx="54">
                  <c:v>0.96714500000000003</c:v>
                </c:pt>
                <c:pt idx="55">
                  <c:v>0.97261699999999995</c:v>
                </c:pt>
                <c:pt idx="56">
                  <c:v>0.97663900000000003</c:v>
                </c:pt>
                <c:pt idx="57">
                  <c:v>0.98097699999999999</c:v>
                </c:pt>
                <c:pt idx="58">
                  <c:v>0.98191600000000001</c:v>
                </c:pt>
                <c:pt idx="59">
                  <c:v>0.98417699999999997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CD-4738-803B-6694ED437E13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 x = 3.5'!$Y$48:$Y$65</c:f>
              <c:numCache>
                <c:formatCode>General</c:formatCode>
                <c:ptCount val="18"/>
                <c:pt idx="0">
                  <c:v>3.8244899999999998E-2</c:v>
                </c:pt>
                <c:pt idx="1">
                  <c:v>3.8838699999999997E-2</c:v>
                </c:pt>
                <c:pt idx="2">
                  <c:v>5.7214599999999997E-2</c:v>
                </c:pt>
                <c:pt idx="3">
                  <c:v>7.1645200000000006E-2</c:v>
                </c:pt>
                <c:pt idx="4">
                  <c:v>9.3332399999999996E-2</c:v>
                </c:pt>
                <c:pt idx="5">
                  <c:v>0.119952</c:v>
                </c:pt>
                <c:pt idx="6">
                  <c:v>0.14896799999999999</c:v>
                </c:pt>
                <c:pt idx="7">
                  <c:v>0.18299099999999999</c:v>
                </c:pt>
                <c:pt idx="8">
                  <c:v>0.23247100000000001</c:v>
                </c:pt>
                <c:pt idx="9">
                  <c:v>0.27756599999999998</c:v>
                </c:pt>
                <c:pt idx="10">
                  <c:v>0.33912999999999999</c:v>
                </c:pt>
                <c:pt idx="11">
                  <c:v>0.40959000000000001</c:v>
                </c:pt>
                <c:pt idx="12">
                  <c:v>0.48192299999999999</c:v>
                </c:pt>
                <c:pt idx="13">
                  <c:v>0.56743699999999997</c:v>
                </c:pt>
                <c:pt idx="14">
                  <c:v>0.66073899999999997</c:v>
                </c:pt>
                <c:pt idx="15">
                  <c:v>0.73872599999999999</c:v>
                </c:pt>
                <c:pt idx="16">
                  <c:v>0.820994</c:v>
                </c:pt>
                <c:pt idx="17">
                  <c:v>0.87161999999999995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D-4738-803B-6694ED437E13}"/>
            </c:ext>
          </c:extLst>
        </c:ser>
        <c:ser>
          <c:idx val="12"/>
          <c:order val="12"/>
          <c:tx>
            <c:strRef>
              <c:f>'Eff x = 3.5'!$J$47</c:f>
              <c:strCache>
                <c:ptCount val="1"/>
                <c:pt idx="0">
                  <c:v>Ring 100 unlim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3.5'!$J$48:$J$63</c:f>
              <c:numCache>
                <c:formatCode>General</c:formatCode>
                <c:ptCount val="16"/>
                <c:pt idx="0">
                  <c:v>0.214722</c:v>
                </c:pt>
                <c:pt idx="1">
                  <c:v>0.21429899999999999</c:v>
                </c:pt>
                <c:pt idx="2">
                  <c:v>0.275424</c:v>
                </c:pt>
                <c:pt idx="3">
                  <c:v>0.34980699999999998</c:v>
                </c:pt>
                <c:pt idx="4">
                  <c:v>0.45887299999999998</c:v>
                </c:pt>
                <c:pt idx="5">
                  <c:v>0.61083500000000002</c:v>
                </c:pt>
                <c:pt idx="6">
                  <c:v>0.71679300000000001</c:v>
                </c:pt>
                <c:pt idx="7">
                  <c:v>0.80893400000000004</c:v>
                </c:pt>
                <c:pt idx="8">
                  <c:v>0.86727699999999996</c:v>
                </c:pt>
                <c:pt idx="9">
                  <c:v>0.90359500000000004</c:v>
                </c:pt>
                <c:pt idx="10">
                  <c:v>0.93537000000000003</c:v>
                </c:pt>
                <c:pt idx="11">
                  <c:v>0.95914600000000005</c:v>
                </c:pt>
                <c:pt idx="12">
                  <c:v>0.97260000000000002</c:v>
                </c:pt>
                <c:pt idx="13">
                  <c:v>0.98486399999999996</c:v>
                </c:pt>
                <c:pt idx="14">
                  <c:v>0.98794499999999996</c:v>
                </c:pt>
                <c:pt idx="15">
                  <c:v>0.99578299999999997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DCD-4738-803B-6694ED43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DCD-4738-803B-6694ED437E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CD-4738-803B-6694ED437E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CD-4738-803B-6694ED437E13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07414704339131"/>
          <c:y val="0.17281250064978831"/>
          <c:w val="0.20766016313106617"/>
          <c:h val="0.5781895847540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0002310787911E-2"/>
          <c:y val="3.741513633759648E-2"/>
          <c:w val="0.92267869214092657"/>
          <c:h val="0.890481583959217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 cap_5 torus_100'!$B$3</c:f>
              <c:strCache>
                <c:ptCount val="1"/>
                <c:pt idx="0">
                  <c:v>x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cap_5 torus_100'!$A$5:$A$21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torus_100'!$C$5:$C$21</c:f>
              <c:numCache>
                <c:formatCode>General</c:formatCode>
                <c:ptCount val="17"/>
                <c:pt idx="0">
                  <c:v>7.2350399999999995E-2</c:v>
                </c:pt>
                <c:pt idx="1">
                  <c:v>7.1736800000000003E-2</c:v>
                </c:pt>
                <c:pt idx="2">
                  <c:v>0.130024</c:v>
                </c:pt>
                <c:pt idx="3">
                  <c:v>0.17410800000000001</c:v>
                </c:pt>
                <c:pt idx="4">
                  <c:v>0.24090400000000001</c:v>
                </c:pt>
                <c:pt idx="5">
                  <c:v>0.31364300000000001</c:v>
                </c:pt>
                <c:pt idx="6">
                  <c:v>0.391899</c:v>
                </c:pt>
                <c:pt idx="7">
                  <c:v>0.489842</c:v>
                </c:pt>
                <c:pt idx="8">
                  <c:v>0.57566899999999999</c:v>
                </c:pt>
                <c:pt idx="9">
                  <c:v>0.66077600000000003</c:v>
                </c:pt>
                <c:pt idx="10">
                  <c:v>0.73351900000000003</c:v>
                </c:pt>
                <c:pt idx="11">
                  <c:v>0.790273</c:v>
                </c:pt>
                <c:pt idx="12">
                  <c:v>0.85194599999999998</c:v>
                </c:pt>
                <c:pt idx="13">
                  <c:v>0.89289700000000005</c:v>
                </c:pt>
                <c:pt idx="14">
                  <c:v>0.91669999999999996</c:v>
                </c:pt>
                <c:pt idx="15">
                  <c:v>0.94096400000000002</c:v>
                </c:pt>
                <c:pt idx="16">
                  <c:v>0.96406599999999998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4-4A31-A15F-40946BE3D167}"/>
            </c:ext>
          </c:extLst>
        </c:ser>
        <c:ser>
          <c:idx val="1"/>
          <c:order val="1"/>
          <c:tx>
            <c:strRef>
              <c:f>'Eff cap_5 torus_100'!$H$3</c:f>
              <c:strCache>
                <c:ptCount val="1"/>
                <c:pt idx="0">
                  <c:v>x =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cap_5 torus_100'!$G$5:$G$21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torus_100'!$I$5:$I$21</c:f>
              <c:numCache>
                <c:formatCode>General</c:formatCode>
                <c:ptCount val="17"/>
                <c:pt idx="0">
                  <c:v>1.4001599999999999E-2</c:v>
                </c:pt>
                <c:pt idx="1">
                  <c:v>1.40433E-2</c:v>
                </c:pt>
                <c:pt idx="2">
                  <c:v>3.5740800000000003E-2</c:v>
                </c:pt>
                <c:pt idx="3">
                  <c:v>6.0992499999999998E-2</c:v>
                </c:pt>
                <c:pt idx="4">
                  <c:v>0.123625</c:v>
                </c:pt>
                <c:pt idx="5">
                  <c:v>0.19600600000000001</c:v>
                </c:pt>
                <c:pt idx="6">
                  <c:v>0.26098700000000002</c:v>
                </c:pt>
                <c:pt idx="7">
                  <c:v>0.33902900000000002</c:v>
                </c:pt>
                <c:pt idx="8">
                  <c:v>0.429892</c:v>
                </c:pt>
                <c:pt idx="9">
                  <c:v>0.52124099999999995</c:v>
                </c:pt>
                <c:pt idx="10">
                  <c:v>0.612645</c:v>
                </c:pt>
                <c:pt idx="11">
                  <c:v>0.69706400000000002</c:v>
                </c:pt>
                <c:pt idx="12">
                  <c:v>0.76631899999999997</c:v>
                </c:pt>
                <c:pt idx="13">
                  <c:v>0.83141799999999999</c:v>
                </c:pt>
                <c:pt idx="14">
                  <c:v>0.87112000000000001</c:v>
                </c:pt>
                <c:pt idx="15">
                  <c:v>0.911968</c:v>
                </c:pt>
                <c:pt idx="16">
                  <c:v>0.93977999999999995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4-4A31-A15F-40946BE3D167}"/>
            </c:ext>
          </c:extLst>
        </c:ser>
        <c:ser>
          <c:idx val="2"/>
          <c:order val="2"/>
          <c:tx>
            <c:strRef>
              <c:f>'Eff cap_5 torus_100'!$N$3</c:f>
              <c:strCache>
                <c:ptCount val="1"/>
                <c:pt idx="0">
                  <c:v>x = 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cap_5 torus_100'!$M$5:$M$21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torus_100'!$O$5:$O$21</c:f>
              <c:numCache>
                <c:formatCode>General</c:formatCode>
                <c:ptCount val="17"/>
                <c:pt idx="0">
                  <c:v>2.20872E-3</c:v>
                </c:pt>
                <c:pt idx="1">
                  <c:v>2.3601999999999998E-3</c:v>
                </c:pt>
                <c:pt idx="2">
                  <c:v>6.7234299999999999E-3</c:v>
                </c:pt>
                <c:pt idx="3">
                  <c:v>1.30708E-2</c:v>
                </c:pt>
                <c:pt idx="4">
                  <c:v>2.9171699999999998E-2</c:v>
                </c:pt>
                <c:pt idx="5">
                  <c:v>6.4353900000000006E-2</c:v>
                </c:pt>
                <c:pt idx="6">
                  <c:v>0.12840799999999999</c:v>
                </c:pt>
                <c:pt idx="7">
                  <c:v>0.23386899999999999</c:v>
                </c:pt>
                <c:pt idx="8">
                  <c:v>0.323432</c:v>
                </c:pt>
                <c:pt idx="9">
                  <c:v>0.419076</c:v>
                </c:pt>
                <c:pt idx="10">
                  <c:v>0.52354100000000003</c:v>
                </c:pt>
                <c:pt idx="11">
                  <c:v>0.61071600000000004</c:v>
                </c:pt>
                <c:pt idx="12">
                  <c:v>0.70544099999999998</c:v>
                </c:pt>
                <c:pt idx="13">
                  <c:v>0.772783</c:v>
                </c:pt>
                <c:pt idx="14">
                  <c:v>0.836955</c:v>
                </c:pt>
                <c:pt idx="15">
                  <c:v>0.87834299999999998</c:v>
                </c:pt>
                <c:pt idx="16">
                  <c:v>0.91637400000000002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4-4A31-A15F-40946BE3D167}"/>
            </c:ext>
          </c:extLst>
        </c:ser>
        <c:ser>
          <c:idx val="3"/>
          <c:order val="3"/>
          <c:tx>
            <c:strRef>
              <c:f>'Eff cap_5 torus_100'!$T$3</c:f>
              <c:strCache>
                <c:ptCount val="1"/>
                <c:pt idx="0">
                  <c:v>x = 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 cap_5 torus_100'!$S$5:$S$17</c:f>
              <c:numCache>
                <c:formatCode>General</c:formatCode>
                <c:ptCount val="13"/>
                <c:pt idx="0">
                  <c:v>3.4090909090909088E-2</c:v>
                </c:pt>
                <c:pt idx="1">
                  <c:v>5.113636363636364E-2</c:v>
                </c:pt>
                <c:pt idx="2">
                  <c:v>7.3863636363636367E-2</c:v>
                </c:pt>
                <c:pt idx="3">
                  <c:v>0.11363636363636363</c:v>
                </c:pt>
                <c:pt idx="4">
                  <c:v>0.17613636363636365</c:v>
                </c:pt>
                <c:pt idx="5">
                  <c:v>0.26704545454545453</c:v>
                </c:pt>
                <c:pt idx="6">
                  <c:v>0.40909090909090912</c:v>
                </c:pt>
                <c:pt idx="7">
                  <c:v>0.61931818181818177</c:v>
                </c:pt>
                <c:pt idx="8">
                  <c:v>0.9375</c:v>
                </c:pt>
                <c:pt idx="9">
                  <c:v>1.4147727272727273</c:v>
                </c:pt>
                <c:pt idx="10">
                  <c:v>2.1420454545454546</c:v>
                </c:pt>
                <c:pt idx="11">
                  <c:v>3.2443181818181817</c:v>
                </c:pt>
                <c:pt idx="12">
                  <c:v>4.9147727272727275</c:v>
                </c:pt>
              </c:numCache>
            </c:numRef>
          </c:xVal>
          <c:yVal>
            <c:numRef>
              <c:f>'Eff cap_5 torus_100'!$U$5:$U$17</c:f>
              <c:numCache>
                <c:formatCode>General</c:formatCode>
                <c:ptCount val="13"/>
                <c:pt idx="0">
                  <c:v>5.97942E-3</c:v>
                </c:pt>
                <c:pt idx="1">
                  <c:v>1.53458E-2</c:v>
                </c:pt>
                <c:pt idx="2">
                  <c:v>2.9916700000000001E-2</c:v>
                </c:pt>
                <c:pt idx="3">
                  <c:v>6.8227099999999999E-2</c:v>
                </c:pt>
                <c:pt idx="4">
                  <c:v>0.170906</c:v>
                </c:pt>
                <c:pt idx="5">
                  <c:v>0.320272</c:v>
                </c:pt>
                <c:pt idx="6">
                  <c:v>0.44457799999999997</c:v>
                </c:pt>
                <c:pt idx="7">
                  <c:v>0.55410599999999999</c:v>
                </c:pt>
                <c:pt idx="8">
                  <c:v>0.65079200000000004</c:v>
                </c:pt>
                <c:pt idx="9">
                  <c:v>0.73328099999999996</c:v>
                </c:pt>
                <c:pt idx="10">
                  <c:v>0.80073499999999997</c:v>
                </c:pt>
                <c:pt idx="11">
                  <c:v>0.85889000000000004</c:v>
                </c:pt>
                <c:pt idx="12">
                  <c:v>0.90180700000000003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34-4A31-A15F-40946BE3D167}"/>
            </c:ext>
          </c:extLst>
        </c:ser>
        <c:ser>
          <c:idx val="4"/>
          <c:order val="4"/>
          <c:tx>
            <c:strRef>
              <c:f>'Eff cap_5 torus_100'!$Z$3</c:f>
              <c:strCache>
                <c:ptCount val="1"/>
                <c:pt idx="0">
                  <c:v>x = 3.0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cap_5 torus_100'!$Y$5:$Y$17</c:f>
              <c:numCache>
                <c:formatCode>General</c:formatCode>
                <c:ptCount val="13"/>
                <c:pt idx="0">
                  <c:v>0.10227272727272728</c:v>
                </c:pt>
                <c:pt idx="1">
                  <c:v>0.15909090909090909</c:v>
                </c:pt>
                <c:pt idx="2">
                  <c:v>0.25</c:v>
                </c:pt>
                <c:pt idx="3">
                  <c:v>0.38068181818181818</c:v>
                </c:pt>
                <c:pt idx="4">
                  <c:v>0.57954545454545459</c:v>
                </c:pt>
                <c:pt idx="5">
                  <c:v>0.88636363636363635</c:v>
                </c:pt>
                <c:pt idx="6">
                  <c:v>1.3522727272727273</c:v>
                </c:pt>
                <c:pt idx="7">
                  <c:v>2.0681818181818183</c:v>
                </c:pt>
                <c:pt idx="8">
                  <c:v>3.1534090909090908</c:v>
                </c:pt>
                <c:pt idx="9">
                  <c:v>4.8068181818181817</c:v>
                </c:pt>
                <c:pt idx="10">
                  <c:v>7.3295454545454541</c:v>
                </c:pt>
                <c:pt idx="11">
                  <c:v>11.176136363636363</c:v>
                </c:pt>
                <c:pt idx="12">
                  <c:v>17.039772727272727</c:v>
                </c:pt>
              </c:numCache>
            </c:numRef>
          </c:xVal>
          <c:yVal>
            <c:numRef>
              <c:f>'Eff cap_5 torus_100'!$AA$5:$AA$17</c:f>
              <c:numCache>
                <c:formatCode>General</c:formatCode>
                <c:ptCount val="13"/>
                <c:pt idx="0">
                  <c:v>5.7124300000000001E-3</c:v>
                </c:pt>
                <c:pt idx="1">
                  <c:v>2.8833899999999999E-2</c:v>
                </c:pt>
                <c:pt idx="2">
                  <c:v>7.70232E-2</c:v>
                </c:pt>
                <c:pt idx="3">
                  <c:v>0.198655</c:v>
                </c:pt>
                <c:pt idx="4">
                  <c:v>0.41742600000000002</c:v>
                </c:pt>
                <c:pt idx="5">
                  <c:v>0.57016999999999995</c:v>
                </c:pt>
                <c:pt idx="6">
                  <c:v>0.67355200000000004</c:v>
                </c:pt>
                <c:pt idx="7">
                  <c:v>0.75958000000000003</c:v>
                </c:pt>
                <c:pt idx="8">
                  <c:v>0.82726500000000003</c:v>
                </c:pt>
                <c:pt idx="9">
                  <c:v>0.87621099999999996</c:v>
                </c:pt>
                <c:pt idx="10">
                  <c:v>0.91469299999999998</c:v>
                </c:pt>
                <c:pt idx="11">
                  <c:v>0.94108199999999997</c:v>
                </c:pt>
                <c:pt idx="12">
                  <c:v>0.960955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4-4A31-A15F-40946BE3D167}"/>
            </c:ext>
          </c:extLst>
        </c:ser>
        <c:ser>
          <c:idx val="5"/>
          <c:order val="5"/>
          <c:tx>
            <c:strRef>
              <c:f>'Eff cap_5 torus_100'!$AD$3</c:f>
              <c:strCache>
                <c:ptCount val="1"/>
                <c:pt idx="0">
                  <c:v>x = 3.1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cap_5 torus_100'!$AC$5:$AC$16</c:f>
              <c:numCache>
                <c:formatCode>General</c:formatCode>
                <c:ptCount val="12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0.58522727272727271</c:v>
                </c:pt>
                <c:pt idx="4">
                  <c:v>0.89204545454545459</c:v>
                </c:pt>
                <c:pt idx="5">
                  <c:v>1.3579545454545454</c:v>
                </c:pt>
                <c:pt idx="6">
                  <c:v>2.0681818181818183</c:v>
                </c:pt>
                <c:pt idx="7">
                  <c:v>3.1534090909090908</c:v>
                </c:pt>
                <c:pt idx="8">
                  <c:v>4.8125</c:v>
                </c:pt>
                <c:pt idx="9">
                  <c:v>7.3352272727272725</c:v>
                </c:pt>
                <c:pt idx="10">
                  <c:v>11.181818181818182</c:v>
                </c:pt>
                <c:pt idx="11">
                  <c:v>17.045454545454547</c:v>
                </c:pt>
              </c:numCache>
            </c:numRef>
          </c:xVal>
          <c:yVal>
            <c:numRef>
              <c:f>'Eff cap_5 torus_100'!$AE$5:$AE$16</c:f>
              <c:numCache>
                <c:formatCode>General</c:formatCode>
                <c:ptCount val="12"/>
                <c:pt idx="0">
                  <c:v>1.34761E-2</c:v>
                </c:pt>
                <c:pt idx="1">
                  <c:v>5.15696E-2</c:v>
                </c:pt>
                <c:pt idx="2">
                  <c:v>0.13627400000000001</c:v>
                </c:pt>
                <c:pt idx="3">
                  <c:v>0.40614600000000001</c:v>
                </c:pt>
                <c:pt idx="4">
                  <c:v>0.54059400000000002</c:v>
                </c:pt>
                <c:pt idx="5">
                  <c:v>0.66275300000000004</c:v>
                </c:pt>
                <c:pt idx="6">
                  <c:v>0.74927200000000005</c:v>
                </c:pt>
                <c:pt idx="7">
                  <c:v>0.82089299999999998</c:v>
                </c:pt>
                <c:pt idx="8">
                  <c:v>0.87234699999999998</c:v>
                </c:pt>
                <c:pt idx="9">
                  <c:v>0.91328200000000004</c:v>
                </c:pt>
                <c:pt idx="10">
                  <c:v>0.94073600000000002</c:v>
                </c:pt>
                <c:pt idx="11">
                  <c:v>0.95814999999999995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34-4A31-A15F-40946BE3D167}"/>
            </c:ext>
          </c:extLst>
        </c:ser>
        <c:ser>
          <c:idx val="6"/>
          <c:order val="6"/>
          <c:tx>
            <c:strRef>
              <c:f>'Eff cap_5 torus_100'!$AH$3</c:f>
              <c:strCache>
                <c:ptCount val="1"/>
                <c:pt idx="0">
                  <c:v>x = 3.2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torus_100'!$AG$5:$AG$15</c:f>
              <c:numCache>
                <c:formatCode>General</c:formatCode>
                <c:ptCount val="11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0.57954545454545459</c:v>
                </c:pt>
                <c:pt idx="4">
                  <c:v>0.88636363636363635</c:v>
                </c:pt>
                <c:pt idx="5">
                  <c:v>1.3522727272727273</c:v>
                </c:pt>
                <c:pt idx="6">
                  <c:v>2.0625</c:v>
                </c:pt>
                <c:pt idx="7">
                  <c:v>3.1477272727272729</c:v>
                </c:pt>
                <c:pt idx="8">
                  <c:v>4.8011363636363633</c:v>
                </c:pt>
                <c:pt idx="9">
                  <c:v>7.3238636363636367</c:v>
                </c:pt>
                <c:pt idx="10">
                  <c:v>11.176136363636363</c:v>
                </c:pt>
              </c:numCache>
            </c:numRef>
          </c:xVal>
          <c:yVal>
            <c:numRef>
              <c:f>'Eff cap_5 torus_100'!$AI$5:$AI$15</c:f>
              <c:numCache>
                <c:formatCode>General</c:formatCode>
                <c:ptCount val="11"/>
                <c:pt idx="0">
                  <c:v>6.2599999999999999E-3</c:v>
                </c:pt>
                <c:pt idx="1">
                  <c:v>3.4810300000000002E-2</c:v>
                </c:pt>
                <c:pt idx="2">
                  <c:v>9.6093499999999998E-2</c:v>
                </c:pt>
                <c:pt idx="3">
                  <c:v>0.29399999999999998</c:v>
                </c:pt>
                <c:pt idx="4">
                  <c:v>0.51451400000000003</c:v>
                </c:pt>
                <c:pt idx="5">
                  <c:v>0.63897999999999999</c:v>
                </c:pt>
                <c:pt idx="6">
                  <c:v>0.73656200000000005</c:v>
                </c:pt>
                <c:pt idx="7">
                  <c:v>0.81206699999999998</c:v>
                </c:pt>
                <c:pt idx="8">
                  <c:v>0.86792000000000002</c:v>
                </c:pt>
                <c:pt idx="9">
                  <c:v>0.90939499999999995</c:v>
                </c:pt>
                <c:pt idx="10">
                  <c:v>0.937975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34-4A31-A15F-40946BE3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60655"/>
        <c:axId val="1657606751"/>
      </c:scatterChart>
      <c:valAx>
        <c:axId val="1738160655"/>
        <c:scaling>
          <c:logBase val="10"/>
          <c:orientation val="minMax"/>
          <c:max val="7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606751"/>
        <c:crosses val="autoZero"/>
        <c:crossBetween val="midCat"/>
      </c:valAx>
      <c:valAx>
        <c:axId val="1657606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816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0915038524011"/>
          <c:y val="0.34481087947532035"/>
          <c:w val="0.14001516077809253"/>
          <c:h val="0.3852082458996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Two-node measurements vs theoretical</a:t>
            </a:r>
            <a:r>
              <a:rPr lang="de-DE" baseline="0"/>
              <a:t> solution</a:t>
            </a:r>
          </a:p>
        </c:rich>
      </c:tx>
      <c:layout>
        <c:manualLayout>
          <c:xMode val="edge"/>
          <c:yMode val="edge"/>
          <c:x val="0.11908475857040203"/>
          <c:y val="3.704890242958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comp'!$B$3</c:f>
              <c:strCache>
                <c:ptCount val="1"/>
                <c:pt idx="0">
                  <c:v>measured 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comp'!$B$4:$B$43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F9C-AF37-796D4049472A}"/>
            </c:ext>
          </c:extLst>
        </c:ser>
        <c:ser>
          <c:idx val="1"/>
          <c:order val="1"/>
          <c:tx>
            <c:strRef>
              <c:f>'minimal comp'!$C$3</c:f>
              <c:strCache>
                <c:ptCount val="1"/>
                <c:pt idx="0">
                  <c:v>measured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comp'!$C$4:$C$43</c:f>
              <c:numCache>
                <c:formatCode>General</c:formatCode>
                <c:ptCount val="40"/>
                <c:pt idx="0">
                  <c:v>1.2599499999999999</c:v>
                </c:pt>
                <c:pt idx="1">
                  <c:v>1.2931699999999999</c:v>
                </c:pt>
                <c:pt idx="2">
                  <c:v>1.34273</c:v>
                </c:pt>
                <c:pt idx="3">
                  <c:v>1.3991100000000001</c:v>
                </c:pt>
                <c:pt idx="4">
                  <c:v>1.4347300000000001</c:v>
                </c:pt>
                <c:pt idx="5">
                  <c:v>1.4986299999999999</c:v>
                </c:pt>
                <c:pt idx="6">
                  <c:v>1.52667</c:v>
                </c:pt>
                <c:pt idx="7">
                  <c:v>1.5838699999999999</c:v>
                </c:pt>
                <c:pt idx="8">
                  <c:v>1.6380300000000001</c:v>
                </c:pt>
                <c:pt idx="9">
                  <c:v>1.69858</c:v>
                </c:pt>
                <c:pt idx="10">
                  <c:v>1.73855</c:v>
                </c:pt>
                <c:pt idx="11">
                  <c:v>1.8040400000000001</c:v>
                </c:pt>
                <c:pt idx="12">
                  <c:v>1.8656999999999999</c:v>
                </c:pt>
                <c:pt idx="13">
                  <c:v>1.9095500000000001</c:v>
                </c:pt>
                <c:pt idx="14">
                  <c:v>1.9527600000000001</c:v>
                </c:pt>
                <c:pt idx="15">
                  <c:v>2.0613299999999999</c:v>
                </c:pt>
                <c:pt idx="16">
                  <c:v>2.0933700000000002</c:v>
                </c:pt>
                <c:pt idx="17">
                  <c:v>2.1527699999999999</c:v>
                </c:pt>
                <c:pt idx="18">
                  <c:v>2.2587000000000002</c:v>
                </c:pt>
                <c:pt idx="19">
                  <c:v>2.3420399999999999</c:v>
                </c:pt>
                <c:pt idx="20">
                  <c:v>2.3922599999999998</c:v>
                </c:pt>
                <c:pt idx="21">
                  <c:v>2.4861200000000001</c:v>
                </c:pt>
                <c:pt idx="22">
                  <c:v>2.5817199999999998</c:v>
                </c:pt>
                <c:pt idx="23">
                  <c:v>2.68825</c:v>
                </c:pt>
                <c:pt idx="24">
                  <c:v>2.7593999999999999</c:v>
                </c:pt>
                <c:pt idx="25">
                  <c:v>2.8640599999999998</c:v>
                </c:pt>
                <c:pt idx="26">
                  <c:v>2.9589799999999999</c:v>
                </c:pt>
                <c:pt idx="27">
                  <c:v>3.1249699999999998</c:v>
                </c:pt>
                <c:pt idx="28">
                  <c:v>3.2757800000000001</c:v>
                </c:pt>
                <c:pt idx="29">
                  <c:v>3.38483</c:v>
                </c:pt>
                <c:pt idx="30">
                  <c:v>3.5062899999999999</c:v>
                </c:pt>
                <c:pt idx="31">
                  <c:v>3.5401099999999999</c:v>
                </c:pt>
                <c:pt idx="32">
                  <c:v>3.7469600000000001</c:v>
                </c:pt>
                <c:pt idx="33">
                  <c:v>4.0852000000000004</c:v>
                </c:pt>
                <c:pt idx="34">
                  <c:v>4.4435599999999997</c:v>
                </c:pt>
                <c:pt idx="35">
                  <c:v>4.7889900000000001</c:v>
                </c:pt>
                <c:pt idx="36">
                  <c:v>5.0808099999999996</c:v>
                </c:pt>
                <c:pt idx="37">
                  <c:v>6.0553600000000003</c:v>
                </c:pt>
                <c:pt idx="38">
                  <c:v>9.7067499999999995</c:v>
                </c:pt>
                <c:pt idx="39">
                  <c:v>22.5169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1-4F9C-AF37-796D4049472A}"/>
            </c:ext>
          </c:extLst>
        </c:ser>
        <c:ser>
          <c:idx val="2"/>
          <c:order val="2"/>
          <c:tx>
            <c:strRef>
              <c:f>'minimal comp'!$D$3</c:f>
              <c:strCache>
                <c:ptCount val="1"/>
                <c:pt idx="0">
                  <c:v>Theoretical Solution 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1-4F9C-AF37-796D4049472A}"/>
            </c:ext>
          </c:extLst>
        </c:ser>
        <c:ser>
          <c:idx val="3"/>
          <c:order val="3"/>
          <c:tx>
            <c:strRef>
              <c:f>'minimal comp'!$E$3</c:f>
              <c:strCache>
                <c:ptCount val="1"/>
                <c:pt idx="0">
                  <c:v>Theoretical Solution stddev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comp'!$E$4:$E$43</c:f>
              <c:numCache>
                <c:formatCode>General</c:formatCode>
                <c:ptCount val="40"/>
                <c:pt idx="0">
                  <c:v>1.2247600000000001</c:v>
                </c:pt>
                <c:pt idx="1">
                  <c:v>1.2611300000000001</c:v>
                </c:pt>
                <c:pt idx="2">
                  <c:v>1.2985899999999999</c:v>
                </c:pt>
                <c:pt idx="3">
                  <c:v>1.3371500000000001</c:v>
                </c:pt>
                <c:pt idx="4">
                  <c:v>1.37687</c:v>
                </c:pt>
                <c:pt idx="5">
                  <c:v>1.41777</c:v>
                </c:pt>
                <c:pt idx="6">
                  <c:v>1.4598899999999999</c:v>
                </c:pt>
                <c:pt idx="7">
                  <c:v>1.5032700000000001</c:v>
                </c:pt>
                <c:pt idx="8">
                  <c:v>1.5479499999999999</c:v>
                </c:pt>
                <c:pt idx="9">
                  <c:v>1.5939700000000001</c:v>
                </c:pt>
                <c:pt idx="10">
                  <c:v>1.64137</c:v>
                </c:pt>
                <c:pt idx="11">
                  <c:v>1.6901999999999999</c:v>
                </c:pt>
                <c:pt idx="12">
                  <c:v>1.7405200000000001</c:v>
                </c:pt>
                <c:pt idx="13">
                  <c:v>1.7923800000000001</c:v>
                </c:pt>
                <c:pt idx="14">
                  <c:v>1.8458399999999999</c:v>
                </c:pt>
                <c:pt idx="15">
                  <c:v>1.90096</c:v>
                </c:pt>
                <c:pt idx="16">
                  <c:v>1.95783</c:v>
                </c:pt>
                <c:pt idx="17">
                  <c:v>2.0165299999999999</c:v>
                </c:pt>
                <c:pt idx="18">
                  <c:v>2.0771600000000001</c:v>
                </c:pt>
                <c:pt idx="19">
                  <c:v>2.13985</c:v>
                </c:pt>
                <c:pt idx="20">
                  <c:v>2.2047400000000001</c:v>
                </c:pt>
                <c:pt idx="21">
                  <c:v>2.2720099999999999</c:v>
                </c:pt>
                <c:pt idx="22">
                  <c:v>2.3418999999999999</c:v>
                </c:pt>
                <c:pt idx="23">
                  <c:v>2.4147099999999999</c:v>
                </c:pt>
                <c:pt idx="24">
                  <c:v>2.4908100000000002</c:v>
                </c:pt>
                <c:pt idx="25">
                  <c:v>2.5707399999999998</c:v>
                </c:pt>
                <c:pt idx="26">
                  <c:v>2.6551900000000002</c:v>
                </c:pt>
                <c:pt idx="27">
                  <c:v>2.7451699999999999</c:v>
                </c:pt>
                <c:pt idx="28">
                  <c:v>2.8420999999999998</c:v>
                </c:pt>
                <c:pt idx="29">
                  <c:v>2.9480900000000001</c:v>
                </c:pt>
                <c:pt idx="30">
                  <c:v>3.0663499999999999</c:v>
                </c:pt>
                <c:pt idx="31">
                  <c:v>3.20194</c:v>
                </c:pt>
                <c:pt idx="32">
                  <c:v>3.3633000000000002</c:v>
                </c:pt>
                <c:pt idx="33">
                  <c:v>3.5651700000000002</c:v>
                </c:pt>
                <c:pt idx="34">
                  <c:v>3.8352400000000002</c:v>
                </c:pt>
                <c:pt idx="35">
                  <c:v>4.2306299999999997</c:v>
                </c:pt>
                <c:pt idx="36">
                  <c:v>4.8850899999999999</c:v>
                </c:pt>
                <c:pt idx="37">
                  <c:v>6.1799499999999998</c:v>
                </c:pt>
                <c:pt idx="38">
                  <c:v>9.6800300000000004</c:v>
                </c:pt>
                <c:pt idx="39">
                  <c:v>35.280099999999997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1-4F9C-AF37-796D404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616"/>
        <c:axId val="1234981968"/>
      </c:scatterChart>
      <c:valAx>
        <c:axId val="1551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981968"/>
        <c:crosses val="autoZero"/>
        <c:crossBetween val="midCat"/>
      </c:valAx>
      <c:valAx>
        <c:axId val="123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Small</a:t>
            </a:r>
            <a:r>
              <a:rPr lang="de-DE" baseline="0"/>
              <a:t> x - Linear solution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comp'!$B$4:$B$35</c:f>
              <c:numCache>
                <c:formatCode>General</c:formatCode>
                <c:ptCount val="32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F27-A7B7-5335E839F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comp'!$D$4:$D$35</c:f>
              <c:numCache>
                <c:formatCode>General</c:formatCode>
                <c:ptCount val="32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5-4F27-A7B7-5335E83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5920"/>
        <c:axId val="432033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'minimal comp'!$A$4:$A$35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0.5</c:v>
                      </c:pt>
                      <c:pt idx="1">
                        <c:v>0.53013399999999999</c:v>
                      </c:pt>
                      <c:pt idx="2">
                        <c:v>0.56208499999999995</c:v>
                      </c:pt>
                      <c:pt idx="3">
                        <c:v>0.59596099999999996</c:v>
                      </c:pt>
                      <c:pt idx="4">
                        <c:v>0.63187899999999997</c:v>
                      </c:pt>
                      <c:pt idx="5">
                        <c:v>0.66996199999999995</c:v>
                      </c:pt>
                      <c:pt idx="6">
                        <c:v>0.71033999999999997</c:v>
                      </c:pt>
                      <c:pt idx="7">
                        <c:v>0.75315200000000004</c:v>
                      </c:pt>
                      <c:pt idx="8">
                        <c:v>0.798543</c:v>
                      </c:pt>
                      <c:pt idx="9">
                        <c:v>0.84667099999999995</c:v>
                      </c:pt>
                      <c:pt idx="10">
                        <c:v>0.89769900000000002</c:v>
                      </c:pt>
                      <c:pt idx="11">
                        <c:v>0.95180200000000004</c:v>
                      </c:pt>
                      <c:pt idx="12">
                        <c:v>1.0091699999999999</c:v>
                      </c:pt>
                      <c:pt idx="13">
                        <c:v>1.06999</c:v>
                      </c:pt>
                      <c:pt idx="14">
                        <c:v>1.1344700000000001</c:v>
                      </c:pt>
                      <c:pt idx="15">
                        <c:v>1.20285</c:v>
                      </c:pt>
                      <c:pt idx="16">
                        <c:v>1.2753399999999999</c:v>
                      </c:pt>
                      <c:pt idx="17">
                        <c:v>1.3522099999999999</c:v>
                      </c:pt>
                      <c:pt idx="18">
                        <c:v>1.4337</c:v>
                      </c:pt>
                      <c:pt idx="19">
                        <c:v>1.5201100000000001</c:v>
                      </c:pt>
                      <c:pt idx="20">
                        <c:v>1.6117300000000001</c:v>
                      </c:pt>
                      <c:pt idx="21">
                        <c:v>1.70886</c:v>
                      </c:pt>
                      <c:pt idx="22">
                        <c:v>1.81185</c:v>
                      </c:pt>
                      <c:pt idx="23">
                        <c:v>1.9210499999999999</c:v>
                      </c:pt>
                      <c:pt idx="24">
                        <c:v>2.0368300000000001</c:v>
                      </c:pt>
                      <c:pt idx="25">
                        <c:v>2.1595900000000001</c:v>
                      </c:pt>
                      <c:pt idx="26">
                        <c:v>2.2897500000000002</c:v>
                      </c:pt>
                      <c:pt idx="27">
                        <c:v>2.4277500000000001</c:v>
                      </c:pt>
                      <c:pt idx="28">
                        <c:v>2.5740599999999998</c:v>
                      </c:pt>
                      <c:pt idx="29">
                        <c:v>2.7292000000000001</c:v>
                      </c:pt>
                      <c:pt idx="30">
                        <c:v>2.8936899999999999</c:v>
                      </c:pt>
                      <c:pt idx="31">
                        <c:v>3.0680900000000002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'minimal comp'!$C$4:$C$35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1.2599499999999999</c:v>
                      </c:pt>
                      <c:pt idx="1">
                        <c:v>1.2931699999999999</c:v>
                      </c:pt>
                      <c:pt idx="2">
                        <c:v>1.34273</c:v>
                      </c:pt>
                      <c:pt idx="3">
                        <c:v>1.3991100000000001</c:v>
                      </c:pt>
                      <c:pt idx="4">
                        <c:v>1.4347300000000001</c:v>
                      </c:pt>
                      <c:pt idx="5">
                        <c:v>1.4986299999999999</c:v>
                      </c:pt>
                      <c:pt idx="6">
                        <c:v>1.52667</c:v>
                      </c:pt>
                      <c:pt idx="7">
                        <c:v>1.5838699999999999</c:v>
                      </c:pt>
                      <c:pt idx="8">
                        <c:v>1.6380300000000001</c:v>
                      </c:pt>
                      <c:pt idx="9">
                        <c:v>1.69858</c:v>
                      </c:pt>
                      <c:pt idx="10">
                        <c:v>1.73855</c:v>
                      </c:pt>
                      <c:pt idx="11">
                        <c:v>1.8040400000000001</c:v>
                      </c:pt>
                      <c:pt idx="12">
                        <c:v>1.8656999999999999</c:v>
                      </c:pt>
                      <c:pt idx="13">
                        <c:v>1.9095500000000001</c:v>
                      </c:pt>
                      <c:pt idx="14">
                        <c:v>1.9527600000000001</c:v>
                      </c:pt>
                      <c:pt idx="15">
                        <c:v>2.0613299999999999</c:v>
                      </c:pt>
                      <c:pt idx="16">
                        <c:v>2.0933700000000002</c:v>
                      </c:pt>
                      <c:pt idx="17">
                        <c:v>2.1527699999999999</c:v>
                      </c:pt>
                      <c:pt idx="18">
                        <c:v>2.2587000000000002</c:v>
                      </c:pt>
                      <c:pt idx="19">
                        <c:v>2.3420399999999999</c:v>
                      </c:pt>
                      <c:pt idx="20">
                        <c:v>2.3922599999999998</c:v>
                      </c:pt>
                      <c:pt idx="21">
                        <c:v>2.4861200000000001</c:v>
                      </c:pt>
                      <c:pt idx="22">
                        <c:v>2.5817199999999998</c:v>
                      </c:pt>
                      <c:pt idx="23">
                        <c:v>2.68825</c:v>
                      </c:pt>
                      <c:pt idx="24">
                        <c:v>2.7593999999999999</c:v>
                      </c:pt>
                      <c:pt idx="25">
                        <c:v>2.8640599999999998</c:v>
                      </c:pt>
                      <c:pt idx="26">
                        <c:v>2.9589799999999999</c:v>
                      </c:pt>
                      <c:pt idx="27">
                        <c:v>3.1249699999999998</c:v>
                      </c:pt>
                      <c:pt idx="28">
                        <c:v>3.2757800000000001</c:v>
                      </c:pt>
                      <c:pt idx="29">
                        <c:v>3.38483</c:v>
                      </c:pt>
                      <c:pt idx="30">
                        <c:v>3.5062899999999999</c:v>
                      </c:pt>
                      <c:pt idx="31">
                        <c:v>3.5401099999999999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E5-4F27-A7B7-5335E839F1F0}"/>
                  </c:ext>
                </c:extLst>
              </c15:ser>
            </c15:filteredScatterSeries>
          </c:ext>
        </c:extLst>
      </c:scatterChart>
      <c:valAx>
        <c:axId val="4394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33328"/>
        <c:crosses val="autoZero"/>
        <c:crossBetween val="midCat"/>
      </c:valAx>
      <c:valAx>
        <c:axId val="432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Complex</a:t>
            </a:r>
            <a:r>
              <a:rPr lang="de-DE" baseline="0"/>
              <a:t> zeros - contibution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comp'!$AC$4:$AC$43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comp'!$AD$4:$AD$43</c:f>
              <c:numCache>
                <c:formatCode>General</c:formatCode>
                <c:ptCount val="40"/>
                <c:pt idx="0">
                  <c:v>2.1944599999999999</c:v>
                </c:pt>
                <c:pt idx="1">
                  <c:v>2.2057899999999999</c:v>
                </c:pt>
                <c:pt idx="2">
                  <c:v>2.21774</c:v>
                </c:pt>
                <c:pt idx="3">
                  <c:v>2.2303600000000001</c:v>
                </c:pt>
                <c:pt idx="4">
                  <c:v>2.2436699999999998</c:v>
                </c:pt>
                <c:pt idx="5">
                  <c:v>2.2576999999999998</c:v>
                </c:pt>
                <c:pt idx="6">
                  <c:v>2.2724799999999998</c:v>
                </c:pt>
                <c:pt idx="7">
                  <c:v>2.2880500000000001</c:v>
                </c:pt>
                <c:pt idx="8">
                  <c:v>2.3044500000000001</c:v>
                </c:pt>
                <c:pt idx="9">
                  <c:v>2.3216899999999998</c:v>
                </c:pt>
                <c:pt idx="10">
                  <c:v>2.33982</c:v>
                </c:pt>
                <c:pt idx="11">
                  <c:v>2.35887</c:v>
                </c:pt>
                <c:pt idx="12">
                  <c:v>2.3788800000000001</c:v>
                </c:pt>
                <c:pt idx="13">
                  <c:v>2.3998599999999999</c:v>
                </c:pt>
                <c:pt idx="14">
                  <c:v>2.4218500000000001</c:v>
                </c:pt>
                <c:pt idx="15">
                  <c:v>2.4448799999999999</c:v>
                </c:pt>
                <c:pt idx="16">
                  <c:v>2.4689700000000001</c:v>
                </c:pt>
                <c:pt idx="17">
                  <c:v>2.4941499999999999</c:v>
                </c:pt>
                <c:pt idx="18">
                  <c:v>2.5204300000000002</c:v>
                </c:pt>
                <c:pt idx="19">
                  <c:v>2.5478399999999999</c:v>
                </c:pt>
                <c:pt idx="20">
                  <c:v>2.5763699999999998</c:v>
                </c:pt>
                <c:pt idx="21">
                  <c:v>2.6060500000000002</c:v>
                </c:pt>
                <c:pt idx="22">
                  <c:v>2.6368800000000001</c:v>
                </c:pt>
                <c:pt idx="23">
                  <c:v>2.6688499999999999</c:v>
                </c:pt>
                <c:pt idx="24">
                  <c:v>2.7019600000000001</c:v>
                </c:pt>
                <c:pt idx="25">
                  <c:v>2.7362000000000002</c:v>
                </c:pt>
                <c:pt idx="26">
                  <c:v>2.77155</c:v>
                </c:pt>
                <c:pt idx="27">
                  <c:v>2.8079800000000001</c:v>
                </c:pt>
                <c:pt idx="28">
                  <c:v>2.8454600000000001</c:v>
                </c:pt>
                <c:pt idx="29">
                  <c:v>2.8839600000000001</c:v>
                </c:pt>
                <c:pt idx="30">
                  <c:v>2.9234200000000001</c:v>
                </c:pt>
                <c:pt idx="31">
                  <c:v>2.9637899999999999</c:v>
                </c:pt>
                <c:pt idx="32">
                  <c:v>3.00501</c:v>
                </c:pt>
                <c:pt idx="33">
                  <c:v>3.0470100000000002</c:v>
                </c:pt>
                <c:pt idx="34">
                  <c:v>3.0897000000000001</c:v>
                </c:pt>
                <c:pt idx="35">
                  <c:v>3.1329899999999999</c:v>
                </c:pt>
                <c:pt idx="36">
                  <c:v>3.1767799999999999</c:v>
                </c:pt>
                <c:pt idx="37">
                  <c:v>3.2209500000000002</c:v>
                </c:pt>
                <c:pt idx="38">
                  <c:v>3.2653699999999999</c:v>
                </c:pt>
                <c:pt idx="39">
                  <c:v>3.3099099999999999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9-47BE-BAF4-917373C7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8576"/>
        <c:axId val="268038624"/>
      </c:scatterChart>
      <c:valAx>
        <c:axId val="43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38624"/>
        <c:crosses val="autoZero"/>
        <c:crossBetween val="midCat"/>
      </c:valAx>
      <c:valAx>
        <c:axId val="26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</c:f>
              <c:strCache>
                <c:ptCount val="1"/>
                <c:pt idx="0">
                  <c:v>Ring B=3,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comp'!$D$5:$D$42</c:f>
              <c:numCache>
                <c:formatCode>General</c:formatCode>
                <c:ptCount val="38"/>
                <c:pt idx="0">
                  <c:v>0.86999499999999996</c:v>
                </c:pt>
                <c:pt idx="1">
                  <c:v>0.94580699999999995</c:v>
                </c:pt>
                <c:pt idx="2">
                  <c:v>1.00705</c:v>
                </c:pt>
                <c:pt idx="3">
                  <c:v>1.0870299999999999</c:v>
                </c:pt>
                <c:pt idx="4">
                  <c:v>1.1622699999999999</c:v>
                </c:pt>
                <c:pt idx="5">
                  <c:v>1.2599499999999999</c:v>
                </c:pt>
                <c:pt idx="6">
                  <c:v>1.35545</c:v>
                </c:pt>
                <c:pt idx="7">
                  <c:v>1.46079</c:v>
                </c:pt>
                <c:pt idx="8">
                  <c:v>1.5610999999999999</c:v>
                </c:pt>
                <c:pt idx="9">
                  <c:v>1.66344</c:v>
                </c:pt>
                <c:pt idx="10">
                  <c:v>1.8102499999999999</c:v>
                </c:pt>
                <c:pt idx="11">
                  <c:v>1.9253800000000001</c:v>
                </c:pt>
                <c:pt idx="12">
                  <c:v>2.0677099999999999</c:v>
                </c:pt>
                <c:pt idx="13">
                  <c:v>2.2407699999999999</c:v>
                </c:pt>
                <c:pt idx="14">
                  <c:v>2.40449</c:v>
                </c:pt>
                <c:pt idx="15">
                  <c:v>2.5565799999999999</c:v>
                </c:pt>
                <c:pt idx="16">
                  <c:v>2.7334800000000001</c:v>
                </c:pt>
                <c:pt idx="17">
                  <c:v>2.94035</c:v>
                </c:pt>
                <c:pt idx="18">
                  <c:v>3.12696</c:v>
                </c:pt>
                <c:pt idx="19">
                  <c:v>3.3478599999999998</c:v>
                </c:pt>
                <c:pt idx="20">
                  <c:v>3.5552999999999999</c:v>
                </c:pt>
                <c:pt idx="21">
                  <c:v>3.8186100000000001</c:v>
                </c:pt>
                <c:pt idx="22">
                  <c:v>4.0993300000000001</c:v>
                </c:pt>
                <c:pt idx="23">
                  <c:v>4.3212700000000002</c:v>
                </c:pt>
                <c:pt idx="24">
                  <c:v>4.6185799999999997</c:v>
                </c:pt>
                <c:pt idx="25">
                  <c:v>4.9633200000000004</c:v>
                </c:pt>
                <c:pt idx="26">
                  <c:v>5.3065800000000003</c:v>
                </c:pt>
                <c:pt idx="27">
                  <c:v>5.7098599999999999</c:v>
                </c:pt>
                <c:pt idx="28">
                  <c:v>6.0924899999999997</c:v>
                </c:pt>
                <c:pt idx="29">
                  <c:v>6.6118199999999998</c:v>
                </c:pt>
                <c:pt idx="30">
                  <c:v>7.0872799999999998</c:v>
                </c:pt>
                <c:pt idx="31">
                  <c:v>7.6418799999999996</c:v>
                </c:pt>
                <c:pt idx="32">
                  <c:v>8.2730999999999995</c:v>
                </c:pt>
                <c:pt idx="33">
                  <c:v>9.3844600000000007</c:v>
                </c:pt>
                <c:pt idx="34">
                  <c:v>11.0565</c:v>
                </c:pt>
                <c:pt idx="35">
                  <c:v>13.144</c:v>
                </c:pt>
                <c:pt idx="36">
                  <c:v>15.8538</c:v>
                </c:pt>
                <c:pt idx="37">
                  <c:v>25.220199999999998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6-4E99-BD2A-0CAC78FE4946}"/>
            </c:ext>
          </c:extLst>
        </c:ser>
        <c:ser>
          <c:idx val="1"/>
          <c:order val="1"/>
          <c:tx>
            <c:strRef>
              <c:f>'minimal ring comp'!$E$4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comp'!$E$5:$E$42</c:f>
              <c:numCache>
                <c:formatCode>General</c:formatCode>
                <c:ptCount val="38"/>
                <c:pt idx="0">
                  <c:v>1.0001899999999999</c:v>
                </c:pt>
                <c:pt idx="1">
                  <c:v>1.0605199999999999</c:v>
                </c:pt>
                <c:pt idx="2">
                  <c:v>1.1245000000000001</c:v>
                </c:pt>
                <c:pt idx="3">
                  <c:v>1.19235</c:v>
                </c:pt>
                <c:pt idx="4">
                  <c:v>1.2643200000000001</c:v>
                </c:pt>
                <c:pt idx="5">
                  <c:v>1.34066</c:v>
                </c:pt>
                <c:pt idx="6">
                  <c:v>1.42164</c:v>
                </c:pt>
                <c:pt idx="7">
                  <c:v>1.5075499999999999</c:v>
                </c:pt>
                <c:pt idx="8">
                  <c:v>1.5987199999999999</c:v>
                </c:pt>
                <c:pt idx="9">
                  <c:v>1.69547</c:v>
                </c:pt>
                <c:pt idx="10">
                  <c:v>1.79817</c:v>
                </c:pt>
                <c:pt idx="11">
                  <c:v>1.9072100000000001</c:v>
                </c:pt>
                <c:pt idx="12">
                  <c:v>2.0230199999999998</c:v>
                </c:pt>
                <c:pt idx="13">
                  <c:v>2.1460699999999999</c:v>
                </c:pt>
                <c:pt idx="14">
                  <c:v>2.2768600000000001</c:v>
                </c:pt>
                <c:pt idx="15">
                  <c:v>2.41595</c:v>
                </c:pt>
                <c:pt idx="16">
                  <c:v>2.5639799999999999</c:v>
                </c:pt>
                <c:pt idx="17">
                  <c:v>2.7216399999999998</c:v>
                </c:pt>
                <c:pt idx="18">
                  <c:v>2.8897200000000001</c:v>
                </c:pt>
                <c:pt idx="19">
                  <c:v>3.06915</c:v>
                </c:pt>
                <c:pt idx="20">
                  <c:v>3.2609699999999999</c:v>
                </c:pt>
                <c:pt idx="21">
                  <c:v>3.46644</c:v>
                </c:pt>
                <c:pt idx="22">
                  <c:v>3.6870599999999998</c:v>
                </c:pt>
                <c:pt idx="23">
                  <c:v>3.92469</c:v>
                </c:pt>
                <c:pt idx="24">
                  <c:v>4.1816899999999997</c:v>
                </c:pt>
                <c:pt idx="25">
                  <c:v>4.4611099999999997</c:v>
                </c:pt>
                <c:pt idx="26">
                  <c:v>4.7671000000000001</c:v>
                </c:pt>
                <c:pt idx="27">
                  <c:v>5.10548</c:v>
                </c:pt>
                <c:pt idx="28">
                  <c:v>5.4848800000000004</c:v>
                </c:pt>
                <c:pt idx="29">
                  <c:v>5.9188200000000002</c:v>
                </c:pt>
                <c:pt idx="30">
                  <c:v>6.43011</c:v>
                </c:pt>
                <c:pt idx="31">
                  <c:v>7.0611100000000002</c:v>
                </c:pt>
                <c:pt idx="32">
                  <c:v>7.9012599999999997</c:v>
                </c:pt>
                <c:pt idx="33">
                  <c:v>9.18</c:v>
                </c:pt>
                <c:pt idx="34">
                  <c:v>11.7235</c:v>
                </c:pt>
                <c:pt idx="35">
                  <c:v>22.559799999999999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6-4E99-BD2A-0CAC78F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7696"/>
        <c:axId val="432022928"/>
      </c:scatterChart>
      <c:valAx>
        <c:axId val="327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22928"/>
        <c:crosses val="autoZero"/>
        <c:crossBetween val="midCat"/>
      </c:valAx>
      <c:valAx>
        <c:axId val="432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8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comp'!$D$47</c:f>
              <c:strCache>
                <c:ptCount val="1"/>
                <c:pt idx="0">
                  <c:v>Ring B=5,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comp'!$D$48:$D$86</c:f>
              <c:numCache>
                <c:formatCode>General</c:formatCode>
                <c:ptCount val="39"/>
                <c:pt idx="0">
                  <c:v>0.71665199999999996</c:v>
                </c:pt>
                <c:pt idx="1">
                  <c:v>0.78188899999999995</c:v>
                </c:pt>
                <c:pt idx="2">
                  <c:v>0.83194999999999997</c:v>
                </c:pt>
                <c:pt idx="3">
                  <c:v>0.88883299999999998</c:v>
                </c:pt>
                <c:pt idx="4">
                  <c:v>0.95136100000000001</c:v>
                </c:pt>
                <c:pt idx="5">
                  <c:v>1.0111000000000001</c:v>
                </c:pt>
                <c:pt idx="6">
                  <c:v>1.0827899999999999</c:v>
                </c:pt>
                <c:pt idx="7">
                  <c:v>1.16632</c:v>
                </c:pt>
                <c:pt idx="8">
                  <c:v>1.2598199999999999</c:v>
                </c:pt>
                <c:pt idx="9">
                  <c:v>1.3363100000000001</c:v>
                </c:pt>
                <c:pt idx="10">
                  <c:v>1.43394</c:v>
                </c:pt>
                <c:pt idx="11">
                  <c:v>1.5366200000000001</c:v>
                </c:pt>
                <c:pt idx="12">
                  <c:v>1.64653</c:v>
                </c:pt>
                <c:pt idx="13">
                  <c:v>1.7588600000000001</c:v>
                </c:pt>
                <c:pt idx="14">
                  <c:v>1.8951899999999999</c:v>
                </c:pt>
                <c:pt idx="15">
                  <c:v>2.0273699999999999</c:v>
                </c:pt>
                <c:pt idx="16">
                  <c:v>2.16818</c:v>
                </c:pt>
                <c:pt idx="17">
                  <c:v>2.3233199999999998</c:v>
                </c:pt>
                <c:pt idx="18">
                  <c:v>2.4710399999999999</c:v>
                </c:pt>
                <c:pt idx="19">
                  <c:v>2.65028</c:v>
                </c:pt>
                <c:pt idx="20">
                  <c:v>2.8103199999999999</c:v>
                </c:pt>
                <c:pt idx="21">
                  <c:v>3.0006599999999999</c:v>
                </c:pt>
                <c:pt idx="22">
                  <c:v>3.2326800000000002</c:v>
                </c:pt>
                <c:pt idx="23">
                  <c:v>3.4114300000000002</c:v>
                </c:pt>
                <c:pt idx="24">
                  <c:v>3.6913999999999998</c:v>
                </c:pt>
                <c:pt idx="25">
                  <c:v>3.9607800000000002</c:v>
                </c:pt>
                <c:pt idx="26">
                  <c:v>4.2006199999999998</c:v>
                </c:pt>
                <c:pt idx="27">
                  <c:v>4.4836200000000002</c:v>
                </c:pt>
                <c:pt idx="28">
                  <c:v>4.7975399999999997</c:v>
                </c:pt>
                <c:pt idx="29">
                  <c:v>5.1056699999999999</c:v>
                </c:pt>
                <c:pt idx="30">
                  <c:v>5.40381</c:v>
                </c:pt>
                <c:pt idx="31">
                  <c:v>5.9022399999999999</c:v>
                </c:pt>
                <c:pt idx="32">
                  <c:v>6.2677399999999999</c:v>
                </c:pt>
                <c:pt idx="33">
                  <c:v>6.8202999999999996</c:v>
                </c:pt>
                <c:pt idx="34">
                  <c:v>7.3353999999999999</c:v>
                </c:pt>
                <c:pt idx="35">
                  <c:v>8.2059099999999994</c:v>
                </c:pt>
                <c:pt idx="36">
                  <c:v>9.6740899999999996</c:v>
                </c:pt>
                <c:pt idx="37">
                  <c:v>11.688000000000001</c:v>
                </c:pt>
                <c:pt idx="38">
                  <c:v>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9-4599-93F1-5A40D84581E7}"/>
            </c:ext>
          </c:extLst>
        </c:ser>
        <c:ser>
          <c:idx val="1"/>
          <c:order val="1"/>
          <c:tx>
            <c:strRef>
              <c:f>'minimal ring comp'!$E$47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comp'!$E$48:$E$86</c:f>
              <c:numCache>
                <c:formatCode>General</c:formatCode>
                <c:ptCount val="39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  <c:pt idx="35">
                  <c:v>8.6757899999999992</c:v>
                </c:pt>
                <c:pt idx="36">
                  <c:v>9.6554400000000005</c:v>
                </c:pt>
                <c:pt idx="37">
                  <c:v>11.1579</c:v>
                </c:pt>
                <c:pt idx="38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9-4599-93F1-5A40D84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032"/>
        <c:axId val="436677888"/>
      </c:scatterChart>
      <c:valAx>
        <c:axId val="3355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677888"/>
        <c:crosses val="autoZero"/>
        <c:crossBetween val="midCat"/>
      </c:valAx>
      <c:valAx>
        <c:axId val="436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Ring B=5, N=25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ring comp'!$D$90</c:f>
              <c:strCache>
                <c:ptCount val="1"/>
                <c:pt idx="0">
                  <c:v>Ring B=5, N=25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comp'!$D$91:$D$125</c:f>
              <c:numCache>
                <c:formatCode>General</c:formatCode>
                <c:ptCount val="35"/>
                <c:pt idx="0">
                  <c:v>0.78188400000000002</c:v>
                </c:pt>
                <c:pt idx="1">
                  <c:v>0.82986800000000005</c:v>
                </c:pt>
                <c:pt idx="2">
                  <c:v>0.89523200000000003</c:v>
                </c:pt>
                <c:pt idx="3">
                  <c:v>0.94472500000000004</c:v>
                </c:pt>
                <c:pt idx="4">
                  <c:v>1.00684</c:v>
                </c:pt>
                <c:pt idx="5">
                  <c:v>1.0747199999999999</c:v>
                </c:pt>
                <c:pt idx="6">
                  <c:v>1.1638500000000001</c:v>
                </c:pt>
                <c:pt idx="7">
                  <c:v>1.2421500000000001</c:v>
                </c:pt>
                <c:pt idx="8">
                  <c:v>1.3550199999999999</c:v>
                </c:pt>
                <c:pt idx="9">
                  <c:v>1.44486</c:v>
                </c:pt>
                <c:pt idx="10">
                  <c:v>1.5558399999999999</c:v>
                </c:pt>
                <c:pt idx="11">
                  <c:v>1.6669099999999999</c:v>
                </c:pt>
                <c:pt idx="12">
                  <c:v>1.78515</c:v>
                </c:pt>
                <c:pt idx="13">
                  <c:v>1.9337599999999999</c:v>
                </c:pt>
                <c:pt idx="14">
                  <c:v>2.0806499999999999</c:v>
                </c:pt>
                <c:pt idx="15">
                  <c:v>2.2440899999999999</c:v>
                </c:pt>
                <c:pt idx="16">
                  <c:v>2.3924400000000001</c:v>
                </c:pt>
                <c:pt idx="17">
                  <c:v>2.58019</c:v>
                </c:pt>
                <c:pt idx="18">
                  <c:v>2.7936100000000001</c:v>
                </c:pt>
                <c:pt idx="19">
                  <c:v>2.99553</c:v>
                </c:pt>
                <c:pt idx="20">
                  <c:v>3.2163599999999999</c:v>
                </c:pt>
                <c:pt idx="21">
                  <c:v>3.44604</c:v>
                </c:pt>
                <c:pt idx="22">
                  <c:v>3.7340499999999999</c:v>
                </c:pt>
                <c:pt idx="23">
                  <c:v>4.0389799999999996</c:v>
                </c:pt>
                <c:pt idx="24">
                  <c:v>4.3217100000000004</c:v>
                </c:pt>
                <c:pt idx="25">
                  <c:v>4.6673</c:v>
                </c:pt>
                <c:pt idx="26">
                  <c:v>5.1539599999999997</c:v>
                </c:pt>
                <c:pt idx="27">
                  <c:v>5.6271699999999996</c:v>
                </c:pt>
                <c:pt idx="28">
                  <c:v>6.1152100000000003</c:v>
                </c:pt>
                <c:pt idx="29">
                  <c:v>6.93825</c:v>
                </c:pt>
                <c:pt idx="30">
                  <c:v>7.9788699999999997</c:v>
                </c:pt>
                <c:pt idx="31">
                  <c:v>9.2311899999999998</c:v>
                </c:pt>
                <c:pt idx="32">
                  <c:v>11.4748</c:v>
                </c:pt>
                <c:pt idx="33">
                  <c:v>14.378</c:v>
                </c:pt>
                <c:pt idx="34">
                  <c:v>20.261700000000001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2-4E4A-9471-49A969565ED9}"/>
            </c:ext>
          </c:extLst>
        </c:ser>
        <c:ser>
          <c:idx val="1"/>
          <c:order val="1"/>
          <c:tx>
            <c:strRef>
              <c:f>'minimal ring comp'!$E$90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comp'!$E$91:$E$125</c:f>
              <c:numCache>
                <c:formatCode>General</c:formatCode>
                <c:ptCount val="35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4E4A-9471-49A9695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2960"/>
        <c:axId val="436711168"/>
      </c:scatterChart>
      <c:valAx>
        <c:axId val="44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11168"/>
        <c:crosses val="autoZero"/>
        <c:crossBetween val="midCat"/>
      </c:valAx>
      <c:valAx>
        <c:axId val="436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for different topologies,</a:t>
            </a:r>
            <a:r>
              <a:rPr lang="de-DE" baseline="0"/>
              <a:t> cap = 5, x =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 x = 3.5'!$C$4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3.5'!$C$5:$C$24</c:f>
              <c:numCache>
                <c:formatCode>General</c:formatCode>
                <c:ptCount val="20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33B-88E5-265FE070E42B}"/>
            </c:ext>
          </c:extLst>
        </c:ser>
        <c:ser>
          <c:idx val="1"/>
          <c:order val="1"/>
          <c:tx>
            <c:strRef>
              <c:f>'Eff x = 3.5'!$D$4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3.5'!$D$5:$D$24</c:f>
              <c:numCache>
                <c:formatCode>General</c:formatCode>
                <c:ptCount val="20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D-433B-88E5-265FE070E42B}"/>
            </c:ext>
          </c:extLst>
        </c:ser>
        <c:ser>
          <c:idx val="2"/>
          <c:order val="2"/>
          <c:tx>
            <c:strRef>
              <c:f>'Eff x = 3.5'!$E$4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3.5'!$E$5:$E$24</c:f>
              <c:numCache>
                <c:formatCode>General</c:formatCode>
                <c:ptCount val="20"/>
                <c:pt idx="0">
                  <c:v>1.5572799999999999E-2</c:v>
                </c:pt>
                <c:pt idx="1">
                  <c:v>1.4387499999999999E-2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D-433B-88E5-265FE070E42B}"/>
            </c:ext>
          </c:extLst>
        </c:ser>
        <c:ser>
          <c:idx val="3"/>
          <c:order val="3"/>
          <c:tx>
            <c:strRef>
              <c:f>'Eff x = 3.5'!$F$4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3.5'!$F$5:$F$24</c:f>
              <c:numCache>
                <c:formatCode>General</c:formatCode>
                <c:ptCount val="20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ED-433B-88E5-265FE070E42B}"/>
            </c:ext>
          </c:extLst>
        </c:ser>
        <c:ser>
          <c:idx val="4"/>
          <c:order val="4"/>
          <c:tx>
            <c:strRef>
              <c:f>'Eff x = 3.5'!$G$4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3.5'!$G$5:$G$24</c:f>
              <c:numCache>
                <c:formatCode>General</c:formatCode>
                <c:ptCount val="20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D-433B-88E5-265FE070E42B}"/>
            </c:ext>
          </c:extLst>
        </c:ser>
        <c:ser>
          <c:idx val="5"/>
          <c:order val="5"/>
          <c:tx>
            <c:strRef>
              <c:f>'Eff x = 3.5'!$H$4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3.5'!$H$5:$H$24</c:f>
              <c:numCache>
                <c:formatCode>General</c:formatCode>
                <c:ptCount val="20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ED-433B-88E5-265FE070E42B}"/>
            </c:ext>
          </c:extLst>
        </c:ser>
        <c:ser>
          <c:idx val="6"/>
          <c:order val="6"/>
          <c:tx>
            <c:strRef>
              <c:f>'Eff x = 3.5'!$I$4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3.5'!$I$5:$I$24</c:f>
              <c:numCache>
                <c:formatCode>General</c:formatCode>
                <c:ptCount val="20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ED-433B-88E5-265FE070E42B}"/>
            </c:ext>
          </c:extLst>
        </c:ser>
        <c:ser>
          <c:idx val="7"/>
          <c:order val="7"/>
          <c:tx>
            <c:strRef>
              <c:f>'Eff x = 3.5'!$J$4</c:f>
              <c:strCache>
                <c:ptCount val="1"/>
                <c:pt idx="0">
                  <c:v>torus N =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3.5'!$J$5:$J$24</c:f>
              <c:numCache>
                <c:formatCode>General</c:formatCode>
                <c:ptCount val="20"/>
                <c:pt idx="4">
                  <c:v>1.8425299999999999E-2</c:v>
                </c:pt>
                <c:pt idx="5">
                  <c:v>3.3451099999999998E-2</c:v>
                </c:pt>
                <c:pt idx="6">
                  <c:v>5.8838099999999997E-2</c:v>
                </c:pt>
                <c:pt idx="7">
                  <c:v>0.114468</c:v>
                </c:pt>
                <c:pt idx="8">
                  <c:v>0.23058500000000001</c:v>
                </c:pt>
                <c:pt idx="9">
                  <c:v>0.41814299999999999</c:v>
                </c:pt>
                <c:pt idx="10">
                  <c:v>0.55027700000000002</c:v>
                </c:pt>
                <c:pt idx="11">
                  <c:v>0.67798800000000004</c:v>
                </c:pt>
                <c:pt idx="12">
                  <c:v>0.75975300000000001</c:v>
                </c:pt>
                <c:pt idx="13">
                  <c:v>0.82544399999999996</c:v>
                </c:pt>
                <c:pt idx="14">
                  <c:v>0.881575</c:v>
                </c:pt>
                <c:pt idx="15">
                  <c:v>0.91477600000000003</c:v>
                </c:pt>
                <c:pt idx="16">
                  <c:v>0.94506500000000004</c:v>
                </c:pt>
                <c:pt idx="17">
                  <c:v>0.96224399999999999</c:v>
                </c:pt>
                <c:pt idx="18">
                  <c:v>0.97467300000000001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ED-433B-88E5-265FE070E42B}"/>
            </c:ext>
          </c:extLst>
        </c:ser>
        <c:ser>
          <c:idx val="8"/>
          <c:order val="8"/>
          <c:tx>
            <c:strRef>
              <c:f>'Eff x = 3.5'!$K$4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3.5'!$K$5:$K$24</c:f>
              <c:numCache>
                <c:formatCode>General</c:formatCode>
                <c:ptCount val="20"/>
                <c:pt idx="11">
                  <c:v>0.150173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D-433B-88E5-265FE070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6736"/>
        <c:axId val="3280740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'Eff x = 3.5'!$L$4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 x = 3.5'!$B$5:$B$24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29</c:v>
                      </c:pt>
                      <c:pt idx="9">
                        <c:v>44</c:v>
                      </c:pt>
                      <c:pt idx="10">
                        <c:v>67</c:v>
                      </c:pt>
                      <c:pt idx="11">
                        <c:v>103</c:v>
                      </c:pt>
                      <c:pt idx="12">
                        <c:v>157</c:v>
                      </c:pt>
                      <c:pt idx="13">
                        <c:v>239</c:v>
                      </c:pt>
                      <c:pt idx="14">
                        <c:v>364</c:v>
                      </c:pt>
                      <c:pt idx="15">
                        <c:v>556</c:v>
                      </c:pt>
                      <c:pt idx="16">
                        <c:v>847</c:v>
                      </c:pt>
                      <c:pt idx="17">
                        <c:v>1291</c:v>
                      </c:pt>
                      <c:pt idx="18">
                        <c:v>1968</c:v>
                      </c:pt>
                      <c:pt idx="19">
                        <c:v>2999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 x = 3.5'!$L$5:$L$24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4ED-433B-88E5-265FE070E4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torus 25 unlim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Tabelle5!#REF!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ED-433B-88E5-265FE070E42B}"/>
                  </c:ext>
                </c:extLst>
              </c15:ser>
            </c15:filteredScatterSeries>
          </c:ext>
        </c:extLst>
      </c:scatterChart>
      <c:valAx>
        <c:axId val="52117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074096"/>
        <c:crosses val="autoZero"/>
        <c:crossBetween val="midCat"/>
      </c:valAx>
      <c:valAx>
        <c:axId val="328074096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19658</xdr:colOff>
      <xdr:row>2</xdr:row>
      <xdr:rowOff>39308</xdr:rowOff>
    </xdr:from>
    <xdr:to>
      <xdr:col>10</xdr:col>
      <xdr:colOff>84667</xdr:colOff>
      <xdr:row>22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B55FAE-F06C-43C3-866A-EB51AAD2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78621</xdr:colOff>
      <xdr:row>22</xdr:row>
      <xdr:rowOff>96459</xdr:rowOff>
    </xdr:from>
    <xdr:to>
      <xdr:col>10</xdr:col>
      <xdr:colOff>178406</xdr:colOff>
      <xdr:row>37</xdr:row>
      <xdr:rowOff>118231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D1BC4-2A9B-44CF-A4B7-829C0D6C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693209</xdr:colOff>
      <xdr:row>13</xdr:row>
      <xdr:rowOff>131233</xdr:rowOff>
    </xdr:from>
    <xdr:to>
      <xdr:col>35</xdr:col>
      <xdr:colOff>693209</xdr:colOff>
      <xdr:row>28</xdr:row>
      <xdr:rowOff>175683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77E0D1-943E-4845-A872-6EF40F15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161320</xdr:colOff>
      <xdr:row>4</xdr:row>
      <xdr:rowOff>30843</xdr:rowOff>
    </xdr:from>
    <xdr:to>
      <xdr:col>12</xdr:col>
      <xdr:colOff>7559</xdr:colOff>
      <xdr:row>23</xdr:row>
      <xdr:rowOff>166310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89D313-6F33-4707-8C0E-975A8ADD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277151</xdr:colOff>
      <xdr:row>51</xdr:row>
      <xdr:rowOff>63766</xdr:rowOff>
    </xdr:from>
    <xdr:to>
      <xdr:col>11</xdr:col>
      <xdr:colOff>245401</xdr:colOff>
      <xdr:row>66</xdr:row>
      <xdr:rowOff>28841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BEB880-D0EA-4E4C-8A7B-ACA07BFF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219274</xdr:colOff>
      <xdr:row>90</xdr:row>
      <xdr:rowOff>116682</xdr:rowOff>
    </xdr:from>
    <xdr:to>
      <xdr:col>11</xdr:col>
      <xdr:colOff>207368</xdr:colOff>
      <xdr:row>105</xdr:row>
      <xdr:rowOff>32147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B57FB9-2462-444D-AA22-F43AFA5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138907</xdr:colOff>
      <xdr:row>3</xdr:row>
      <xdr:rowOff>38348</xdr:rowOff>
    </xdr:from>
    <xdr:to>
      <xdr:col>20</xdr:col>
      <xdr:colOff>490372</xdr:colOff>
      <xdr:row>31</xdr:row>
      <xdr:rowOff>39689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723725-2921-4776-976D-28BFE7B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722690</xdr:colOff>
      <xdr:row>25</xdr:row>
      <xdr:rowOff>125185</xdr:rowOff>
    </xdr:from>
    <xdr:to>
      <xdr:col>8</xdr:col>
      <xdr:colOff>710595</xdr:colOff>
      <xdr:row>43</xdr:row>
      <xdr:rowOff>136070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FDA006-5DA2-4A3E-A7D6-6450DC93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546099</xdr:colOff>
      <xdr:row>24</xdr:row>
      <xdr:rowOff>31749</xdr:rowOff>
    </xdr:from>
    <xdr:to>
      <xdr:col>9</xdr:col>
      <xdr:colOff>442010</xdr:colOff>
      <xdr:row>44</xdr:row>
      <xdr:rowOff>30238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3CBCFC-D8EF-4A42-832F-5E86C8ED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zoomScale="41" zoomScaleNormal="58" workbookViewId="0">
      <selection activeCell="C125" sqref="C125"/>
    </sheetView>
  </sheetViews>
  <sheetFormatPr baseColWidth="10" defaultRowHeight="14.5" x14ac:dyDescent="0.35"/>
  <cols>
    <col min="1" max="1" width="22.90625" customWidth="1"/>
    <col min="2" max="2" width="21.453125" customWidth="1"/>
    <col min="3" max="4" width="28.36328125" customWidth="1"/>
    <col min="5" max="7" width="20.90625" customWidth="1"/>
    <col min="8" max="9" width="28.08984375" customWidth="1"/>
    <col min="10" max="11" width="20.90625" customWidth="1"/>
    <col min="12" max="16" width="20.36328125" customWidth="1"/>
  </cols>
  <sheetData>
    <row r="1" spans="1:4" ht="26" x14ac:dyDescent="0.6">
      <c r="A1" s="7" t="s">
        <v>12</v>
      </c>
    </row>
    <row r="2" spans="1:4" ht="26" x14ac:dyDescent="0.6">
      <c r="A2" s="7"/>
    </row>
    <row r="3" spans="1:4" ht="23.5" x14ac:dyDescent="0.55000000000000004">
      <c r="B3" s="2" t="s">
        <v>9</v>
      </c>
      <c r="C3" t="s">
        <v>4</v>
      </c>
      <c r="D3" t="s">
        <v>3</v>
      </c>
    </row>
    <row r="4" spans="1:4" x14ac:dyDescent="0.35">
      <c r="B4">
        <v>0.5</v>
      </c>
      <c r="C4">
        <v>0.51719599999999999</v>
      </c>
      <c r="D4">
        <v>0.51478999999999997</v>
      </c>
    </row>
    <row r="5" spans="1:4" x14ac:dyDescent="0.35">
      <c r="B5">
        <v>0.52897799999999995</v>
      </c>
      <c r="C5">
        <v>0.54625000000000001</v>
      </c>
      <c r="D5">
        <v>0.54373000000000005</v>
      </c>
    </row>
    <row r="6" spans="1:4" x14ac:dyDescent="0.35">
      <c r="B6">
        <v>0.55963600000000002</v>
      </c>
      <c r="C6">
        <v>0.57859499999999997</v>
      </c>
      <c r="D6">
        <v>0.58083200000000001</v>
      </c>
    </row>
    <row r="7" spans="1:4" x14ac:dyDescent="0.35">
      <c r="B7">
        <v>0.59206999999999999</v>
      </c>
      <c r="C7">
        <v>0.61104099999999995</v>
      </c>
      <c r="D7">
        <v>0.60982400000000003</v>
      </c>
    </row>
    <row r="8" spans="1:4" x14ac:dyDescent="0.35">
      <c r="B8">
        <v>0.62638499999999997</v>
      </c>
      <c r="C8">
        <v>0.64676999999999996</v>
      </c>
      <c r="D8">
        <v>0.64530500000000002</v>
      </c>
    </row>
    <row r="9" spans="1:4" x14ac:dyDescent="0.35">
      <c r="B9">
        <v>0.66268800000000005</v>
      </c>
      <c r="C9">
        <v>0.68271099999999996</v>
      </c>
      <c r="D9">
        <v>0.68243100000000001</v>
      </c>
    </row>
    <row r="10" spans="1:4" x14ac:dyDescent="0.35">
      <c r="B10">
        <v>0.70109399999999999</v>
      </c>
      <c r="C10">
        <v>0.72281099999999998</v>
      </c>
      <c r="D10">
        <v>0.72335000000000005</v>
      </c>
    </row>
    <row r="11" spans="1:4" x14ac:dyDescent="0.35">
      <c r="B11">
        <v>0.74172700000000003</v>
      </c>
      <c r="C11">
        <v>0.765455</v>
      </c>
      <c r="D11">
        <v>0.76685999999999999</v>
      </c>
    </row>
    <row r="12" spans="1:4" x14ac:dyDescent="0.35">
      <c r="B12">
        <v>0.78471500000000005</v>
      </c>
      <c r="C12">
        <v>0.81239899999999998</v>
      </c>
      <c r="D12">
        <v>0.81200700000000003</v>
      </c>
    </row>
    <row r="13" spans="1:4" x14ac:dyDescent="0.35">
      <c r="B13">
        <v>0.83019399999999999</v>
      </c>
      <c r="C13">
        <v>0.85787500000000005</v>
      </c>
      <c r="D13">
        <v>0.86235099999999998</v>
      </c>
    </row>
    <row r="14" spans="1:4" x14ac:dyDescent="0.35">
      <c r="B14">
        <v>0.87830900000000001</v>
      </c>
      <c r="C14">
        <v>0.91322300000000001</v>
      </c>
      <c r="D14">
        <v>0.91278999999999999</v>
      </c>
    </row>
    <row r="15" spans="1:4" x14ac:dyDescent="0.35">
      <c r="B15">
        <v>0.92921299999999996</v>
      </c>
      <c r="C15">
        <v>0.96760500000000005</v>
      </c>
      <c r="D15">
        <v>0.96395299999999995</v>
      </c>
    </row>
    <row r="16" spans="1:4" x14ac:dyDescent="0.35">
      <c r="B16">
        <v>0.98306700000000002</v>
      </c>
      <c r="C16">
        <v>1.0278099999999999</v>
      </c>
      <c r="D16">
        <v>1.0246599999999999</v>
      </c>
    </row>
    <row r="17" spans="2:4" x14ac:dyDescent="0.35">
      <c r="B17">
        <v>1.0400400000000001</v>
      </c>
      <c r="C17">
        <v>1.0846100000000001</v>
      </c>
      <c r="D17">
        <v>1.08853</v>
      </c>
    </row>
    <row r="18" spans="2:4" x14ac:dyDescent="0.35">
      <c r="B18">
        <v>1.10032</v>
      </c>
      <c r="C18">
        <v>1.15204</v>
      </c>
      <c r="D18">
        <v>1.15364</v>
      </c>
    </row>
    <row r="19" spans="2:4" x14ac:dyDescent="0.35">
      <c r="B19">
        <v>1.1640900000000001</v>
      </c>
      <c r="C19">
        <v>1.22553</v>
      </c>
      <c r="D19">
        <v>1.2278</v>
      </c>
    </row>
    <row r="20" spans="2:4" x14ac:dyDescent="0.35">
      <c r="B20">
        <v>1.23156</v>
      </c>
      <c r="C20">
        <v>1.2998700000000001</v>
      </c>
      <c r="D20">
        <v>1.29617</v>
      </c>
    </row>
    <row r="21" spans="2:4" x14ac:dyDescent="0.35">
      <c r="B21">
        <v>1.3029299999999999</v>
      </c>
      <c r="C21">
        <v>1.3812899999999999</v>
      </c>
      <c r="D21">
        <v>1.3852100000000001</v>
      </c>
    </row>
    <row r="22" spans="2:4" x14ac:dyDescent="0.35">
      <c r="B22">
        <v>1.37845</v>
      </c>
      <c r="C22">
        <v>1.4703200000000001</v>
      </c>
      <c r="D22">
        <v>1.46573</v>
      </c>
    </row>
    <row r="23" spans="2:4" x14ac:dyDescent="0.35">
      <c r="B23">
        <v>1.45834</v>
      </c>
      <c r="C23">
        <v>1.5593600000000001</v>
      </c>
      <c r="D23">
        <v>1.55664</v>
      </c>
    </row>
    <row r="24" spans="2:4" x14ac:dyDescent="0.35">
      <c r="B24">
        <v>1.5428599999999999</v>
      </c>
      <c r="C24">
        <v>1.6475599999999999</v>
      </c>
      <c r="D24">
        <v>1.6519699999999999</v>
      </c>
    </row>
    <row r="25" spans="2:4" x14ac:dyDescent="0.35">
      <c r="B25">
        <v>1.6322700000000001</v>
      </c>
      <c r="C25">
        <v>1.76654</v>
      </c>
      <c r="D25">
        <v>1.76298</v>
      </c>
    </row>
    <row r="26" spans="2:4" x14ac:dyDescent="0.35">
      <c r="B26">
        <v>1.7268699999999999</v>
      </c>
      <c r="C26">
        <v>1.87801</v>
      </c>
      <c r="D26">
        <v>1.87266</v>
      </c>
    </row>
    <row r="27" spans="2:4" x14ac:dyDescent="0.35">
      <c r="B27">
        <v>1.8269599999999999</v>
      </c>
      <c r="C27">
        <v>1.9872799999999999</v>
      </c>
      <c r="D27">
        <v>1.9968600000000001</v>
      </c>
    </row>
    <row r="28" spans="2:4" x14ac:dyDescent="0.35">
      <c r="B28">
        <v>1.9328399999999999</v>
      </c>
      <c r="C28">
        <v>2.1167600000000002</v>
      </c>
      <c r="D28">
        <v>2.1174200000000001</v>
      </c>
    </row>
    <row r="29" spans="2:4" x14ac:dyDescent="0.35">
      <c r="B29">
        <v>2.0448599999999999</v>
      </c>
      <c r="C29">
        <v>2.24533</v>
      </c>
      <c r="D29">
        <v>2.2491500000000002</v>
      </c>
    </row>
    <row r="30" spans="2:4" x14ac:dyDescent="0.35">
      <c r="B30">
        <v>2.16337</v>
      </c>
      <c r="C30">
        <v>2.3822100000000002</v>
      </c>
      <c r="D30">
        <v>2.38788</v>
      </c>
    </row>
    <row r="31" spans="2:4" x14ac:dyDescent="0.35">
      <c r="B31">
        <v>2.2887599999999999</v>
      </c>
      <c r="C31">
        <v>2.5346299999999999</v>
      </c>
      <c r="D31">
        <v>2.5240900000000002</v>
      </c>
    </row>
    <row r="32" spans="2:4" x14ac:dyDescent="0.35">
      <c r="B32">
        <v>2.4214000000000002</v>
      </c>
      <c r="C32">
        <v>2.70418</v>
      </c>
      <c r="D32">
        <v>2.6827200000000002</v>
      </c>
    </row>
    <row r="33" spans="1:11" x14ac:dyDescent="0.35">
      <c r="B33">
        <v>2.5617399999999999</v>
      </c>
      <c r="C33">
        <v>2.8609100000000001</v>
      </c>
      <c r="D33">
        <v>2.8332999999999999</v>
      </c>
    </row>
    <row r="34" spans="1:11" x14ac:dyDescent="0.35">
      <c r="B34">
        <v>2.71021</v>
      </c>
      <c r="C34">
        <v>3.05402</v>
      </c>
      <c r="D34">
        <v>3.0298699999999998</v>
      </c>
    </row>
    <row r="35" spans="1:11" x14ac:dyDescent="0.35">
      <c r="B35">
        <v>2.8672800000000001</v>
      </c>
      <c r="C35">
        <v>3.2475399999999999</v>
      </c>
      <c r="D35">
        <v>3.2108099999999999</v>
      </c>
    </row>
    <row r="36" spans="1:11" x14ac:dyDescent="0.35">
      <c r="B36">
        <v>3.0334599999999998</v>
      </c>
      <c r="C36">
        <v>3.4442499999999998</v>
      </c>
      <c r="D36">
        <v>3.4053900000000001</v>
      </c>
    </row>
    <row r="37" spans="1:11" x14ac:dyDescent="0.35">
      <c r="B37">
        <v>3.2092700000000001</v>
      </c>
      <c r="C37">
        <v>3.6859000000000002</v>
      </c>
      <c r="D37">
        <v>3.60324</v>
      </c>
    </row>
    <row r="38" spans="1:11" x14ac:dyDescent="0.35">
      <c r="B38">
        <v>3.39527</v>
      </c>
      <c r="C38">
        <v>3.9432399999999999</v>
      </c>
      <c r="D38">
        <v>3.8389099999999998</v>
      </c>
    </row>
    <row r="39" spans="1:11" x14ac:dyDescent="0.35">
      <c r="B39">
        <v>3.5920399999999999</v>
      </c>
      <c r="C39">
        <v>4.2248400000000004</v>
      </c>
      <c r="D39">
        <v>4.0734399999999997</v>
      </c>
    </row>
    <row r="40" spans="1:11" x14ac:dyDescent="0.35">
      <c r="B40">
        <v>3.8002199999999999</v>
      </c>
      <c r="C40">
        <v>4.5524100000000001</v>
      </c>
      <c r="D40">
        <v>4.3120500000000002</v>
      </c>
    </row>
    <row r="41" spans="1:11" x14ac:dyDescent="0.35">
      <c r="B41">
        <v>4.0204700000000004</v>
      </c>
      <c r="C41">
        <v>4.8565100000000001</v>
      </c>
      <c r="D41">
        <v>4.5603999999999996</v>
      </c>
    </row>
    <row r="42" spans="1:11" x14ac:dyDescent="0.3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35">
      <c r="A43" s="3" t="s">
        <v>13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3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3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3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3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3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3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3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3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3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3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3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3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3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3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3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3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3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3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3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3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3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3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3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3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3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3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3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3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3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3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3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3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3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3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3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3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3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3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x14ac:dyDescent="0.3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5" x14ac:dyDescent="0.55000000000000004">
      <c r="B87" s="2" t="s">
        <v>14</v>
      </c>
    </row>
    <row r="88" spans="2:11" x14ac:dyDescent="0.35">
      <c r="B88" t="s">
        <v>15</v>
      </c>
      <c r="C88" t="s">
        <v>19</v>
      </c>
      <c r="D88" t="s">
        <v>20</v>
      </c>
    </row>
    <row r="89" spans="2:11" x14ac:dyDescent="0.35">
      <c r="B89">
        <v>0.5</v>
      </c>
      <c r="C89">
        <v>0.53093900000000005</v>
      </c>
      <c r="D89">
        <v>0.53506799999999999</v>
      </c>
    </row>
    <row r="90" spans="2:11" x14ac:dyDescent="0.35">
      <c r="B90">
        <v>0.52985400000000005</v>
      </c>
      <c r="C90">
        <v>0.56761300000000003</v>
      </c>
      <c r="D90">
        <v>0.56594100000000003</v>
      </c>
    </row>
    <row r="91" spans="2:11" x14ac:dyDescent="0.35">
      <c r="B91">
        <v>0.56149099999999996</v>
      </c>
      <c r="C91">
        <v>0.60278200000000004</v>
      </c>
      <c r="D91">
        <v>0.60241299999999998</v>
      </c>
    </row>
    <row r="92" spans="2:11" x14ac:dyDescent="0.35">
      <c r="B92">
        <v>0.59501700000000002</v>
      </c>
      <c r="C92">
        <v>0.63598399999999999</v>
      </c>
      <c r="D92">
        <v>0.63629400000000003</v>
      </c>
    </row>
    <row r="93" spans="2:11" x14ac:dyDescent="0.35">
      <c r="B93">
        <v>0.63054500000000002</v>
      </c>
      <c r="C93">
        <v>0.67789999999999995</v>
      </c>
      <c r="D93">
        <v>0.67849999999999999</v>
      </c>
    </row>
    <row r="94" spans="2:11" x14ac:dyDescent="0.35">
      <c r="B94">
        <v>0.66819300000000004</v>
      </c>
      <c r="C94">
        <v>0.71793399999999996</v>
      </c>
      <c r="D94">
        <v>0.71773299999999995</v>
      </c>
    </row>
    <row r="95" spans="2:11" x14ac:dyDescent="0.35">
      <c r="B95">
        <v>0.70809</v>
      </c>
      <c r="C95">
        <v>0.76527400000000001</v>
      </c>
      <c r="D95">
        <v>0.76316600000000001</v>
      </c>
    </row>
    <row r="96" spans="2:11" x14ac:dyDescent="0.35">
      <c r="B96">
        <v>0.75036899999999995</v>
      </c>
      <c r="C96">
        <v>0.80981999999999998</v>
      </c>
      <c r="D96">
        <v>0.811303</v>
      </c>
    </row>
    <row r="97" spans="2:4" x14ac:dyDescent="0.35">
      <c r="B97">
        <v>0.79517300000000002</v>
      </c>
      <c r="C97">
        <v>0.86414500000000005</v>
      </c>
      <c r="D97">
        <v>0.86111400000000005</v>
      </c>
    </row>
    <row r="98" spans="2:4" x14ac:dyDescent="0.35">
      <c r="B98">
        <v>0.84265100000000004</v>
      </c>
      <c r="C98">
        <v>0.91587799999999997</v>
      </c>
      <c r="D98">
        <v>0.916964</v>
      </c>
    </row>
    <row r="99" spans="2:4" x14ac:dyDescent="0.35">
      <c r="B99">
        <v>0.89296500000000001</v>
      </c>
      <c r="C99">
        <v>0.97825200000000001</v>
      </c>
      <c r="D99">
        <v>0.97531500000000004</v>
      </c>
    </row>
    <row r="100" spans="2:4" x14ac:dyDescent="0.35">
      <c r="B100">
        <v>0.94628299999999999</v>
      </c>
      <c r="C100">
        <v>1.04097</v>
      </c>
      <c r="D100">
        <v>1.03668</v>
      </c>
    </row>
    <row r="101" spans="2:4" x14ac:dyDescent="0.35">
      <c r="B101">
        <v>1.00278</v>
      </c>
      <c r="C101">
        <v>1.11239</v>
      </c>
      <c r="D101">
        <v>1.1080000000000001</v>
      </c>
    </row>
    <row r="102" spans="2:4" x14ac:dyDescent="0.35">
      <c r="B102">
        <v>1.0626599999999999</v>
      </c>
      <c r="C102">
        <v>1.17981</v>
      </c>
      <c r="D102">
        <v>1.18075</v>
      </c>
    </row>
    <row r="103" spans="2:4" x14ac:dyDescent="0.35">
      <c r="B103">
        <v>1.1261099999999999</v>
      </c>
      <c r="C103">
        <v>1.26326</v>
      </c>
      <c r="D103">
        <v>1.26539</v>
      </c>
    </row>
    <row r="104" spans="2:4" x14ac:dyDescent="0.35">
      <c r="B104">
        <v>1.1933499999999999</v>
      </c>
      <c r="C104">
        <v>1.3504499999999999</v>
      </c>
      <c r="D104">
        <v>1.35429</v>
      </c>
    </row>
    <row r="105" spans="2:4" x14ac:dyDescent="0.35">
      <c r="B105">
        <v>1.2645999999999999</v>
      </c>
      <c r="C105">
        <v>1.44417</v>
      </c>
      <c r="D105">
        <v>1.4422999999999999</v>
      </c>
    </row>
    <row r="106" spans="2:4" x14ac:dyDescent="0.35">
      <c r="B106">
        <v>1.3401099999999999</v>
      </c>
      <c r="C106">
        <v>1.5330900000000001</v>
      </c>
      <c r="D106">
        <v>1.5425</v>
      </c>
    </row>
    <row r="107" spans="2:4" x14ac:dyDescent="0.35">
      <c r="B107">
        <v>1.42012</v>
      </c>
      <c r="C107">
        <v>1.6529799999999999</v>
      </c>
      <c r="D107">
        <v>1.64514</v>
      </c>
    </row>
    <row r="108" spans="2:4" x14ac:dyDescent="0.35">
      <c r="B108">
        <v>1.50492</v>
      </c>
      <c r="C108">
        <v>1.76614</v>
      </c>
      <c r="D108">
        <v>1.76966</v>
      </c>
    </row>
    <row r="109" spans="2:4" x14ac:dyDescent="0.35">
      <c r="B109">
        <v>1.59477</v>
      </c>
      <c r="C109">
        <v>1.88625</v>
      </c>
      <c r="D109">
        <v>1.8852</v>
      </c>
    </row>
    <row r="110" spans="2:4" x14ac:dyDescent="0.35">
      <c r="B110">
        <v>1.6899900000000001</v>
      </c>
      <c r="C110">
        <v>2.0191599999999998</v>
      </c>
      <c r="D110">
        <v>2.0282800000000001</v>
      </c>
    </row>
    <row r="111" spans="2:4" x14ac:dyDescent="0.35">
      <c r="B111">
        <v>1.7908999999999999</v>
      </c>
      <c r="C111">
        <v>2.17374</v>
      </c>
      <c r="D111">
        <v>2.17374</v>
      </c>
    </row>
    <row r="112" spans="2:4" x14ac:dyDescent="0.35">
      <c r="B112">
        <v>1.8978299999999999</v>
      </c>
      <c r="C112">
        <v>2.3243299999999998</v>
      </c>
      <c r="D112">
        <v>2.32708</v>
      </c>
    </row>
    <row r="113" spans="2:4" x14ac:dyDescent="0.35">
      <c r="B113">
        <v>2.0111500000000002</v>
      </c>
      <c r="C113">
        <v>2.4979300000000002</v>
      </c>
      <c r="D113">
        <v>2.4891100000000002</v>
      </c>
    </row>
    <row r="114" spans="2:4" x14ac:dyDescent="0.35">
      <c r="B114">
        <v>2.13123</v>
      </c>
      <c r="C114">
        <v>2.6682999999999999</v>
      </c>
      <c r="D114">
        <v>2.6607099999999999</v>
      </c>
    </row>
    <row r="115" spans="2:4" x14ac:dyDescent="0.35">
      <c r="B115">
        <v>2.2584900000000001</v>
      </c>
      <c r="C115">
        <v>2.8771100000000001</v>
      </c>
      <c r="D115">
        <v>2.8672399999999998</v>
      </c>
    </row>
    <row r="116" spans="2:4" x14ac:dyDescent="0.35">
      <c r="B116">
        <v>2.3933399999999998</v>
      </c>
      <c r="C116">
        <v>3.0901000000000001</v>
      </c>
      <c r="D116">
        <v>3.06793</v>
      </c>
    </row>
    <row r="117" spans="2:4" x14ac:dyDescent="0.35">
      <c r="B117">
        <v>2.5362399999999998</v>
      </c>
      <c r="C117">
        <v>3.3177500000000002</v>
      </c>
      <c r="D117">
        <v>3.2888000000000002</v>
      </c>
    </row>
    <row r="118" spans="2:4" x14ac:dyDescent="0.35">
      <c r="B118">
        <v>2.6876799999999998</v>
      </c>
      <c r="C118">
        <v>3.58683</v>
      </c>
      <c r="D118">
        <v>3.5419800000000001</v>
      </c>
    </row>
    <row r="119" spans="2:4" x14ac:dyDescent="0.35">
      <c r="B119">
        <v>2.84815</v>
      </c>
      <c r="C119">
        <v>3.8755799999999998</v>
      </c>
      <c r="D119">
        <v>3.7928500000000001</v>
      </c>
    </row>
    <row r="120" spans="2:4" x14ac:dyDescent="0.35">
      <c r="B120">
        <v>3.0182099999999998</v>
      </c>
      <c r="C120">
        <v>4.1875400000000003</v>
      </c>
      <c r="D120">
        <v>4.0668199999999999</v>
      </c>
    </row>
    <row r="121" spans="2:4" x14ac:dyDescent="0.35">
      <c r="B121">
        <v>3.19842</v>
      </c>
      <c r="C121">
        <v>4.5706600000000002</v>
      </c>
      <c r="D121">
        <v>4.3723999999999998</v>
      </c>
    </row>
    <row r="122" spans="2:4" x14ac:dyDescent="0.35">
      <c r="B122">
        <v>3.3894000000000002</v>
      </c>
      <c r="C122">
        <v>5.0526299999999997</v>
      </c>
      <c r="D122">
        <v>4.6873399999999998</v>
      </c>
    </row>
    <row r="123" spans="2:4" x14ac:dyDescent="0.35">
      <c r="B123">
        <v>3.5917699999999999</v>
      </c>
      <c r="C123">
        <v>5.6856200000000001</v>
      </c>
      <c r="D123">
        <v>5.03674</v>
      </c>
    </row>
    <row r="124" spans="2:4" x14ac:dyDescent="0.35">
      <c r="B124">
        <v>3.8062299999999998</v>
      </c>
      <c r="C124">
        <v>7.0533000000000001</v>
      </c>
      <c r="D124">
        <v>5.4388199999999998</v>
      </c>
    </row>
    <row r="125" spans="2:4" x14ac:dyDescent="0.35">
      <c r="B125">
        <v>4.0335000000000001</v>
      </c>
      <c r="C125">
        <v>16.334599999999998</v>
      </c>
      <c r="D125">
        <v>5.80891</v>
      </c>
    </row>
    <row r="126" spans="2:4" x14ac:dyDescent="0.35">
      <c r="B126">
        <v>4.27433</v>
      </c>
      <c r="C126">
        <v>60.638599999999997</v>
      </c>
      <c r="D126">
        <v>6.2209399999999997</v>
      </c>
    </row>
    <row r="127" spans="2:4" x14ac:dyDescent="0.35">
      <c r="B127">
        <v>4.5295500000000004</v>
      </c>
      <c r="D127">
        <v>6.6833299999999998</v>
      </c>
    </row>
    <row r="128" spans="2:4" x14ac:dyDescent="0.35">
      <c r="B128">
        <v>4.8</v>
      </c>
      <c r="D128">
        <v>7.1549699999999996</v>
      </c>
    </row>
    <row r="132" spans="2:4" ht="23.5" x14ac:dyDescent="0.55000000000000004">
      <c r="B132" s="2" t="s">
        <v>16</v>
      </c>
    </row>
    <row r="133" spans="2:4" x14ac:dyDescent="0.35">
      <c r="C133" t="s">
        <v>19</v>
      </c>
      <c r="D133" t="s">
        <v>20</v>
      </c>
    </row>
    <row r="134" spans="2:4" x14ac:dyDescent="0.35">
      <c r="B134">
        <v>0.5</v>
      </c>
      <c r="C134">
        <v>0.555732</v>
      </c>
      <c r="D134">
        <v>0.555732</v>
      </c>
    </row>
    <row r="135" spans="2:4" x14ac:dyDescent="0.35">
      <c r="B135">
        <v>0.52897799999999995</v>
      </c>
      <c r="C135">
        <v>0.58816999999999997</v>
      </c>
      <c r="D135">
        <v>0.58816999999999997</v>
      </c>
    </row>
    <row r="136" spans="2:4" x14ac:dyDescent="0.35">
      <c r="B136">
        <v>0.55963600000000002</v>
      </c>
      <c r="C136">
        <v>0.62611899999999998</v>
      </c>
      <c r="D136">
        <v>0.62611899999999998</v>
      </c>
    </row>
    <row r="137" spans="2:4" x14ac:dyDescent="0.35">
      <c r="B137">
        <v>0.59206999999999999</v>
      </c>
      <c r="C137">
        <v>0.66163499999999997</v>
      </c>
      <c r="D137">
        <v>0.66163499999999997</v>
      </c>
    </row>
    <row r="138" spans="2:4" x14ac:dyDescent="0.35">
      <c r="B138">
        <v>0.62638499999999997</v>
      </c>
      <c r="C138">
        <v>0.70435000000000003</v>
      </c>
      <c r="D138">
        <v>0.70435000000000003</v>
      </c>
    </row>
    <row r="139" spans="2:4" x14ac:dyDescent="0.35">
      <c r="B139">
        <v>0.66268800000000005</v>
      </c>
      <c r="C139">
        <v>0.74720799999999998</v>
      </c>
      <c r="D139">
        <v>0.74720799999999998</v>
      </c>
    </row>
    <row r="140" spans="2:4" x14ac:dyDescent="0.35">
      <c r="B140">
        <v>0.70109399999999999</v>
      </c>
      <c r="C140">
        <v>0.787416</v>
      </c>
      <c r="D140">
        <v>0.787416</v>
      </c>
    </row>
    <row r="141" spans="2:4" x14ac:dyDescent="0.35">
      <c r="B141">
        <v>0.74172700000000003</v>
      </c>
      <c r="C141">
        <v>0.84420499999999998</v>
      </c>
      <c r="D141">
        <v>0.84420499999999998</v>
      </c>
    </row>
    <row r="142" spans="2:4" x14ac:dyDescent="0.35">
      <c r="B142">
        <v>0.78471500000000005</v>
      </c>
      <c r="C142">
        <v>0.89904099999999998</v>
      </c>
      <c r="D142">
        <v>0.89904099999999998</v>
      </c>
    </row>
    <row r="143" spans="2:4" x14ac:dyDescent="0.35">
      <c r="B143">
        <v>0.83019399999999999</v>
      </c>
      <c r="C143">
        <v>0.95843500000000004</v>
      </c>
      <c r="D143">
        <v>0.95843500000000004</v>
      </c>
    </row>
    <row r="144" spans="2:4" x14ac:dyDescent="0.35">
      <c r="B144">
        <v>0.87830900000000001</v>
      </c>
      <c r="C144">
        <v>1.0226299999999999</v>
      </c>
      <c r="D144">
        <v>1.0226299999999999</v>
      </c>
    </row>
    <row r="145" spans="2:4" x14ac:dyDescent="0.35">
      <c r="B145">
        <v>0.92921299999999996</v>
      </c>
      <c r="C145">
        <v>1.0916699999999999</v>
      </c>
      <c r="D145">
        <v>1.09012</v>
      </c>
    </row>
    <row r="146" spans="2:4" x14ac:dyDescent="0.35">
      <c r="B146">
        <v>0.98306700000000002</v>
      </c>
      <c r="C146">
        <v>1.1735</v>
      </c>
      <c r="D146">
        <v>1.1746700000000001</v>
      </c>
    </row>
    <row r="147" spans="2:4" x14ac:dyDescent="0.35">
      <c r="B147">
        <v>1.0400400000000001</v>
      </c>
      <c r="C147">
        <v>1.2599</v>
      </c>
      <c r="D147">
        <v>1.2548600000000001</v>
      </c>
    </row>
    <row r="148" spans="2:4" x14ac:dyDescent="0.35">
      <c r="B148">
        <v>1.10032</v>
      </c>
      <c r="C148">
        <v>1.35487</v>
      </c>
      <c r="D148">
        <v>1.3554200000000001</v>
      </c>
    </row>
    <row r="149" spans="2:4" x14ac:dyDescent="0.35">
      <c r="B149">
        <v>1.1640900000000001</v>
      </c>
      <c r="C149">
        <v>1.4545600000000001</v>
      </c>
      <c r="D149">
        <v>1.4705600000000001</v>
      </c>
    </row>
    <row r="150" spans="2:4" x14ac:dyDescent="0.35">
      <c r="B150">
        <v>1.23156</v>
      </c>
      <c r="C150">
        <v>1.57386</v>
      </c>
      <c r="D150">
        <v>1.57833</v>
      </c>
    </row>
    <row r="151" spans="2:4" x14ac:dyDescent="0.35">
      <c r="B151">
        <v>1.3029299999999999</v>
      </c>
      <c r="C151">
        <v>1.6984699999999999</v>
      </c>
      <c r="D151">
        <v>1.7062900000000001</v>
      </c>
    </row>
    <row r="152" spans="2:4" x14ac:dyDescent="0.35">
      <c r="B152">
        <v>1.37845</v>
      </c>
      <c r="C152">
        <v>1.8458300000000001</v>
      </c>
      <c r="D152">
        <v>1.8454200000000001</v>
      </c>
    </row>
    <row r="153" spans="2:4" x14ac:dyDescent="0.35">
      <c r="B153">
        <v>1.45834</v>
      </c>
      <c r="C153">
        <v>1.9881800000000001</v>
      </c>
      <c r="D153">
        <v>1.9860500000000001</v>
      </c>
    </row>
    <row r="154" spans="2:4" x14ac:dyDescent="0.35">
      <c r="B154">
        <v>1.5428599999999999</v>
      </c>
      <c r="C154">
        <v>2.1560899999999998</v>
      </c>
      <c r="D154">
        <v>2.1567799999999999</v>
      </c>
    </row>
    <row r="155" spans="2:4" x14ac:dyDescent="0.35">
      <c r="B155">
        <v>1.6322700000000001</v>
      </c>
      <c r="C155">
        <v>2.3452099999999998</v>
      </c>
      <c r="D155">
        <v>2.3380999999999998</v>
      </c>
    </row>
    <row r="156" spans="2:4" x14ac:dyDescent="0.35">
      <c r="B156">
        <v>1.7268699999999999</v>
      </c>
      <c r="C156">
        <v>2.52929</v>
      </c>
      <c r="D156">
        <v>2.52982</v>
      </c>
    </row>
    <row r="157" spans="2:4" x14ac:dyDescent="0.35">
      <c r="B157">
        <v>1.8269599999999999</v>
      </c>
      <c r="C157">
        <v>2.75339</v>
      </c>
      <c r="D157">
        <v>2.7501699999999998</v>
      </c>
    </row>
    <row r="158" spans="2:4" x14ac:dyDescent="0.35">
      <c r="B158">
        <v>1.9328399999999999</v>
      </c>
      <c r="C158">
        <v>2.9809999999999999</v>
      </c>
      <c r="D158">
        <v>2.9886699999999999</v>
      </c>
    </row>
    <row r="159" spans="2:4" x14ac:dyDescent="0.35">
      <c r="B159">
        <v>2.0448599999999999</v>
      </c>
      <c r="C159">
        <v>3.27346</v>
      </c>
      <c r="D159">
        <v>3.2466499999999998</v>
      </c>
    </row>
    <row r="160" spans="2:4" x14ac:dyDescent="0.35">
      <c r="B160">
        <v>2.16337</v>
      </c>
      <c r="C160">
        <v>3.5967799999999999</v>
      </c>
      <c r="D160">
        <v>3.5542699999999998</v>
      </c>
    </row>
    <row r="161" spans="2:7" x14ac:dyDescent="0.35">
      <c r="B161">
        <v>2.2887599999999999</v>
      </c>
      <c r="C161">
        <v>3.9494600000000002</v>
      </c>
      <c r="D161">
        <v>3.86795</v>
      </c>
    </row>
    <row r="162" spans="2:7" x14ac:dyDescent="0.35">
      <c r="B162">
        <v>2.4214000000000002</v>
      </c>
      <c r="C162">
        <v>4.3677000000000001</v>
      </c>
      <c r="D162">
        <v>4.2576700000000001</v>
      </c>
    </row>
    <row r="163" spans="2:7" x14ac:dyDescent="0.35">
      <c r="B163">
        <v>2.5617399999999999</v>
      </c>
      <c r="C163">
        <v>4.8919699999999997</v>
      </c>
      <c r="D163">
        <v>4.6402099999999997</v>
      </c>
    </row>
    <row r="164" spans="2:7" x14ac:dyDescent="0.35">
      <c r="B164">
        <v>2.71021</v>
      </c>
      <c r="C164">
        <v>5.5589399999999998</v>
      </c>
      <c r="D164">
        <v>5.0789799999999996</v>
      </c>
    </row>
    <row r="165" spans="2:7" x14ac:dyDescent="0.35">
      <c r="B165">
        <v>2.8672800000000001</v>
      </c>
      <c r="C165">
        <v>7.0038799999999997</v>
      </c>
      <c r="D165">
        <v>5.5911799999999996</v>
      </c>
    </row>
    <row r="166" spans="2:7" x14ac:dyDescent="0.35">
      <c r="B166">
        <v>3.0334599999999998</v>
      </c>
      <c r="C166">
        <v>12.866</v>
      </c>
      <c r="D166">
        <v>6.0855199999999998</v>
      </c>
    </row>
    <row r="167" spans="2:7" x14ac:dyDescent="0.35">
      <c r="B167">
        <v>3.2092700000000001</v>
      </c>
      <c r="C167">
        <v>34.761800000000001</v>
      </c>
      <c r="D167">
        <v>6.72539</v>
      </c>
    </row>
    <row r="168" spans="2:7" x14ac:dyDescent="0.35">
      <c r="B168">
        <v>3.39527</v>
      </c>
      <c r="D168">
        <v>7.3261799999999999</v>
      </c>
    </row>
    <row r="169" spans="2:7" x14ac:dyDescent="0.35">
      <c r="B169">
        <v>3.5920399999999999</v>
      </c>
      <c r="D169">
        <v>7.9892300000000001</v>
      </c>
    </row>
    <row r="170" spans="2:7" x14ac:dyDescent="0.35">
      <c r="B170">
        <v>3.8002199999999999</v>
      </c>
      <c r="D170">
        <v>8.7604199999999999</v>
      </c>
    </row>
    <row r="171" spans="2:7" x14ac:dyDescent="0.35">
      <c r="B171">
        <v>4.0204700000000004</v>
      </c>
      <c r="D171">
        <v>9.5802700000000005</v>
      </c>
    </row>
    <row r="172" spans="2:7" x14ac:dyDescent="0.35">
      <c r="B172">
        <v>4.2534799999999997</v>
      </c>
      <c r="D172">
        <v>10.478899999999999</v>
      </c>
    </row>
    <row r="173" spans="2:7" x14ac:dyDescent="0.35">
      <c r="B173">
        <v>4.5</v>
      </c>
      <c r="D173">
        <v>11.418900000000001</v>
      </c>
    </row>
    <row r="176" spans="2:7" ht="23.5" x14ac:dyDescent="0.55000000000000004">
      <c r="B176" s="2" t="s">
        <v>17</v>
      </c>
      <c r="G176" s="2" t="s">
        <v>21</v>
      </c>
    </row>
    <row r="177" spans="2:9" x14ac:dyDescent="0.35">
      <c r="C177" t="s">
        <v>19</v>
      </c>
      <c r="D177" t="s">
        <v>20</v>
      </c>
      <c r="H177" t="s">
        <v>19</v>
      </c>
      <c r="I177" t="s">
        <v>20</v>
      </c>
    </row>
    <row r="178" spans="2:9" x14ac:dyDescent="0.3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3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3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3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3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3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3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3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3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3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3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3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3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3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3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3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3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3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3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3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3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3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3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3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3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3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3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3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3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3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3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3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3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3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3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3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3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3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3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3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3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3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3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3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3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3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3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3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3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3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3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3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3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3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3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3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3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3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3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3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35">
      <c r="A238" s="5" t="s">
        <v>18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3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3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3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3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3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3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3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3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3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3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3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3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3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3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3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3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3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3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AD92"/>
  <sheetViews>
    <sheetView zoomScale="46" workbookViewId="0">
      <selection activeCell="D39" sqref="D39"/>
    </sheetView>
  </sheetViews>
  <sheetFormatPr baseColWidth="10" defaultRowHeight="14.5" x14ac:dyDescent="0.35"/>
  <cols>
    <col min="2" max="2" width="16.81640625" customWidth="1"/>
    <col min="3" max="3" width="19.81640625" customWidth="1"/>
    <col min="4" max="4" width="22.7265625" customWidth="1"/>
    <col min="5" max="5" width="24.7265625" customWidth="1"/>
    <col min="10" max="10" width="31.1796875" customWidth="1"/>
  </cols>
  <sheetData>
    <row r="2" spans="1:30" ht="23.5" x14ac:dyDescent="0.55000000000000004">
      <c r="A2" s="2" t="s">
        <v>23</v>
      </c>
    </row>
    <row r="3" spans="1:30" ht="23.5" x14ac:dyDescent="0.55000000000000004">
      <c r="A3" t="s">
        <v>15</v>
      </c>
      <c r="B3" t="s">
        <v>25</v>
      </c>
      <c r="C3" t="s">
        <v>24</v>
      </c>
      <c r="D3" t="s">
        <v>26</v>
      </c>
      <c r="E3" t="s">
        <v>27</v>
      </c>
      <c r="F3" t="s">
        <v>33</v>
      </c>
      <c r="K3" s="2" t="s">
        <v>8</v>
      </c>
    </row>
    <row r="4" spans="1:30" x14ac:dyDescent="0.35">
      <c r="A4">
        <v>0.5</v>
      </c>
      <c r="B4">
        <v>1.34714</v>
      </c>
      <c r="C4">
        <v>1.2599499999999999</v>
      </c>
      <c r="D4">
        <v>1.50003</v>
      </c>
      <c r="E4">
        <v>1.2247600000000001</v>
      </c>
      <c r="L4" t="s">
        <v>6</v>
      </c>
      <c r="M4" t="s">
        <v>7</v>
      </c>
      <c r="AC4">
        <v>0.5</v>
      </c>
      <c r="AD4">
        <v>2.1944599999999999</v>
      </c>
    </row>
    <row r="5" spans="1:30" x14ac:dyDescent="0.35">
      <c r="A5">
        <v>0.53013399999999999</v>
      </c>
      <c r="B5">
        <v>1.4370099999999999</v>
      </c>
      <c r="C5">
        <v>1.2931699999999999</v>
      </c>
      <c r="D5">
        <v>1.5904499999999999</v>
      </c>
      <c r="E5">
        <v>1.2611300000000001</v>
      </c>
      <c r="F5">
        <f>(D5-D4) / (A5-A4)</f>
        <v>3.0005973319174344</v>
      </c>
      <c r="K5">
        <v>4.5</v>
      </c>
      <c r="L5">
        <v>5.93811</v>
      </c>
      <c r="M5">
        <f t="shared" ref="M5:M44" si="0">K5 + 0.8 / (5 - K5)</f>
        <v>6.1</v>
      </c>
      <c r="N5">
        <f t="shared" ref="N5:N44" si="1" xml:space="preserve"> 5 / (2 *(5 - K5)) - 1/2 * (5 - K5)</f>
        <v>4.75</v>
      </c>
      <c r="AC5">
        <v>0.53013399999999999</v>
      </c>
      <c r="AD5">
        <v>2.2057899999999999</v>
      </c>
    </row>
    <row r="6" spans="1:30" x14ac:dyDescent="0.35">
      <c r="A6">
        <v>0.56208499999999995</v>
      </c>
      <c r="B6">
        <v>1.54436</v>
      </c>
      <c r="C6">
        <v>1.34273</v>
      </c>
      <c r="D6">
        <v>1.68631</v>
      </c>
      <c r="E6">
        <v>1.2985899999999999</v>
      </c>
      <c r="F6">
        <f t="shared" ref="F6:F43" si="2">(D6-D5) / (A6-A5)</f>
        <v>3.0002190854746393</v>
      </c>
      <c r="K6">
        <v>4.5121700000000002</v>
      </c>
      <c r="L6">
        <v>5.9770799999999999</v>
      </c>
      <c r="M6">
        <f t="shared" si="0"/>
        <v>6.1520855443494673</v>
      </c>
      <c r="N6">
        <f t="shared" si="1"/>
        <v>4.8808210760920847</v>
      </c>
      <c r="AC6">
        <v>0.56208499999999995</v>
      </c>
      <c r="AD6">
        <v>2.21774</v>
      </c>
    </row>
    <row r="7" spans="1:30" x14ac:dyDescent="0.35">
      <c r="A7">
        <v>0.59596099999999996</v>
      </c>
      <c r="B7">
        <v>1.65374</v>
      </c>
      <c r="C7">
        <v>1.3991100000000001</v>
      </c>
      <c r="D7">
        <v>1.7879700000000001</v>
      </c>
      <c r="E7">
        <v>1.3371500000000001</v>
      </c>
      <c r="F7">
        <f t="shared" si="2"/>
        <v>3.0009446215609881</v>
      </c>
      <c r="K7">
        <v>4.5243799999999998</v>
      </c>
      <c r="L7">
        <v>6.0327999999999999</v>
      </c>
      <c r="M7">
        <f t="shared" si="0"/>
        <v>6.2063950540347328</v>
      </c>
      <c r="N7">
        <f t="shared" si="1"/>
        <v>5.0184870438585403</v>
      </c>
      <c r="AC7">
        <v>0.59596099999999996</v>
      </c>
      <c r="AD7">
        <v>2.2303600000000001</v>
      </c>
    </row>
    <row r="8" spans="1:30" x14ac:dyDescent="0.35">
      <c r="A8">
        <v>0.63187899999999997</v>
      </c>
      <c r="B8">
        <v>1.7538400000000001</v>
      </c>
      <c r="C8">
        <v>1.4347300000000001</v>
      </c>
      <c r="D8">
        <v>1.89575</v>
      </c>
      <c r="E8">
        <v>1.37687</v>
      </c>
      <c r="F8">
        <f t="shared" si="2"/>
        <v>3.0007238710395892</v>
      </c>
      <c r="K8">
        <v>4.5366200000000001</v>
      </c>
      <c r="L8">
        <v>6.0767899999999999</v>
      </c>
      <c r="M8">
        <f t="shared" si="0"/>
        <v>6.2630648185074893</v>
      </c>
      <c r="N8">
        <f t="shared" si="1"/>
        <v>5.1634500578359024</v>
      </c>
      <c r="AC8">
        <v>0.63187899999999997</v>
      </c>
      <c r="AD8">
        <v>2.2436699999999998</v>
      </c>
    </row>
    <row r="9" spans="1:30" x14ac:dyDescent="0.35">
      <c r="A9">
        <v>0.66996199999999995</v>
      </c>
      <c r="B9">
        <v>1.89777</v>
      </c>
      <c r="C9">
        <v>1.4986299999999999</v>
      </c>
      <c r="D9">
        <v>2.01004</v>
      </c>
      <c r="E9">
        <v>1.41777</v>
      </c>
      <c r="F9">
        <f t="shared" si="2"/>
        <v>3.0010765958564205</v>
      </c>
      <c r="K9">
        <v>4.5488900000000001</v>
      </c>
      <c r="L9">
        <v>6.1216900000000001</v>
      </c>
      <c r="M9">
        <f t="shared" si="0"/>
        <v>6.3222933827669534</v>
      </c>
      <c r="N9">
        <f t="shared" si="1"/>
        <v>5.3163305711467279</v>
      </c>
      <c r="AC9">
        <v>0.66996199999999995</v>
      </c>
      <c r="AD9">
        <v>2.2576999999999998</v>
      </c>
    </row>
    <row r="10" spans="1:30" x14ac:dyDescent="0.35">
      <c r="A10">
        <v>0.71033999999999997</v>
      </c>
      <c r="B10">
        <v>2.0386799999999998</v>
      </c>
      <c r="C10">
        <v>1.52667</v>
      </c>
      <c r="D10">
        <v>2.13124</v>
      </c>
      <c r="E10">
        <v>1.4598899999999999</v>
      </c>
      <c r="F10">
        <f t="shared" si="2"/>
        <v>3.0016345534697089</v>
      </c>
      <c r="K10">
        <v>4.5612000000000004</v>
      </c>
      <c r="L10">
        <v>6.1866899999999996</v>
      </c>
      <c r="M10">
        <f t="shared" si="0"/>
        <v>6.3843540565177772</v>
      </c>
      <c r="N10">
        <f t="shared" si="1"/>
        <v>5.4779564266180536</v>
      </c>
      <c r="AC10">
        <v>0.71033999999999997</v>
      </c>
      <c r="AD10">
        <v>2.2724799999999998</v>
      </c>
    </row>
    <row r="11" spans="1:30" x14ac:dyDescent="0.35">
      <c r="A11">
        <v>0.75315200000000004</v>
      </c>
      <c r="B11">
        <v>2.1232199999999999</v>
      </c>
      <c r="C11">
        <v>1.5838699999999999</v>
      </c>
      <c r="D11">
        <v>2.2597499999999999</v>
      </c>
      <c r="E11">
        <v>1.5032700000000001</v>
      </c>
      <c r="F11">
        <f t="shared" si="2"/>
        <v>3.001728487339991</v>
      </c>
      <c r="K11">
        <v>4.5735400000000004</v>
      </c>
      <c r="L11">
        <v>6.2018000000000004</v>
      </c>
      <c r="M11">
        <f t="shared" si="0"/>
        <v>6.4494486432490756</v>
      </c>
      <c r="N11">
        <f t="shared" si="1"/>
        <v>5.6489845101533618</v>
      </c>
      <c r="AC11">
        <v>0.75315200000000004</v>
      </c>
      <c r="AD11">
        <v>2.2880500000000001</v>
      </c>
    </row>
    <row r="12" spans="1:30" x14ac:dyDescent="0.35">
      <c r="A12">
        <v>0.798543</v>
      </c>
      <c r="B12">
        <v>2.28043</v>
      </c>
      <c r="C12">
        <v>1.6380300000000001</v>
      </c>
      <c r="D12">
        <v>2.3960400000000002</v>
      </c>
      <c r="E12">
        <v>1.5479499999999999</v>
      </c>
      <c r="F12">
        <f t="shared" si="2"/>
        <v>3.0025776034896867</v>
      </c>
      <c r="K12">
        <v>4.5859100000000002</v>
      </c>
      <c r="L12">
        <v>6.2882800000000003</v>
      </c>
      <c r="M12">
        <f t="shared" si="0"/>
        <v>6.517857161245141</v>
      </c>
      <c r="N12">
        <f t="shared" si="1"/>
        <v>5.8302898788910644</v>
      </c>
      <c r="AC12">
        <v>0.798543</v>
      </c>
      <c r="AD12">
        <v>2.3044500000000001</v>
      </c>
    </row>
    <row r="13" spans="1:30" x14ac:dyDescent="0.35">
      <c r="A13">
        <v>0.84667099999999995</v>
      </c>
      <c r="B13">
        <v>2.4441600000000001</v>
      </c>
      <c r="C13">
        <v>1.69858</v>
      </c>
      <c r="D13">
        <v>2.5405799999999998</v>
      </c>
      <c r="E13">
        <v>1.5939700000000001</v>
      </c>
      <c r="F13">
        <f t="shared" si="2"/>
        <v>3.0032413563829752</v>
      </c>
      <c r="K13">
        <v>4.5983099999999997</v>
      </c>
      <c r="L13">
        <v>6.3171400000000002</v>
      </c>
      <c r="M13">
        <f t="shared" si="0"/>
        <v>6.5898955510468253</v>
      </c>
      <c r="N13">
        <f t="shared" si="1"/>
        <v>6.0228598470213299</v>
      </c>
      <c r="AC13">
        <v>0.84667099999999995</v>
      </c>
      <c r="AD13">
        <v>2.3216899999999998</v>
      </c>
    </row>
    <row r="14" spans="1:30" x14ac:dyDescent="0.35">
      <c r="A14">
        <v>0.89769900000000002</v>
      </c>
      <c r="B14">
        <v>2.6427499999999999</v>
      </c>
      <c r="C14">
        <v>1.73855</v>
      </c>
      <c r="D14">
        <v>2.69387</v>
      </c>
      <c r="E14">
        <v>1.64137</v>
      </c>
      <c r="F14">
        <f t="shared" si="2"/>
        <v>3.0040369992945037</v>
      </c>
      <c r="K14">
        <v>4.6107500000000003</v>
      </c>
      <c r="L14">
        <v>6.3514299999999997</v>
      </c>
      <c r="M14">
        <f t="shared" si="0"/>
        <v>6.6659844251766245</v>
      </c>
      <c r="N14">
        <f t="shared" si="1"/>
        <v>6.2279825786769489</v>
      </c>
      <c r="AC14">
        <v>0.89769900000000002</v>
      </c>
      <c r="AD14">
        <v>2.33982</v>
      </c>
    </row>
    <row r="15" spans="1:30" x14ac:dyDescent="0.35">
      <c r="A15">
        <v>0.95180200000000004</v>
      </c>
      <c r="B15">
        <v>2.7887400000000002</v>
      </c>
      <c r="C15">
        <v>1.8040400000000001</v>
      </c>
      <c r="D15">
        <v>2.8564699999999998</v>
      </c>
      <c r="E15">
        <v>1.6901999999999999</v>
      </c>
      <c r="F15">
        <f t="shared" si="2"/>
        <v>3.0053786296508478</v>
      </c>
      <c r="K15">
        <v>4.6232300000000004</v>
      </c>
      <c r="L15">
        <v>6.4410800000000004</v>
      </c>
      <c r="M15">
        <f t="shared" si="0"/>
        <v>6.7465413039785567</v>
      </c>
      <c r="N15">
        <f t="shared" si="1"/>
        <v>6.4469628249329904</v>
      </c>
      <c r="AC15">
        <v>0.95180200000000004</v>
      </c>
      <c r="AD15">
        <v>2.35887</v>
      </c>
    </row>
    <row r="16" spans="1:30" x14ac:dyDescent="0.35">
      <c r="A16">
        <v>1.0091699999999999</v>
      </c>
      <c r="B16">
        <v>2.97112</v>
      </c>
      <c r="C16">
        <v>1.8656999999999999</v>
      </c>
      <c r="D16">
        <v>3.0289600000000001</v>
      </c>
      <c r="E16">
        <v>1.7405200000000001</v>
      </c>
      <c r="F16">
        <f t="shared" si="2"/>
        <v>3.0067284897503952</v>
      </c>
      <c r="K16">
        <v>4.6357299999999997</v>
      </c>
      <c r="L16">
        <v>6.5272899999999998</v>
      </c>
      <c r="M16">
        <f t="shared" si="0"/>
        <v>6.8319031682543141</v>
      </c>
      <c r="N16">
        <f t="shared" si="1"/>
        <v>6.6809061507947334</v>
      </c>
      <c r="AC16">
        <v>1.0091699999999999</v>
      </c>
      <c r="AD16">
        <v>2.3788800000000001</v>
      </c>
    </row>
    <row r="17" spans="1:30" x14ac:dyDescent="0.35">
      <c r="A17">
        <v>1.06999</v>
      </c>
      <c r="B17">
        <v>3.14629</v>
      </c>
      <c r="C17">
        <v>1.9095500000000001</v>
      </c>
      <c r="D17">
        <v>3.2119499999999999</v>
      </c>
      <c r="E17">
        <v>1.7923800000000001</v>
      </c>
      <c r="F17">
        <f t="shared" si="2"/>
        <v>3.008714238737249</v>
      </c>
      <c r="K17">
        <v>4.6482700000000001</v>
      </c>
      <c r="L17">
        <v>6.5585300000000002</v>
      </c>
      <c r="M17">
        <f t="shared" si="0"/>
        <v>6.9227418960566354</v>
      </c>
      <c r="N17">
        <f t="shared" si="1"/>
        <v>6.9318596751769848</v>
      </c>
      <c r="AC17">
        <v>1.06999</v>
      </c>
      <c r="AD17">
        <v>2.3998599999999999</v>
      </c>
    </row>
    <row r="18" spans="1:30" x14ac:dyDescent="0.35">
      <c r="A18">
        <v>1.1344700000000001</v>
      </c>
      <c r="B18">
        <v>3.3312200000000001</v>
      </c>
      <c r="C18">
        <v>1.9527600000000001</v>
      </c>
      <c r="D18">
        <v>3.4061300000000001</v>
      </c>
      <c r="E18">
        <v>1.8458399999999999</v>
      </c>
      <c r="F18">
        <f t="shared" si="2"/>
        <v>3.0114764267990068</v>
      </c>
      <c r="K18">
        <v>4.6608499999999999</v>
      </c>
      <c r="L18">
        <v>6.6199000000000003</v>
      </c>
      <c r="M18">
        <f t="shared" si="0"/>
        <v>7.0196882721509652</v>
      </c>
      <c r="N18">
        <f t="shared" si="1"/>
        <v>7.2017946004717661</v>
      </c>
      <c r="AC18">
        <v>1.1344700000000001</v>
      </c>
      <c r="AD18">
        <v>2.4218500000000001</v>
      </c>
    </row>
    <row r="19" spans="1:30" x14ac:dyDescent="0.35">
      <c r="A19">
        <v>1.20285</v>
      </c>
      <c r="B19">
        <v>3.55071</v>
      </c>
      <c r="C19">
        <v>2.0613299999999999</v>
      </c>
      <c r="D19">
        <v>3.6122299999999998</v>
      </c>
      <c r="E19">
        <v>1.90096</v>
      </c>
      <c r="F19">
        <f t="shared" si="2"/>
        <v>3.0140391927464183</v>
      </c>
      <c r="K19">
        <v>4.6734600000000004</v>
      </c>
      <c r="L19">
        <v>6.8066000000000004</v>
      </c>
      <c r="M19">
        <f t="shared" si="0"/>
        <v>7.1233895645250236</v>
      </c>
      <c r="N19">
        <f t="shared" si="1"/>
        <v>7.4927598891406966</v>
      </c>
      <c r="AC19">
        <v>1.20285</v>
      </c>
      <c r="AD19">
        <v>2.4448799999999999</v>
      </c>
    </row>
    <row r="20" spans="1:30" x14ac:dyDescent="0.35">
      <c r="A20">
        <v>1.2753399999999999</v>
      </c>
      <c r="B20">
        <v>3.7422499999999999</v>
      </c>
      <c r="C20">
        <v>2.0933700000000002</v>
      </c>
      <c r="D20">
        <v>3.8310300000000002</v>
      </c>
      <c r="E20">
        <v>1.95783</v>
      </c>
      <c r="F20">
        <f t="shared" si="2"/>
        <v>3.0183473582563183</v>
      </c>
      <c r="K20">
        <v>4.6860999999999997</v>
      </c>
      <c r="L20">
        <v>6.8265500000000001</v>
      </c>
      <c r="M20">
        <f t="shared" si="0"/>
        <v>7.2346823510672165</v>
      </c>
      <c r="N20">
        <f t="shared" si="1"/>
        <v>7.8073698470850514</v>
      </c>
      <c r="AC20">
        <v>1.2753399999999999</v>
      </c>
      <c r="AD20">
        <v>2.4689700000000001</v>
      </c>
    </row>
    <row r="21" spans="1:30" x14ac:dyDescent="0.35">
      <c r="A21">
        <v>1.3522099999999999</v>
      </c>
      <c r="B21">
        <v>4.0096100000000003</v>
      </c>
      <c r="C21">
        <v>2.1527699999999999</v>
      </c>
      <c r="D21">
        <v>4.0633999999999997</v>
      </c>
      <c r="E21">
        <v>2.0165299999999999</v>
      </c>
      <c r="F21">
        <f t="shared" si="2"/>
        <v>3.0228957981006834</v>
      </c>
      <c r="K21">
        <v>4.6987800000000002</v>
      </c>
      <c r="L21">
        <v>7.0368199999999996</v>
      </c>
      <c r="M21">
        <f t="shared" si="0"/>
        <v>7.3546461443463267</v>
      </c>
      <c r="N21">
        <f t="shared" si="1"/>
        <v>8.1489717010822709</v>
      </c>
      <c r="AC21">
        <v>1.3522099999999999</v>
      </c>
      <c r="AD21">
        <v>2.4941499999999999</v>
      </c>
    </row>
    <row r="22" spans="1:30" x14ac:dyDescent="0.35">
      <c r="A22">
        <v>1.4337</v>
      </c>
      <c r="B22">
        <v>4.2727199999999996</v>
      </c>
      <c r="C22">
        <v>2.2587000000000002</v>
      </c>
      <c r="D22">
        <v>4.3102799999999997</v>
      </c>
      <c r="E22">
        <v>2.0771600000000001</v>
      </c>
      <c r="F22">
        <f t="shared" si="2"/>
        <v>3.0295741808810872</v>
      </c>
      <c r="K22">
        <v>4.7114900000000004</v>
      </c>
      <c r="L22">
        <v>7.02562</v>
      </c>
      <c r="M22">
        <f t="shared" si="0"/>
        <v>7.4843574915947499</v>
      </c>
      <c r="N22">
        <f t="shared" si="1"/>
        <v>8.5209559112335924</v>
      </c>
      <c r="AC22">
        <v>1.4337</v>
      </c>
      <c r="AD22">
        <v>2.5204300000000002</v>
      </c>
    </row>
    <row r="23" spans="1:30" x14ac:dyDescent="0.35">
      <c r="A23">
        <v>1.5201100000000001</v>
      </c>
      <c r="B23">
        <v>4.5756300000000003</v>
      </c>
      <c r="C23">
        <v>2.3420399999999999</v>
      </c>
      <c r="D23">
        <v>4.5727200000000003</v>
      </c>
      <c r="E23">
        <v>2.13985</v>
      </c>
      <c r="F23">
        <f t="shared" si="2"/>
        <v>3.0371484781853995</v>
      </c>
      <c r="K23">
        <v>4.7242300000000004</v>
      </c>
      <c r="L23">
        <v>7.2950200000000001</v>
      </c>
      <c r="M23">
        <f t="shared" si="0"/>
        <v>7.6251981981361325</v>
      </c>
      <c r="N23">
        <f t="shared" si="1"/>
        <v>8.9276406191754134</v>
      </c>
      <c r="AC23">
        <v>1.5201100000000001</v>
      </c>
      <c r="AD23">
        <v>2.5478399999999999</v>
      </c>
    </row>
    <row r="24" spans="1:30" x14ac:dyDescent="0.35">
      <c r="A24">
        <v>1.6117300000000001</v>
      </c>
      <c r="B24">
        <v>4.8175800000000004</v>
      </c>
      <c r="C24">
        <v>2.3922599999999998</v>
      </c>
      <c r="D24">
        <v>4.8518699999999999</v>
      </c>
      <c r="E24">
        <v>2.2047400000000001</v>
      </c>
      <c r="F24">
        <f t="shared" si="2"/>
        <v>3.0468238375900398</v>
      </c>
      <c r="K24">
        <v>4.7370099999999997</v>
      </c>
      <c r="L24">
        <v>7.4022699999999997</v>
      </c>
      <c r="M24">
        <f t="shared" si="0"/>
        <v>7.7789507582037309</v>
      </c>
      <c r="N24">
        <f t="shared" si="1"/>
        <v>9.3745698693866579</v>
      </c>
      <c r="AC24">
        <v>1.6117300000000001</v>
      </c>
      <c r="AD24">
        <v>2.5763699999999998</v>
      </c>
    </row>
    <row r="25" spans="1:30" x14ac:dyDescent="0.35">
      <c r="A25">
        <v>1.70886</v>
      </c>
      <c r="B25">
        <v>5.1352700000000002</v>
      </c>
      <c r="C25">
        <v>2.4861200000000001</v>
      </c>
      <c r="D25">
        <v>5.1490600000000004</v>
      </c>
      <c r="E25">
        <v>2.2720099999999999</v>
      </c>
      <c r="F25">
        <f t="shared" si="2"/>
        <v>3.0597137856481078</v>
      </c>
      <c r="K25">
        <v>4.7498300000000002</v>
      </c>
      <c r="L25">
        <v>7.5787500000000003</v>
      </c>
      <c r="M25">
        <f t="shared" si="0"/>
        <v>7.9476554786745046</v>
      </c>
      <c r="N25">
        <f t="shared" si="1"/>
        <v>9.8681196208578257</v>
      </c>
      <c r="AC25">
        <v>1.70886</v>
      </c>
      <c r="AD25">
        <v>2.6060500000000002</v>
      </c>
    </row>
    <row r="26" spans="1:30" x14ac:dyDescent="0.35">
      <c r="A26">
        <v>1.81185</v>
      </c>
      <c r="B26">
        <v>5.4437300000000004</v>
      </c>
      <c r="C26">
        <v>2.5817199999999998</v>
      </c>
      <c r="D26">
        <v>5.4657799999999996</v>
      </c>
      <c r="E26">
        <v>2.3418999999999999</v>
      </c>
      <c r="F26">
        <f t="shared" si="2"/>
        <v>3.0752500242741965</v>
      </c>
      <c r="K26">
        <v>4.7626799999999996</v>
      </c>
      <c r="L26">
        <v>7.9163399999999999</v>
      </c>
      <c r="M26">
        <f t="shared" si="0"/>
        <v>8.1336558975223259</v>
      </c>
      <c r="N26">
        <f t="shared" si="1"/>
        <v>10.415639679757271</v>
      </c>
      <c r="AC26">
        <v>1.81185</v>
      </c>
      <c r="AD26">
        <v>2.6368800000000001</v>
      </c>
    </row>
    <row r="27" spans="1:30" x14ac:dyDescent="0.35">
      <c r="A27">
        <v>1.9210499999999999</v>
      </c>
      <c r="B27">
        <v>5.7807899999999997</v>
      </c>
      <c r="C27">
        <v>2.68825</v>
      </c>
      <c r="D27">
        <v>5.8037400000000003</v>
      </c>
      <c r="E27">
        <v>2.4147099999999999</v>
      </c>
      <c r="F27">
        <f t="shared" si="2"/>
        <v>3.0948717948718025</v>
      </c>
      <c r="K27">
        <v>4.7755599999999996</v>
      </c>
      <c r="L27">
        <v>8.3045200000000001</v>
      </c>
      <c r="M27">
        <f t="shared" si="0"/>
        <v>8.3399870183567923</v>
      </c>
      <c r="N27">
        <f t="shared" si="1"/>
        <v>11.026614432364976</v>
      </c>
      <c r="AC27">
        <v>1.9210499999999999</v>
      </c>
      <c r="AD27">
        <v>2.6688499999999999</v>
      </c>
    </row>
    <row r="28" spans="1:30" x14ac:dyDescent="0.35">
      <c r="A28">
        <v>2.0368300000000001</v>
      </c>
      <c r="B28">
        <v>6.1670400000000001</v>
      </c>
      <c r="C28">
        <v>2.7593999999999999</v>
      </c>
      <c r="D28">
        <v>6.1649799999999999</v>
      </c>
      <c r="E28">
        <v>2.4908100000000002</v>
      </c>
      <c r="F28">
        <f t="shared" si="2"/>
        <v>3.1200552772499472</v>
      </c>
      <c r="K28">
        <v>4.7884799999999998</v>
      </c>
      <c r="L28">
        <v>8.5337800000000001</v>
      </c>
      <c r="M28">
        <f t="shared" si="0"/>
        <v>8.570628260211798</v>
      </c>
      <c r="N28">
        <f t="shared" si="1"/>
        <v>11.713453313161867</v>
      </c>
      <c r="AC28">
        <v>2.0368300000000001</v>
      </c>
      <c r="AD28">
        <v>2.7019600000000001</v>
      </c>
    </row>
    <row r="29" spans="1:30" x14ac:dyDescent="0.35">
      <c r="A29">
        <v>2.1595900000000001</v>
      </c>
      <c r="B29">
        <v>6.5495799999999997</v>
      </c>
      <c r="C29">
        <v>2.8640599999999998</v>
      </c>
      <c r="D29">
        <v>6.5518900000000002</v>
      </c>
      <c r="E29">
        <v>2.5707399999999998</v>
      </c>
      <c r="F29">
        <f t="shared" si="2"/>
        <v>3.1517595307917921</v>
      </c>
      <c r="K29">
        <v>4.8014299999999999</v>
      </c>
      <c r="L29">
        <v>9.7190799999999999</v>
      </c>
      <c r="M29">
        <f t="shared" si="0"/>
        <v>8.8302359626328233</v>
      </c>
      <c r="N29">
        <f t="shared" si="1"/>
        <v>12.490733633227569</v>
      </c>
      <c r="AC29">
        <v>2.1595900000000001</v>
      </c>
      <c r="AD29">
        <v>2.7362000000000002</v>
      </c>
    </row>
    <row r="30" spans="1:30" x14ac:dyDescent="0.35">
      <c r="A30">
        <v>2.2897500000000002</v>
      </c>
      <c r="B30">
        <v>6.8889899999999997</v>
      </c>
      <c r="C30">
        <v>2.9589799999999999</v>
      </c>
      <c r="D30">
        <v>6.9674399999999999</v>
      </c>
      <c r="E30">
        <v>2.6551900000000002</v>
      </c>
      <c r="F30">
        <f t="shared" si="2"/>
        <v>3.1926090964966156</v>
      </c>
      <c r="K30">
        <v>4.8144200000000001</v>
      </c>
      <c r="L30">
        <v>9.9779499999999999</v>
      </c>
      <c r="M30">
        <f t="shared" si="0"/>
        <v>9.1252293544563017</v>
      </c>
      <c r="N30">
        <f t="shared" si="1"/>
        <v>13.378489232675946</v>
      </c>
      <c r="AC30">
        <v>2.2897500000000002</v>
      </c>
      <c r="AD30">
        <v>2.77155</v>
      </c>
    </row>
    <row r="31" spans="1:30" x14ac:dyDescent="0.35">
      <c r="A31">
        <v>2.4277500000000001</v>
      </c>
      <c r="B31">
        <v>7.4603099999999998</v>
      </c>
      <c r="C31">
        <v>3.1249699999999998</v>
      </c>
      <c r="D31">
        <v>7.4152699999999996</v>
      </c>
      <c r="E31">
        <v>2.7451699999999999</v>
      </c>
      <c r="F31">
        <f t="shared" si="2"/>
        <v>3.2451449275362321</v>
      </c>
      <c r="K31">
        <v>4.8274499999999998</v>
      </c>
      <c r="L31">
        <v>12.9169</v>
      </c>
      <c r="M31">
        <f t="shared" si="0"/>
        <v>9.4637872935381004</v>
      </c>
      <c r="N31">
        <f t="shared" si="1"/>
        <v>14.40227904230656</v>
      </c>
      <c r="AC31">
        <v>2.4277500000000001</v>
      </c>
      <c r="AD31">
        <v>2.8079800000000001</v>
      </c>
    </row>
    <row r="32" spans="1:30" x14ac:dyDescent="0.35">
      <c r="A32">
        <v>2.5740599999999998</v>
      </c>
      <c r="B32">
        <v>7.9209800000000001</v>
      </c>
      <c r="C32">
        <v>3.2757800000000001</v>
      </c>
      <c r="D32">
        <v>7.9001099999999997</v>
      </c>
      <c r="E32">
        <v>2.8420999999999998</v>
      </c>
      <c r="F32">
        <f t="shared" si="2"/>
        <v>3.3137857972797558</v>
      </c>
      <c r="K32">
        <v>4.8405100000000001</v>
      </c>
      <c r="L32">
        <v>14.7935</v>
      </c>
      <c r="M32">
        <f t="shared" si="0"/>
        <v>9.8564984632265382</v>
      </c>
      <c r="N32">
        <f t="shared" si="1"/>
        <v>15.595218947582929</v>
      </c>
      <c r="AC32">
        <v>2.5740599999999998</v>
      </c>
      <c r="AD32">
        <v>2.8454600000000001</v>
      </c>
    </row>
    <row r="33" spans="1:30" x14ac:dyDescent="0.35">
      <c r="A33">
        <v>2.7292000000000001</v>
      </c>
      <c r="B33">
        <v>8.4104600000000005</v>
      </c>
      <c r="C33">
        <v>3.38483</v>
      </c>
      <c r="D33">
        <v>8.4281799999999993</v>
      </c>
      <c r="E33">
        <v>2.9480900000000001</v>
      </c>
      <c r="F33">
        <f t="shared" si="2"/>
        <v>3.4038287997937262</v>
      </c>
      <c r="K33">
        <v>4.8536000000000001</v>
      </c>
      <c r="L33">
        <v>15.524900000000001</v>
      </c>
      <c r="M33">
        <f t="shared" si="0"/>
        <v>10.318080874316944</v>
      </c>
      <c r="N33">
        <f t="shared" si="1"/>
        <v>17.003302732240453</v>
      </c>
      <c r="AC33">
        <v>2.7292000000000001</v>
      </c>
      <c r="AD33">
        <v>2.8839600000000001</v>
      </c>
    </row>
    <row r="34" spans="1:30" x14ac:dyDescent="0.35">
      <c r="A34">
        <v>2.8936899999999999</v>
      </c>
      <c r="B34">
        <v>9.0818999999999992</v>
      </c>
      <c r="C34">
        <v>3.5062899999999999</v>
      </c>
      <c r="D34">
        <v>9.0080299999999998</v>
      </c>
      <c r="E34">
        <v>3.0663499999999999</v>
      </c>
      <c r="F34">
        <f t="shared" si="2"/>
        <v>3.5251383062800237</v>
      </c>
      <c r="K34">
        <v>4.8667299999999996</v>
      </c>
      <c r="L34">
        <v>20.613299999999999</v>
      </c>
      <c r="M34">
        <f t="shared" si="0"/>
        <v>10.869581354393317</v>
      </c>
      <c r="N34">
        <f t="shared" si="1"/>
        <v>18.692275482479115</v>
      </c>
      <c r="AC34">
        <v>2.8936899999999999</v>
      </c>
      <c r="AD34">
        <v>2.9234200000000001</v>
      </c>
    </row>
    <row r="35" spans="1:30" x14ac:dyDescent="0.35">
      <c r="A35">
        <v>3.0680900000000002</v>
      </c>
      <c r="B35">
        <v>9.5194200000000002</v>
      </c>
      <c r="C35">
        <v>3.5401099999999999</v>
      </c>
      <c r="D35">
        <v>9.6518599999999992</v>
      </c>
      <c r="E35">
        <v>3.20194</v>
      </c>
      <c r="F35">
        <f t="shared" si="2"/>
        <v>3.6916857798165035</v>
      </c>
      <c r="K35">
        <v>4.8799000000000001</v>
      </c>
      <c r="L35">
        <v>22.347000000000001</v>
      </c>
      <c r="M35">
        <f t="shared" si="0"/>
        <v>11.541015736885935</v>
      </c>
      <c r="N35">
        <f t="shared" si="1"/>
        <v>20.755936677768549</v>
      </c>
      <c r="AC35">
        <v>3.0680900000000002</v>
      </c>
      <c r="AD35">
        <v>2.9637899999999999</v>
      </c>
    </row>
    <row r="36" spans="1:30" x14ac:dyDescent="0.35">
      <c r="A36">
        <v>3.2530000000000001</v>
      </c>
      <c r="B36">
        <v>10.2714</v>
      </c>
      <c r="C36">
        <v>3.7469600000000001</v>
      </c>
      <c r="D36">
        <v>10.3781</v>
      </c>
      <c r="E36">
        <v>3.3633000000000002</v>
      </c>
      <c r="F36">
        <f t="shared" si="2"/>
        <v>3.9275323130171489</v>
      </c>
      <c r="K36">
        <v>4.8930999999999996</v>
      </c>
      <c r="L36">
        <v>30.606999999999999</v>
      </c>
      <c r="M36">
        <f t="shared" si="0"/>
        <v>12.376729560336733</v>
      </c>
      <c r="N36">
        <f t="shared" si="1"/>
        <v>23.332892376052289</v>
      </c>
      <c r="AC36">
        <v>3.2530000000000001</v>
      </c>
      <c r="AD36">
        <v>3.00501</v>
      </c>
    </row>
    <row r="37" spans="1:30" x14ac:dyDescent="0.35">
      <c r="A37">
        <v>3.4490500000000002</v>
      </c>
      <c r="B37">
        <v>11.2864</v>
      </c>
      <c r="C37">
        <v>4.0852000000000004</v>
      </c>
      <c r="D37">
        <v>11.215999999999999</v>
      </c>
      <c r="E37">
        <v>3.5651700000000002</v>
      </c>
      <c r="F37">
        <f t="shared" si="2"/>
        <v>4.2739097169089479</v>
      </c>
      <c r="K37">
        <v>4.9063299999999996</v>
      </c>
      <c r="L37">
        <v>34.305799999999998</v>
      </c>
      <c r="M37">
        <f t="shared" si="0"/>
        <v>13.446951330201738</v>
      </c>
      <c r="N37">
        <f t="shared" si="1"/>
        <v>26.642606656880432</v>
      </c>
      <c r="AC37">
        <v>3.4490500000000002</v>
      </c>
      <c r="AD37">
        <v>3.0470100000000002</v>
      </c>
    </row>
    <row r="38" spans="1:30" x14ac:dyDescent="0.35">
      <c r="A38">
        <v>3.6569199999999999</v>
      </c>
      <c r="B38">
        <v>12.090199999999999</v>
      </c>
      <c r="C38">
        <v>4.4435599999999997</v>
      </c>
      <c r="D38">
        <v>12.215999999999999</v>
      </c>
      <c r="E38">
        <v>3.8352400000000002</v>
      </c>
      <c r="F38">
        <f t="shared" si="2"/>
        <v>4.8106989945639151</v>
      </c>
      <c r="K38">
        <v>4.9196099999999996</v>
      </c>
      <c r="L38">
        <v>36.136299999999999</v>
      </c>
      <c r="M38">
        <f t="shared" si="0"/>
        <v>14.871096503296378</v>
      </c>
      <c r="N38">
        <f t="shared" si="1"/>
        <v>31.058200322801184</v>
      </c>
      <c r="AC38">
        <v>3.6569199999999999</v>
      </c>
      <c r="AD38">
        <v>3.0897000000000001</v>
      </c>
    </row>
    <row r="39" spans="1:30" x14ac:dyDescent="0.35">
      <c r="A39">
        <v>3.8773200000000001</v>
      </c>
      <c r="B39">
        <v>13.547800000000001</v>
      </c>
      <c r="C39">
        <v>4.7889900000000001</v>
      </c>
      <c r="D39">
        <v>13.474299999999999</v>
      </c>
      <c r="E39">
        <v>4.2306299999999997</v>
      </c>
      <c r="F39">
        <f t="shared" si="2"/>
        <v>5.7091651542649702</v>
      </c>
      <c r="K39">
        <v>4.9329200000000002</v>
      </c>
      <c r="L39">
        <v>43.502200000000002</v>
      </c>
      <c r="M39">
        <f t="shared" si="0"/>
        <v>16.858978437686378</v>
      </c>
      <c r="N39">
        <f t="shared" si="1"/>
        <v>37.235392617769932</v>
      </c>
      <c r="AC39">
        <v>3.8773200000000001</v>
      </c>
      <c r="AD39">
        <v>3.1329899999999999</v>
      </c>
    </row>
    <row r="40" spans="1:30" x14ac:dyDescent="0.35">
      <c r="A40">
        <v>4.1109999999999998</v>
      </c>
      <c r="B40">
        <v>15.1808</v>
      </c>
      <c r="C40">
        <v>5.0808099999999996</v>
      </c>
      <c r="D40">
        <v>15.1999</v>
      </c>
      <c r="E40">
        <v>4.8850899999999999</v>
      </c>
      <c r="F40">
        <f t="shared" si="2"/>
        <v>7.3844573776104179</v>
      </c>
      <c r="K40">
        <v>4.9462599999999997</v>
      </c>
      <c r="L40">
        <v>52.274799999999999</v>
      </c>
      <c r="M40">
        <f t="shared" si="0"/>
        <v>19.832750509862205</v>
      </c>
      <c r="N40">
        <f t="shared" si="1"/>
        <v>46.493412843319391</v>
      </c>
      <c r="AC40">
        <v>4.1109999999999998</v>
      </c>
      <c r="AD40">
        <v>3.1767799999999999</v>
      </c>
    </row>
    <row r="41" spans="1:30" x14ac:dyDescent="0.35">
      <c r="A41">
        <v>4.3587699999999998</v>
      </c>
      <c r="B41">
        <v>16.7438</v>
      </c>
      <c r="C41">
        <v>6.0553600000000003</v>
      </c>
      <c r="D41">
        <v>17.956900000000001</v>
      </c>
      <c r="E41">
        <v>6.1799499999999998</v>
      </c>
      <c r="F41">
        <f t="shared" si="2"/>
        <v>11.127255115631437</v>
      </c>
      <c r="K41">
        <v>4.9596400000000003</v>
      </c>
      <c r="L41">
        <v>55.391800000000003</v>
      </c>
      <c r="M41">
        <f t="shared" si="0"/>
        <v>24.78124555004969</v>
      </c>
      <c r="N41">
        <f t="shared" si="1"/>
        <v>61.922337343905269</v>
      </c>
      <c r="AC41">
        <v>4.3587699999999998</v>
      </c>
      <c r="AD41">
        <v>3.2209500000000002</v>
      </c>
    </row>
    <row r="42" spans="1:30" x14ac:dyDescent="0.35">
      <c r="A42">
        <v>4.6214700000000004</v>
      </c>
      <c r="B42">
        <v>22.836300000000001</v>
      </c>
      <c r="C42">
        <v>9.7067499999999995</v>
      </c>
      <c r="D42">
        <v>23.982600000000001</v>
      </c>
      <c r="E42">
        <v>9.6800300000000004</v>
      </c>
      <c r="F42">
        <f t="shared" si="2"/>
        <v>22.937571374191041</v>
      </c>
      <c r="K42">
        <v>4.9730600000000003</v>
      </c>
      <c r="L42">
        <v>58.818600000000004</v>
      </c>
      <c r="M42">
        <f t="shared" si="0"/>
        <v>34.668679896065612</v>
      </c>
      <c r="N42">
        <f t="shared" si="1"/>
        <v>92.785342175205045</v>
      </c>
      <c r="AC42">
        <v>4.6214700000000004</v>
      </c>
      <c r="AD42">
        <v>3.2653699999999999</v>
      </c>
    </row>
    <row r="43" spans="1:30" x14ac:dyDescent="0.35">
      <c r="A43">
        <v>4.9000000000000004</v>
      </c>
      <c r="B43">
        <v>48.436999999999998</v>
      </c>
      <c r="C43">
        <v>22.5169</v>
      </c>
      <c r="D43">
        <v>61.419800000000002</v>
      </c>
      <c r="E43">
        <v>35.280099999999997</v>
      </c>
      <c r="F43">
        <f t="shared" si="2"/>
        <v>134.40993788819881</v>
      </c>
      <c r="K43">
        <v>4.98651</v>
      </c>
      <c r="L43">
        <v>70.636799999999994</v>
      </c>
      <c r="M43">
        <f t="shared" si="0"/>
        <v>64.289697546330615</v>
      </c>
      <c r="N43">
        <f t="shared" si="1"/>
        <v>185.31571608228316</v>
      </c>
      <c r="AC43">
        <v>4.9000000000000004</v>
      </c>
      <c r="AD43">
        <v>3.3099099999999999</v>
      </c>
    </row>
    <row r="44" spans="1:30" x14ac:dyDescent="0.35">
      <c r="K44">
        <v>5</v>
      </c>
      <c r="L44">
        <v>73.531300000000002</v>
      </c>
      <c r="M44" t="e">
        <f t="shared" si="0"/>
        <v>#DIV/0!</v>
      </c>
      <c r="N44" t="e">
        <f t="shared" si="1"/>
        <v>#DIV/0!</v>
      </c>
    </row>
    <row r="46" spans="1:30" ht="23.5" x14ac:dyDescent="0.55000000000000004">
      <c r="A46" s="2" t="s">
        <v>32</v>
      </c>
    </row>
    <row r="47" spans="1:30" x14ac:dyDescent="0.35">
      <c r="A47" t="s">
        <v>15</v>
      </c>
      <c r="B47" t="s">
        <v>25</v>
      </c>
      <c r="C47" t="s">
        <v>24</v>
      </c>
      <c r="D47" t="s">
        <v>26</v>
      </c>
      <c r="E47" t="s">
        <v>27</v>
      </c>
    </row>
    <row r="48" spans="1:30" x14ac:dyDescent="0.35">
      <c r="A48">
        <v>0.5</v>
      </c>
      <c r="B48">
        <v>0.88077300000000003</v>
      </c>
      <c r="C48">
        <v>0.99827100000000002</v>
      </c>
      <c r="D48">
        <v>1.0000199999999999</v>
      </c>
      <c r="E48">
        <v>1.2247600000000001</v>
      </c>
    </row>
    <row r="49" spans="1:13" x14ac:dyDescent="0.35">
      <c r="A49">
        <v>0.53013399999999999</v>
      </c>
      <c r="B49">
        <v>0.95431100000000002</v>
      </c>
      <c r="C49">
        <v>1.0450999999999999</v>
      </c>
      <c r="D49">
        <v>1.06029</v>
      </c>
      <c r="E49">
        <v>1.2611300000000001</v>
      </c>
    </row>
    <row r="50" spans="1:13" x14ac:dyDescent="0.35">
      <c r="A50">
        <v>0.56208499999999995</v>
      </c>
      <c r="B50">
        <v>1.0120199999999999</v>
      </c>
      <c r="C50">
        <v>1.0886400000000001</v>
      </c>
      <c r="D50">
        <v>1.1242000000000001</v>
      </c>
      <c r="E50">
        <v>1.2985899999999999</v>
      </c>
    </row>
    <row r="51" spans="1:13" x14ac:dyDescent="0.35">
      <c r="A51">
        <v>0.59596099999999996</v>
      </c>
      <c r="B51">
        <v>1.06976</v>
      </c>
      <c r="C51">
        <v>1.1214999999999999</v>
      </c>
      <c r="D51">
        <v>1.1919599999999999</v>
      </c>
      <c r="E51">
        <v>1.3371500000000001</v>
      </c>
      <c r="K51" t="s">
        <v>22</v>
      </c>
    </row>
    <row r="52" spans="1:13" x14ac:dyDescent="0.35">
      <c r="A52">
        <v>0.63187899999999997</v>
      </c>
      <c r="B52">
        <v>1.1477599999999999</v>
      </c>
      <c r="C52">
        <v>1.1699200000000001</v>
      </c>
      <c r="D52">
        <v>1.2638199999999999</v>
      </c>
      <c r="E52">
        <v>1.37687</v>
      </c>
      <c r="K52">
        <v>0</v>
      </c>
      <c r="M52">
        <f xml:space="preserve"> ((5 / (2 *(5 - K52)) - 1/2 * (5 - K52) + 2)) * 2 +  K52</f>
        <v>0</v>
      </c>
    </row>
    <row r="53" spans="1:13" x14ac:dyDescent="0.35">
      <c r="A53">
        <v>0.66996199999999995</v>
      </c>
      <c r="B53">
        <v>1.22828</v>
      </c>
      <c r="C53">
        <v>1.2291399999999999</v>
      </c>
      <c r="D53">
        <v>1.34</v>
      </c>
      <c r="E53">
        <v>1.41777</v>
      </c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:13" x14ac:dyDescent="0.35">
      <c r="A54">
        <v>0.71033999999999997</v>
      </c>
      <c r="B54">
        <v>1.31704</v>
      </c>
      <c r="C54">
        <v>1.27986</v>
      </c>
      <c r="D54">
        <v>1.42079</v>
      </c>
      <c r="E54">
        <v>1.4598899999999999</v>
      </c>
      <c r="K54">
        <v>0.53013399999999999</v>
      </c>
      <c r="L54">
        <v>1.3853</v>
      </c>
      <c r="M54">
        <f xml:space="preserve"> ((5 / (2 *(5 - K54)) - 1/2 * (5 - K54) + 2.203)) * 2 +  K54</f>
        <v>1.5848697656905153</v>
      </c>
    </row>
    <row r="55" spans="1:13" x14ac:dyDescent="0.35">
      <c r="A55">
        <v>0.75315200000000004</v>
      </c>
      <c r="B55">
        <v>1.4033500000000001</v>
      </c>
      <c r="C55">
        <v>1.3143499999999999</v>
      </c>
      <c r="D55">
        <v>1.5064500000000001</v>
      </c>
      <c r="E55">
        <v>1.5032700000000001</v>
      </c>
      <c r="K55">
        <v>0.56208499999999995</v>
      </c>
      <c r="L55">
        <v>1.5434600000000001</v>
      </c>
      <c r="M55">
        <f xml:space="preserve"> ((5 / (2 *(5 - K55)) - 1/2 * (5 - K55) + 2.203)) * 2 +  K55</f>
        <v>1.6568251973167574</v>
      </c>
    </row>
    <row r="56" spans="1:13" x14ac:dyDescent="0.35">
      <c r="A56">
        <v>0.798543</v>
      </c>
      <c r="B56">
        <v>1.49017</v>
      </c>
      <c r="C56">
        <v>1.38174</v>
      </c>
      <c r="D56">
        <v>1.5972900000000001</v>
      </c>
      <c r="E56">
        <v>1.5479499999999999</v>
      </c>
      <c r="K56">
        <v>0.59596099999999996</v>
      </c>
      <c r="L56">
        <v>1.6507099999999999</v>
      </c>
      <c r="M56">
        <f xml:space="preserve"> ((5 / (2 *(5 - K56)) - 1/2 * (5 - K56) + 2.203)) * 2 +  K56</f>
        <v>1.7332434628662456</v>
      </c>
    </row>
    <row r="57" spans="1:13" x14ac:dyDescent="0.35">
      <c r="A57">
        <v>0.84667099999999995</v>
      </c>
      <c r="B57">
        <v>1.60019</v>
      </c>
      <c r="C57">
        <v>1.44041</v>
      </c>
      <c r="D57">
        <v>1.6936199999999999</v>
      </c>
      <c r="E57">
        <v>1.5939700000000001</v>
      </c>
      <c r="K57">
        <v>0.63187899999999997</v>
      </c>
      <c r="L57">
        <v>1.77044</v>
      </c>
      <c r="M57">
        <f xml:space="preserve"> ((5 / (2 *(5 - K57)) - 1/2 * (5 - K57) + 2.203)) * 2 +  K57</f>
        <v>1.8144149360143635</v>
      </c>
    </row>
    <row r="58" spans="1:13" x14ac:dyDescent="0.35">
      <c r="A58">
        <v>0.89769900000000002</v>
      </c>
      <c r="B58">
        <v>1.73441</v>
      </c>
      <c r="C58">
        <v>1.52186</v>
      </c>
      <c r="D58">
        <v>1.79579</v>
      </c>
      <c r="E58">
        <v>1.64137</v>
      </c>
      <c r="K58">
        <v>0.66996199999999995</v>
      </c>
      <c r="L58">
        <v>1.89015</v>
      </c>
      <c r="M58">
        <f t="shared" ref="M58:M76" si="3" xml:space="preserve"> (5 / (2 *(5 - K58)) - 1/2 * (5 - K58) + 2.703) + 2 * K58</f>
        <v>2.4552671386232636</v>
      </c>
    </row>
    <row r="59" spans="1:13" x14ac:dyDescent="0.35">
      <c r="A59">
        <v>0.95180200000000004</v>
      </c>
      <c r="B59">
        <v>1.83463</v>
      </c>
      <c r="C59">
        <v>1.5580799999999999</v>
      </c>
      <c r="D59">
        <v>1.9041399999999999</v>
      </c>
      <c r="E59">
        <v>1.6901999999999999</v>
      </c>
      <c r="K59">
        <v>0.71033999999999997</v>
      </c>
      <c r="L59">
        <v>2.00467</v>
      </c>
      <c r="M59">
        <f t="shared" si="3"/>
        <v>2.5616467717721219</v>
      </c>
    </row>
    <row r="60" spans="1:13" x14ac:dyDescent="0.35">
      <c r="A60">
        <v>1.0091699999999999</v>
      </c>
      <c r="B60">
        <v>1.94248</v>
      </c>
      <c r="C60">
        <v>1.6123099999999999</v>
      </c>
      <c r="D60">
        <v>2.0190600000000001</v>
      </c>
      <c r="E60">
        <v>1.7405200000000001</v>
      </c>
      <c r="K60">
        <v>0.75315200000000004</v>
      </c>
      <c r="L60">
        <v>2.1609600000000002</v>
      </c>
      <c r="M60">
        <f t="shared" si="3"/>
        <v>2.6745518808867188</v>
      </c>
    </row>
    <row r="61" spans="1:13" x14ac:dyDescent="0.35">
      <c r="A61">
        <v>1.06999</v>
      </c>
      <c r="B61">
        <v>2.0906600000000002</v>
      </c>
      <c r="C61">
        <v>1.68123</v>
      </c>
      <c r="D61">
        <v>2.1409699999999998</v>
      </c>
      <c r="E61">
        <v>1.7923800000000001</v>
      </c>
      <c r="K61">
        <v>0.798543</v>
      </c>
      <c r="L61">
        <v>2.3067899999999999</v>
      </c>
      <c r="M61">
        <f t="shared" si="3"/>
        <v>2.794389175916236</v>
      </c>
    </row>
    <row r="62" spans="1:13" x14ac:dyDescent="0.35">
      <c r="A62">
        <v>1.1344700000000001</v>
      </c>
      <c r="B62">
        <v>2.2159</v>
      </c>
      <c r="C62">
        <v>1.77312</v>
      </c>
      <c r="D62">
        <v>2.2703000000000002</v>
      </c>
      <c r="E62">
        <v>1.8458399999999999</v>
      </c>
      <c r="K62">
        <v>0.84667099999999995</v>
      </c>
      <c r="L62">
        <v>2.4631699999999999</v>
      </c>
      <c r="M62">
        <f t="shared" si="3"/>
        <v>2.921604291737423</v>
      </c>
    </row>
    <row r="63" spans="1:13" x14ac:dyDescent="0.35">
      <c r="A63">
        <v>1.20285</v>
      </c>
      <c r="B63">
        <v>2.3826999999999998</v>
      </c>
      <c r="C63">
        <v>1.8244400000000001</v>
      </c>
      <c r="D63">
        <v>2.40754</v>
      </c>
      <c r="E63">
        <v>1.90096</v>
      </c>
      <c r="K63">
        <v>0.89769900000000002</v>
      </c>
      <c r="L63">
        <v>2.63097</v>
      </c>
      <c r="M63">
        <f t="shared" si="3"/>
        <v>3.0566615824868775</v>
      </c>
    </row>
    <row r="64" spans="1:13" x14ac:dyDescent="0.35">
      <c r="A64">
        <v>1.2753399999999999</v>
      </c>
      <c r="B64">
        <v>2.53932</v>
      </c>
      <c r="C64">
        <v>1.90099</v>
      </c>
      <c r="D64">
        <v>2.5531899999999998</v>
      </c>
      <c r="E64">
        <v>1.95783</v>
      </c>
      <c r="K64">
        <v>0.95180200000000004</v>
      </c>
      <c r="L64">
        <v>2.7699199999999999</v>
      </c>
      <c r="M64">
        <f t="shared" si="3"/>
        <v>3.2000637261295024</v>
      </c>
    </row>
    <row r="65" spans="1:13" x14ac:dyDescent="0.35">
      <c r="A65">
        <v>1.3522099999999999</v>
      </c>
      <c r="B65">
        <v>2.6776</v>
      </c>
      <c r="C65">
        <v>1.9647600000000001</v>
      </c>
      <c r="D65">
        <v>2.7078000000000002</v>
      </c>
      <c r="E65">
        <v>2.0165299999999999</v>
      </c>
      <c r="K65">
        <v>1.0091699999999999</v>
      </c>
      <c r="L65">
        <v>3.0074900000000002</v>
      </c>
      <c r="M65">
        <f t="shared" si="3"/>
        <v>3.3523611047701856</v>
      </c>
    </row>
    <row r="66" spans="1:13" x14ac:dyDescent="0.35">
      <c r="A66">
        <v>1.4337</v>
      </c>
      <c r="B66">
        <v>2.8388399999999998</v>
      </c>
      <c r="C66">
        <v>2.0430299999999999</v>
      </c>
      <c r="D66">
        <v>2.8719899999999998</v>
      </c>
      <c r="E66">
        <v>2.0771600000000001</v>
      </c>
      <c r="K66">
        <v>1.06999</v>
      </c>
      <c r="L66">
        <v>3.1313599999999999</v>
      </c>
      <c r="M66">
        <f t="shared" si="3"/>
        <v>3.5141056968684556</v>
      </c>
    </row>
    <row r="67" spans="1:13" x14ac:dyDescent="0.35">
      <c r="A67">
        <v>1.5201100000000001</v>
      </c>
      <c r="B67">
        <v>3.0134500000000002</v>
      </c>
      <c r="C67">
        <v>2.1128300000000002</v>
      </c>
      <c r="D67">
        <v>3.0464099999999998</v>
      </c>
      <c r="E67">
        <v>2.13985</v>
      </c>
      <c r="K67">
        <v>1.1344700000000001</v>
      </c>
      <c r="L67">
        <v>3.3332000000000002</v>
      </c>
      <c r="M67">
        <f t="shared" si="3"/>
        <v>3.6859168439386063</v>
      </c>
    </row>
    <row r="68" spans="1:13" x14ac:dyDescent="0.35">
      <c r="A68">
        <v>1.6117300000000001</v>
      </c>
      <c r="B68">
        <v>3.2304900000000001</v>
      </c>
      <c r="C68">
        <v>2.1985000000000001</v>
      </c>
      <c r="D68">
        <v>3.2317999999999998</v>
      </c>
      <c r="E68">
        <v>2.2047400000000001</v>
      </c>
      <c r="K68">
        <v>1.20285</v>
      </c>
      <c r="L68">
        <v>3.57917</v>
      </c>
      <c r="M68">
        <f t="shared" si="3"/>
        <v>3.8685135282382834</v>
      </c>
    </row>
    <row r="69" spans="1:13" x14ac:dyDescent="0.35">
      <c r="A69">
        <v>1.70886</v>
      </c>
      <c r="B69">
        <v>3.4283399999999999</v>
      </c>
      <c r="C69">
        <v>2.2957200000000002</v>
      </c>
      <c r="D69">
        <v>3.42896</v>
      </c>
      <c r="E69">
        <v>2.2720099999999999</v>
      </c>
      <c r="K69">
        <v>1.2753399999999999</v>
      </c>
      <c r="L69">
        <v>3.8451200000000001</v>
      </c>
      <c r="M69">
        <f t="shared" si="3"/>
        <v>4.0625522036910748</v>
      </c>
    </row>
    <row r="70" spans="1:13" x14ac:dyDescent="0.35">
      <c r="A70">
        <v>1.81185</v>
      </c>
      <c r="B70">
        <v>3.6668400000000001</v>
      </c>
      <c r="C70">
        <v>2.35358</v>
      </c>
      <c r="D70">
        <v>3.6388199999999999</v>
      </c>
      <c r="E70">
        <v>2.3418999999999999</v>
      </c>
      <c r="K70">
        <v>1.3522099999999999</v>
      </c>
      <c r="L70">
        <v>4.01342</v>
      </c>
      <c r="M70">
        <f t="shared" si="3"/>
        <v>4.2688714700544708</v>
      </c>
    </row>
    <row r="71" spans="1:13" x14ac:dyDescent="0.35">
      <c r="A71">
        <v>1.9210499999999999</v>
      </c>
      <c r="B71">
        <v>3.8614199999999999</v>
      </c>
      <c r="C71">
        <v>2.4387599999999998</v>
      </c>
      <c r="D71">
        <v>3.8624000000000001</v>
      </c>
      <c r="E71">
        <v>2.4147099999999999</v>
      </c>
      <c r="K71">
        <v>1.4337</v>
      </c>
      <c r="L71">
        <v>4.3544400000000003</v>
      </c>
      <c r="M71">
        <f t="shared" si="3"/>
        <v>4.4882566455429993</v>
      </c>
    </row>
    <row r="72" spans="1:13" x14ac:dyDescent="0.35">
      <c r="A72">
        <v>2.0368300000000001</v>
      </c>
      <c r="B72">
        <v>4.1380299999999997</v>
      </c>
      <c r="C72">
        <v>2.47024</v>
      </c>
      <c r="D72">
        <v>4.1009000000000002</v>
      </c>
      <c r="E72">
        <v>2.4908100000000002</v>
      </c>
      <c r="K72">
        <v>1.5201100000000001</v>
      </c>
      <c r="L72">
        <v>4.5051300000000003</v>
      </c>
      <c r="M72">
        <f t="shared" si="3"/>
        <v>4.7216885130708155</v>
      </c>
    </row>
    <row r="73" spans="1:13" x14ac:dyDescent="0.35">
      <c r="A73">
        <v>2.1595900000000001</v>
      </c>
      <c r="B73">
        <v>4.4125699999999997</v>
      </c>
      <c r="C73">
        <v>2.60209</v>
      </c>
      <c r="D73">
        <v>4.3557399999999999</v>
      </c>
      <c r="E73">
        <v>2.5707399999999998</v>
      </c>
      <c r="K73">
        <v>1.6117300000000001</v>
      </c>
      <c r="L73">
        <v>4.8769900000000002</v>
      </c>
      <c r="M73">
        <f t="shared" si="3"/>
        <v>4.9701646644895483</v>
      </c>
    </row>
    <row r="74" spans="1:13" x14ac:dyDescent="0.35">
      <c r="A74">
        <v>2.2897500000000002</v>
      </c>
      <c r="B74">
        <v>4.62758</v>
      </c>
      <c r="C74">
        <v>2.6343000000000001</v>
      </c>
      <c r="D74">
        <v>4.62859</v>
      </c>
      <c r="E74">
        <v>2.6551900000000002</v>
      </c>
      <c r="K74">
        <v>1.70886</v>
      </c>
      <c r="L74">
        <v>5.2322499999999996</v>
      </c>
      <c r="M74">
        <f t="shared" si="3"/>
        <v>5.2347652093195673</v>
      </c>
    </row>
    <row r="75" spans="1:13" x14ac:dyDescent="0.35">
      <c r="A75">
        <v>2.4277500000000001</v>
      </c>
      <c r="B75">
        <v>4.9969000000000001</v>
      </c>
      <c r="C75">
        <v>2.7915399999999999</v>
      </c>
      <c r="D75">
        <v>4.9215099999999996</v>
      </c>
      <c r="E75">
        <v>2.7451699999999999</v>
      </c>
      <c r="K75">
        <v>1.81185</v>
      </c>
      <c r="L75">
        <v>5.3957899999999999</v>
      </c>
      <c r="M75">
        <f t="shared" si="3"/>
        <v>5.516778819613255</v>
      </c>
    </row>
    <row r="76" spans="1:13" x14ac:dyDescent="0.35">
      <c r="A76">
        <v>2.5740599999999998</v>
      </c>
      <c r="B76">
        <v>5.3705499999999997</v>
      </c>
      <c r="C76">
        <v>2.90998</v>
      </c>
      <c r="D76">
        <v>5.2370900000000002</v>
      </c>
      <c r="E76">
        <v>2.8420999999999998</v>
      </c>
      <c r="K76">
        <v>1.9210499999999999</v>
      </c>
      <c r="L76">
        <v>5.7682900000000004</v>
      </c>
      <c r="M76">
        <f t="shared" si="3"/>
        <v>5.817590117978531</v>
      </c>
    </row>
    <row r="77" spans="1:13" x14ac:dyDescent="0.35">
      <c r="A77">
        <v>2.7292000000000001</v>
      </c>
      <c r="B77">
        <v>5.6789699999999996</v>
      </c>
      <c r="C77">
        <v>2.9784899999999999</v>
      </c>
      <c r="D77">
        <v>5.5786899999999999</v>
      </c>
      <c r="E77">
        <v>2.9480900000000001</v>
      </c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:13" x14ac:dyDescent="0.35">
      <c r="A78">
        <v>2.8936899999999999</v>
      </c>
      <c r="B78">
        <v>6.0511299999999997</v>
      </c>
      <c r="C78">
        <v>3.032</v>
      </c>
      <c r="D78">
        <v>5.9508599999999996</v>
      </c>
      <c r="E78">
        <v>3.0663499999999999</v>
      </c>
      <c r="K78">
        <v>2.1595900000000001</v>
      </c>
      <c r="L78">
        <v>6.61416</v>
      </c>
      <c r="M78">
        <f t="shared" ref="M78:M86" si="4" xml:space="preserve"> (5 / (2 *(5 - K78)) - 1/2 * (5 - K78) + 2.703) + 2 * K78</f>
        <v>6.4821296255646192</v>
      </c>
    </row>
    <row r="79" spans="1:13" x14ac:dyDescent="0.35">
      <c r="A79">
        <v>3.0680900000000002</v>
      </c>
      <c r="B79">
        <v>6.3726200000000004</v>
      </c>
      <c r="C79">
        <v>3.0543800000000001</v>
      </c>
      <c r="D79">
        <v>6.3599800000000002</v>
      </c>
      <c r="E79">
        <v>3.20194</v>
      </c>
      <c r="K79">
        <v>2.2897500000000002</v>
      </c>
      <c r="L79">
        <v>6.9168900000000004</v>
      </c>
      <c r="M79">
        <f t="shared" si="4"/>
        <v>6.8497991306152572</v>
      </c>
    </row>
    <row r="80" spans="1:13" x14ac:dyDescent="0.35">
      <c r="A80">
        <v>3.2530000000000001</v>
      </c>
      <c r="B80">
        <v>6.8579400000000001</v>
      </c>
      <c r="C80">
        <v>3.2318600000000002</v>
      </c>
      <c r="D80">
        <v>6.8155299999999999</v>
      </c>
      <c r="E80">
        <v>3.3633000000000002</v>
      </c>
      <c r="K80">
        <v>2.4277500000000001</v>
      </c>
      <c r="L80">
        <v>7.3636299999999997</v>
      </c>
      <c r="M80">
        <f t="shared" si="4"/>
        <v>7.2442867504130621</v>
      </c>
    </row>
    <row r="81" spans="1:13" x14ac:dyDescent="0.35">
      <c r="A81">
        <v>3.4490500000000002</v>
      </c>
      <c r="B81">
        <v>7.4271200000000004</v>
      </c>
      <c r="C81">
        <v>3.5137200000000002</v>
      </c>
      <c r="D81">
        <v>7.3324999999999996</v>
      </c>
      <c r="E81">
        <v>3.5651700000000002</v>
      </c>
      <c r="K81">
        <v>2.5740599999999998</v>
      </c>
      <c r="L81">
        <v>7.8017300000000001</v>
      </c>
      <c r="M81">
        <f t="shared" si="4"/>
        <v>7.6686783725071512</v>
      </c>
    </row>
    <row r="82" spans="1:13" x14ac:dyDescent="0.35">
      <c r="A82">
        <v>3.6569199999999999</v>
      </c>
      <c r="B82">
        <v>8.0062999999999995</v>
      </c>
      <c r="C82">
        <v>3.57613</v>
      </c>
      <c r="D82">
        <v>7.9364800000000004</v>
      </c>
      <c r="E82">
        <v>3.8352400000000002</v>
      </c>
      <c r="K82">
        <v>2.7292000000000001</v>
      </c>
      <c r="L82">
        <v>8.4537200000000006</v>
      </c>
      <c r="M82">
        <f t="shared" si="4"/>
        <v>8.1269335916857486</v>
      </c>
    </row>
    <row r="83" spans="1:13" x14ac:dyDescent="0.35">
      <c r="A83">
        <v>3.8773200000000001</v>
      </c>
      <c r="B83">
        <v>8.88002</v>
      </c>
      <c r="C83">
        <v>3.64798</v>
      </c>
      <c r="D83">
        <v>8.6757899999999992</v>
      </c>
      <c r="E83">
        <v>4.2306299999999997</v>
      </c>
      <c r="K83">
        <v>2.8936899999999999</v>
      </c>
      <c r="L83">
        <v>9.10853</v>
      </c>
      <c r="M83">
        <f t="shared" si="4"/>
        <v>8.6241348090974252</v>
      </c>
    </row>
    <row r="84" spans="1:13" x14ac:dyDescent="0.35">
      <c r="A84">
        <v>4.1109999999999998</v>
      </c>
      <c r="B84">
        <v>9.4281299999999995</v>
      </c>
      <c r="C84">
        <v>3.8541500000000002</v>
      </c>
      <c r="D84">
        <v>9.6554400000000005</v>
      </c>
      <c r="E84">
        <v>4.8850899999999999</v>
      </c>
      <c r="K84">
        <v>3.0680900000000002</v>
      </c>
      <c r="L84">
        <v>9.7716999999999992</v>
      </c>
      <c r="M84">
        <f t="shared" si="4"/>
        <v>9.1672811413316353</v>
      </c>
    </row>
    <row r="85" spans="1:13" x14ac:dyDescent="0.35">
      <c r="A85">
        <v>4.3587699999999998</v>
      </c>
      <c r="B85">
        <v>11.219900000000001</v>
      </c>
      <c r="C85">
        <v>4.3762299999999996</v>
      </c>
      <c r="D85">
        <v>11.1579</v>
      </c>
      <c r="E85">
        <v>6.1799499999999998</v>
      </c>
      <c r="K85">
        <v>3.2530000000000001</v>
      </c>
      <c r="L85">
        <v>10.450100000000001</v>
      </c>
      <c r="M85">
        <f t="shared" si="4"/>
        <v>9.7665246136233534</v>
      </c>
    </row>
    <row r="86" spans="1:13" x14ac:dyDescent="0.35">
      <c r="A86">
        <v>4.6214700000000004</v>
      </c>
      <c r="B86">
        <v>14.319699999999999</v>
      </c>
      <c r="C86">
        <v>6.6938899999999997</v>
      </c>
      <c r="D86">
        <v>14.302</v>
      </c>
      <c r="E86">
        <v>9.6800300000000004</v>
      </c>
      <c r="K86">
        <v>3.4490500000000002</v>
      </c>
      <c r="L86">
        <v>11.4574</v>
      </c>
      <c r="M86">
        <f t="shared" si="4"/>
        <v>10.437540277733003</v>
      </c>
    </row>
    <row r="87" spans="1:13" x14ac:dyDescent="0.35">
      <c r="A87">
        <v>4.9000000000000004</v>
      </c>
      <c r="B87">
        <v>26.748899999999999</v>
      </c>
      <c r="C87">
        <v>10.8104</v>
      </c>
      <c r="D87">
        <v>33.1599</v>
      </c>
      <c r="E87">
        <v>35.280099999999997</v>
      </c>
      <c r="K87">
        <v>3.6569199999999999</v>
      </c>
      <c r="L87">
        <v>11.8125</v>
      </c>
      <c r="M87">
        <f t="shared" ref="M87:M92" si="5" xml:space="preserve"> ((5 / (2 *(5 - K87)) - 1/2 * (5 - K87) + 3.203)) * 2 + K87</f>
        <v>12.442626431188014</v>
      </c>
    </row>
    <row r="88" spans="1:13" x14ac:dyDescent="0.35">
      <c r="K88">
        <v>3.8773200000000001</v>
      </c>
      <c r="L88">
        <v>13.2157</v>
      </c>
      <c r="M88">
        <f t="shared" si="5"/>
        <v>13.614268816759896</v>
      </c>
    </row>
    <row r="89" spans="1:13" x14ac:dyDescent="0.35">
      <c r="K89">
        <v>4.1109999999999998</v>
      </c>
      <c r="L89">
        <v>15.370200000000001</v>
      </c>
      <c r="M89">
        <f t="shared" si="5"/>
        <v>15.252296962879637</v>
      </c>
    </row>
    <row r="90" spans="1:13" x14ac:dyDescent="0.35">
      <c r="K90">
        <v>4.3587699999999998</v>
      </c>
      <c r="L90">
        <v>17.473600000000001</v>
      </c>
      <c r="M90">
        <f t="shared" si="5"/>
        <v>17.921054152488182</v>
      </c>
    </row>
    <row r="91" spans="1:13" x14ac:dyDescent="0.35">
      <c r="K91">
        <v>4.6214700000000004</v>
      </c>
      <c r="L91">
        <v>28.1859</v>
      </c>
      <c r="M91">
        <f t="shared" si="5"/>
        <v>23.85793268221807</v>
      </c>
    </row>
    <row r="92" spans="1:13" x14ac:dyDescent="0.35">
      <c r="K92">
        <v>4.9000000000000004</v>
      </c>
      <c r="L92">
        <v>36.978999999999999</v>
      </c>
      <c r="M92">
        <f t="shared" si="5"/>
        <v>61.206000000000174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D1C-99B0-477D-8C97-391193DEA8C4}">
  <dimension ref="C4:I130"/>
  <sheetViews>
    <sheetView topLeftCell="B1" zoomScale="87" workbookViewId="0">
      <selection activeCell="L58" sqref="L58"/>
    </sheetView>
  </sheetViews>
  <sheetFormatPr baseColWidth="10" defaultRowHeight="14.5" x14ac:dyDescent="0.35"/>
  <cols>
    <col min="4" max="4" width="17.26953125" customWidth="1"/>
    <col min="5" max="5" width="18.453125" customWidth="1"/>
  </cols>
  <sheetData>
    <row r="4" spans="3:9" ht="18.5" x14ac:dyDescent="0.45">
      <c r="C4" t="s">
        <v>15</v>
      </c>
      <c r="D4" s="9" t="s">
        <v>30</v>
      </c>
      <c r="E4" t="s">
        <v>31</v>
      </c>
      <c r="H4" t="s">
        <v>28</v>
      </c>
      <c r="I4" t="s">
        <v>29</v>
      </c>
    </row>
    <row r="5" spans="3:9" x14ac:dyDescent="0.35">
      <c r="C5">
        <v>0.5</v>
      </c>
      <c r="D5">
        <v>0.86999499999999996</v>
      </c>
      <c r="E5">
        <v>1.0001899999999999</v>
      </c>
      <c r="H5">
        <v>0.87316199999999999</v>
      </c>
      <c r="I5">
        <v>1.0001100000000001</v>
      </c>
    </row>
    <row r="6" spans="3:9" x14ac:dyDescent="0.35">
      <c r="C6">
        <v>0.53013399999999999</v>
      </c>
      <c r="D6">
        <v>0.94580699999999995</v>
      </c>
      <c r="E6">
        <v>1.0605199999999999</v>
      </c>
      <c r="H6">
        <v>0.91776999999999997</v>
      </c>
      <c r="I6">
        <v>1.0298400000000001</v>
      </c>
    </row>
    <row r="7" spans="3:9" x14ac:dyDescent="0.35">
      <c r="C7">
        <v>0.56208499999999995</v>
      </c>
      <c r="D7">
        <v>1.00705</v>
      </c>
      <c r="E7">
        <v>1.1245000000000001</v>
      </c>
      <c r="H7">
        <v>0.95630499999999996</v>
      </c>
      <c r="I7">
        <v>1.0604499999999999</v>
      </c>
    </row>
    <row r="8" spans="3:9" x14ac:dyDescent="0.35">
      <c r="C8">
        <v>0.59596099999999996</v>
      </c>
      <c r="D8">
        <v>1.0870299999999999</v>
      </c>
      <c r="E8">
        <v>1.19235</v>
      </c>
      <c r="H8">
        <v>0.99469600000000002</v>
      </c>
      <c r="I8">
        <v>1.09199</v>
      </c>
    </row>
    <row r="9" spans="3:9" x14ac:dyDescent="0.35">
      <c r="C9">
        <v>0.63187899999999997</v>
      </c>
      <c r="D9">
        <v>1.1622699999999999</v>
      </c>
      <c r="E9">
        <v>1.2643200000000001</v>
      </c>
      <c r="H9">
        <v>1.0286999999999999</v>
      </c>
      <c r="I9">
        <v>1.1244700000000001</v>
      </c>
    </row>
    <row r="10" spans="3:9" x14ac:dyDescent="0.35">
      <c r="C10">
        <v>0.66996199999999995</v>
      </c>
      <c r="D10">
        <v>1.2599499999999999</v>
      </c>
      <c r="E10">
        <v>1.34066</v>
      </c>
      <c r="H10">
        <v>1.0718300000000001</v>
      </c>
      <c r="I10">
        <v>1.15794</v>
      </c>
    </row>
    <row r="11" spans="3:9" x14ac:dyDescent="0.35">
      <c r="C11">
        <v>0.71033999999999997</v>
      </c>
      <c r="D11">
        <v>1.35545</v>
      </c>
      <c r="E11">
        <v>1.42164</v>
      </c>
      <c r="H11">
        <v>1.1184700000000001</v>
      </c>
      <c r="I11">
        <v>1.1924300000000001</v>
      </c>
    </row>
    <row r="12" spans="3:9" x14ac:dyDescent="0.35">
      <c r="C12">
        <v>0.75315200000000004</v>
      </c>
      <c r="D12">
        <v>1.46079</v>
      </c>
      <c r="E12">
        <v>1.5075499999999999</v>
      </c>
      <c r="H12">
        <v>1.1741999999999999</v>
      </c>
      <c r="I12">
        <v>1.2279599999999999</v>
      </c>
    </row>
    <row r="13" spans="3:9" x14ac:dyDescent="0.35">
      <c r="C13">
        <v>0.798543</v>
      </c>
      <c r="D13">
        <v>1.5610999999999999</v>
      </c>
      <c r="E13">
        <v>1.5987199999999999</v>
      </c>
      <c r="H13">
        <v>1.2151000000000001</v>
      </c>
      <c r="I13">
        <v>1.2645900000000001</v>
      </c>
    </row>
    <row r="14" spans="3:9" x14ac:dyDescent="0.35">
      <c r="C14">
        <v>0.84667099999999995</v>
      </c>
      <c r="D14">
        <v>1.66344</v>
      </c>
      <c r="E14">
        <v>1.69547</v>
      </c>
      <c r="H14">
        <v>1.2683599999999999</v>
      </c>
      <c r="I14">
        <v>1.3023499999999999</v>
      </c>
    </row>
    <row r="15" spans="3:9" x14ac:dyDescent="0.35">
      <c r="C15">
        <v>0.89769900000000002</v>
      </c>
      <c r="D15">
        <v>1.8102499999999999</v>
      </c>
      <c r="E15">
        <v>1.79817</v>
      </c>
      <c r="H15">
        <v>1.3350599999999999</v>
      </c>
      <c r="I15">
        <v>1.3412999999999999</v>
      </c>
    </row>
    <row r="16" spans="3:9" x14ac:dyDescent="0.35">
      <c r="C16">
        <v>0.95180200000000004</v>
      </c>
      <c r="D16">
        <v>1.9253800000000001</v>
      </c>
      <c r="E16">
        <v>1.9072100000000001</v>
      </c>
      <c r="H16">
        <v>1.3827799999999999</v>
      </c>
      <c r="I16">
        <v>1.38148</v>
      </c>
    </row>
    <row r="17" spans="3:9" x14ac:dyDescent="0.35">
      <c r="C17">
        <v>1.0091699999999999</v>
      </c>
      <c r="D17">
        <v>2.0677099999999999</v>
      </c>
      <c r="E17">
        <v>2.0230199999999998</v>
      </c>
      <c r="H17">
        <v>1.4430400000000001</v>
      </c>
      <c r="I17">
        <v>1.4229499999999999</v>
      </c>
    </row>
    <row r="18" spans="3:9" x14ac:dyDescent="0.35">
      <c r="C18">
        <v>1.06999</v>
      </c>
      <c r="D18">
        <v>2.2407699999999999</v>
      </c>
      <c r="E18">
        <v>2.1460699999999999</v>
      </c>
      <c r="H18">
        <v>1.5085299999999999</v>
      </c>
      <c r="I18">
        <v>1.4657800000000001</v>
      </c>
    </row>
    <row r="19" spans="3:9" x14ac:dyDescent="0.35">
      <c r="C19">
        <v>1.1344700000000001</v>
      </c>
      <c r="D19">
        <v>2.40449</v>
      </c>
      <c r="E19">
        <v>2.2768600000000001</v>
      </c>
      <c r="H19">
        <v>1.58412</v>
      </c>
      <c r="I19">
        <v>1.51004</v>
      </c>
    </row>
    <row r="20" spans="3:9" x14ac:dyDescent="0.35">
      <c r="C20">
        <v>1.20285</v>
      </c>
      <c r="D20">
        <v>2.5565799999999999</v>
      </c>
      <c r="E20">
        <v>2.41595</v>
      </c>
      <c r="H20">
        <v>1.6429100000000001</v>
      </c>
      <c r="I20">
        <v>1.5558399999999999</v>
      </c>
    </row>
    <row r="21" spans="3:9" x14ac:dyDescent="0.35">
      <c r="C21">
        <v>1.2753399999999999</v>
      </c>
      <c r="D21">
        <v>2.7334800000000001</v>
      </c>
      <c r="E21">
        <v>2.5639799999999999</v>
      </c>
      <c r="H21">
        <v>1.71204</v>
      </c>
      <c r="I21">
        <v>1.60327</v>
      </c>
    </row>
    <row r="22" spans="3:9" x14ac:dyDescent="0.35">
      <c r="C22">
        <v>1.3522099999999999</v>
      </c>
      <c r="D22">
        <v>2.94035</v>
      </c>
      <c r="E22">
        <v>2.7216399999999998</v>
      </c>
      <c r="H22">
        <v>1.7837000000000001</v>
      </c>
      <c r="I22">
        <v>1.6524799999999999</v>
      </c>
    </row>
    <row r="23" spans="3:9" x14ac:dyDescent="0.35">
      <c r="C23">
        <v>1.4337</v>
      </c>
      <c r="D23">
        <v>3.12696</v>
      </c>
      <c r="E23">
        <v>2.8897200000000001</v>
      </c>
      <c r="H23">
        <v>1.877</v>
      </c>
      <c r="I23">
        <v>1.7036199999999999</v>
      </c>
    </row>
    <row r="24" spans="3:9" x14ac:dyDescent="0.35">
      <c r="C24">
        <v>1.5201100000000001</v>
      </c>
      <c r="D24">
        <v>3.3478599999999998</v>
      </c>
      <c r="E24">
        <v>3.06915</v>
      </c>
      <c r="H24">
        <v>1.9436800000000001</v>
      </c>
      <c r="I24">
        <v>1.75691</v>
      </c>
    </row>
    <row r="25" spans="3:9" x14ac:dyDescent="0.35">
      <c r="C25">
        <v>1.6117300000000001</v>
      </c>
      <c r="D25">
        <v>3.5552999999999999</v>
      </c>
      <c r="E25">
        <v>3.2609699999999999</v>
      </c>
      <c r="H25">
        <v>2.0011800000000002</v>
      </c>
      <c r="I25">
        <v>1.8126100000000001</v>
      </c>
    </row>
    <row r="26" spans="3:9" x14ac:dyDescent="0.35">
      <c r="C26">
        <v>1.70886</v>
      </c>
      <c r="D26">
        <v>3.8186100000000001</v>
      </c>
      <c r="E26">
        <v>3.46644</v>
      </c>
      <c r="H26">
        <v>2.1166700000000001</v>
      </c>
      <c r="I26">
        <v>1.8710800000000001</v>
      </c>
    </row>
    <row r="27" spans="3:9" x14ac:dyDescent="0.35">
      <c r="C27">
        <v>1.81185</v>
      </c>
      <c r="D27">
        <v>4.0993300000000001</v>
      </c>
      <c r="E27">
        <v>3.6870599999999998</v>
      </c>
      <c r="H27">
        <v>2.17876</v>
      </c>
      <c r="I27">
        <v>1.93279</v>
      </c>
    </row>
    <row r="28" spans="3:9" x14ac:dyDescent="0.35">
      <c r="C28">
        <v>1.9210499999999999</v>
      </c>
      <c r="D28">
        <v>4.3212700000000002</v>
      </c>
      <c r="E28">
        <v>3.92469</v>
      </c>
      <c r="H28">
        <v>2.25786</v>
      </c>
      <c r="I28">
        <v>1.99841</v>
      </c>
    </row>
    <row r="29" spans="3:9" x14ac:dyDescent="0.35">
      <c r="C29">
        <v>2.0368300000000001</v>
      </c>
      <c r="D29">
        <v>4.6185799999999997</v>
      </c>
      <c r="E29">
        <v>4.1816899999999997</v>
      </c>
      <c r="H29">
        <v>2.34517</v>
      </c>
      <c r="I29">
        <v>2.0688599999999999</v>
      </c>
    </row>
    <row r="30" spans="3:9" x14ac:dyDescent="0.35">
      <c r="C30">
        <v>2.1595900000000001</v>
      </c>
      <c r="D30">
        <v>4.9633200000000004</v>
      </c>
      <c r="E30">
        <v>4.4611099999999997</v>
      </c>
      <c r="H30">
        <v>2.4384100000000002</v>
      </c>
      <c r="I30">
        <v>2.1455000000000002</v>
      </c>
    </row>
    <row r="31" spans="3:9" x14ac:dyDescent="0.35">
      <c r="C31">
        <v>2.2897500000000002</v>
      </c>
      <c r="D31">
        <v>5.3065800000000003</v>
      </c>
      <c r="E31">
        <v>4.7671000000000001</v>
      </c>
      <c r="H31">
        <v>2.5080900000000002</v>
      </c>
      <c r="I31">
        <v>2.2303700000000002</v>
      </c>
    </row>
    <row r="32" spans="3:9" x14ac:dyDescent="0.35">
      <c r="C32">
        <v>2.4277500000000001</v>
      </c>
      <c r="D32">
        <v>5.7098599999999999</v>
      </c>
      <c r="E32">
        <v>5.10548</v>
      </c>
      <c r="H32">
        <v>2.6033599999999999</v>
      </c>
      <c r="I32">
        <v>2.32667</v>
      </c>
    </row>
    <row r="33" spans="3:9" x14ac:dyDescent="0.35">
      <c r="C33">
        <v>2.5740599999999998</v>
      </c>
      <c r="D33">
        <v>6.0924899999999997</v>
      </c>
      <c r="E33">
        <v>5.4848800000000004</v>
      </c>
      <c r="H33">
        <v>2.69977</v>
      </c>
      <c r="I33">
        <v>2.4396300000000002</v>
      </c>
    </row>
    <row r="34" spans="3:9" x14ac:dyDescent="0.35">
      <c r="C34">
        <v>2.7292000000000001</v>
      </c>
      <c r="D34">
        <v>6.6118199999999998</v>
      </c>
      <c r="E34">
        <v>5.9188200000000002</v>
      </c>
      <c r="H34">
        <v>2.84267</v>
      </c>
      <c r="I34">
        <v>2.5783200000000002</v>
      </c>
    </row>
    <row r="35" spans="3:9" x14ac:dyDescent="0.35">
      <c r="C35">
        <v>2.8936899999999999</v>
      </c>
      <c r="D35">
        <v>7.0872799999999998</v>
      </c>
      <c r="E35">
        <v>6.43011</v>
      </c>
      <c r="H35">
        <v>2.9387500000000002</v>
      </c>
      <c r="I35">
        <v>2.7595700000000001</v>
      </c>
    </row>
    <row r="36" spans="3:9" x14ac:dyDescent="0.35">
      <c r="C36">
        <v>3.0680900000000002</v>
      </c>
      <c r="D36">
        <v>7.6418799999999996</v>
      </c>
      <c r="E36">
        <v>7.0611100000000002</v>
      </c>
      <c r="H36">
        <v>3.01634</v>
      </c>
      <c r="I36">
        <v>3.0175100000000001</v>
      </c>
    </row>
    <row r="37" spans="3:9" x14ac:dyDescent="0.35">
      <c r="C37">
        <v>3.2530000000000001</v>
      </c>
      <c r="D37">
        <v>8.2730999999999995</v>
      </c>
      <c r="E37">
        <v>7.9012599999999997</v>
      </c>
      <c r="H37">
        <v>3.1688000000000001</v>
      </c>
      <c r="I37">
        <v>3.43032</v>
      </c>
    </row>
    <row r="38" spans="3:9" x14ac:dyDescent="0.35">
      <c r="C38">
        <v>3.4490500000000002</v>
      </c>
      <c r="D38">
        <v>9.3844600000000007</v>
      </c>
      <c r="E38">
        <v>9.18</v>
      </c>
      <c r="H38">
        <v>3.5013200000000002</v>
      </c>
      <c r="I38">
        <v>4.21265</v>
      </c>
    </row>
    <row r="39" spans="3:9" x14ac:dyDescent="0.35">
      <c r="C39">
        <v>3.6569199999999999</v>
      </c>
      <c r="D39">
        <v>11.0565</v>
      </c>
      <c r="E39">
        <v>11.7235</v>
      </c>
      <c r="H39">
        <v>4.00366</v>
      </c>
      <c r="I39">
        <v>6.1740199999999996</v>
      </c>
    </row>
    <row r="40" spans="3:9" x14ac:dyDescent="0.35">
      <c r="C40">
        <v>3.8773200000000001</v>
      </c>
      <c r="D40">
        <v>13.144</v>
      </c>
      <c r="E40">
        <v>22.559799999999999</v>
      </c>
      <c r="H40">
        <v>4.6875400000000003</v>
      </c>
      <c r="I40">
        <v>16.332000000000001</v>
      </c>
    </row>
    <row r="41" spans="3:9" x14ac:dyDescent="0.35">
      <c r="C41">
        <v>4.1109999999999998</v>
      </c>
      <c r="D41">
        <v>15.8538</v>
      </c>
      <c r="F41" s="8"/>
      <c r="H41">
        <v>5.4909600000000003</v>
      </c>
      <c r="I41" s="8">
        <v>10000000000</v>
      </c>
    </row>
    <row r="42" spans="3:9" x14ac:dyDescent="0.35">
      <c r="C42">
        <v>4.3587699999999998</v>
      </c>
      <c r="D42">
        <v>25.220199999999998</v>
      </c>
      <c r="F42" s="8"/>
      <c r="H42">
        <v>9.1704600000000003</v>
      </c>
      <c r="I42" s="8">
        <v>10000000000</v>
      </c>
    </row>
    <row r="43" spans="3:9" x14ac:dyDescent="0.35">
      <c r="C43">
        <v>4.6214700000000004</v>
      </c>
      <c r="D43">
        <v>86.653000000000006</v>
      </c>
      <c r="F43" s="8"/>
      <c r="H43">
        <v>21.3782</v>
      </c>
      <c r="I43" s="8">
        <v>10000000000</v>
      </c>
    </row>
    <row r="44" spans="3:9" x14ac:dyDescent="0.35">
      <c r="C44">
        <v>4.9000000000000004</v>
      </c>
      <c r="D44">
        <v>380.50400000000002</v>
      </c>
      <c r="F44" s="8"/>
      <c r="H44">
        <v>155.001</v>
      </c>
      <c r="I44" s="8">
        <v>10000000000</v>
      </c>
    </row>
    <row r="47" spans="3:9" ht="18.5" x14ac:dyDescent="0.45">
      <c r="C47" t="s">
        <v>15</v>
      </c>
      <c r="D47" s="9" t="s">
        <v>34</v>
      </c>
      <c r="E47" t="s">
        <v>31</v>
      </c>
    </row>
    <row r="48" spans="3:9" x14ac:dyDescent="0.35">
      <c r="C48">
        <v>0.5</v>
      </c>
      <c r="D48">
        <v>0.71665199999999996</v>
      </c>
      <c r="E48">
        <v>1.0000199999999999</v>
      </c>
    </row>
    <row r="49" spans="3:5" x14ac:dyDescent="0.35">
      <c r="C49">
        <v>0.53013399999999999</v>
      </c>
      <c r="D49">
        <v>0.78188899999999995</v>
      </c>
      <c r="E49">
        <v>1.06029</v>
      </c>
    </row>
    <row r="50" spans="3:5" x14ac:dyDescent="0.35">
      <c r="C50">
        <v>0.56208499999999995</v>
      </c>
      <c r="D50">
        <v>0.83194999999999997</v>
      </c>
      <c r="E50">
        <v>1.1242000000000001</v>
      </c>
    </row>
    <row r="51" spans="3:5" x14ac:dyDescent="0.35">
      <c r="C51">
        <v>0.59596099999999996</v>
      </c>
      <c r="D51">
        <v>0.88883299999999998</v>
      </c>
      <c r="E51">
        <v>1.1919599999999999</v>
      </c>
    </row>
    <row r="52" spans="3:5" x14ac:dyDescent="0.35">
      <c r="C52">
        <v>0.63187899999999997</v>
      </c>
      <c r="D52">
        <v>0.95136100000000001</v>
      </c>
      <c r="E52">
        <v>1.2638199999999999</v>
      </c>
    </row>
    <row r="53" spans="3:5" x14ac:dyDescent="0.35">
      <c r="C53">
        <v>0.66996199999999995</v>
      </c>
      <c r="D53">
        <v>1.0111000000000001</v>
      </c>
      <c r="E53">
        <v>1.34</v>
      </c>
    </row>
    <row r="54" spans="3:5" x14ac:dyDescent="0.35">
      <c r="C54">
        <v>0.71033999999999997</v>
      </c>
      <c r="D54">
        <v>1.0827899999999999</v>
      </c>
      <c r="E54">
        <v>1.42079</v>
      </c>
    </row>
    <row r="55" spans="3:5" x14ac:dyDescent="0.35">
      <c r="C55">
        <v>0.75315200000000004</v>
      </c>
      <c r="D55">
        <v>1.16632</v>
      </c>
      <c r="E55">
        <v>1.5064500000000001</v>
      </c>
    </row>
    <row r="56" spans="3:5" x14ac:dyDescent="0.35">
      <c r="C56">
        <v>0.798543</v>
      </c>
      <c r="D56">
        <v>1.2598199999999999</v>
      </c>
      <c r="E56">
        <v>1.5972900000000001</v>
      </c>
    </row>
    <row r="57" spans="3:5" x14ac:dyDescent="0.35">
      <c r="C57">
        <v>0.84667099999999995</v>
      </c>
      <c r="D57">
        <v>1.3363100000000001</v>
      </c>
      <c r="E57">
        <v>1.6936199999999999</v>
      </c>
    </row>
    <row r="58" spans="3:5" x14ac:dyDescent="0.35">
      <c r="C58">
        <v>0.89769900000000002</v>
      </c>
      <c r="D58">
        <v>1.43394</v>
      </c>
      <c r="E58">
        <v>1.79579</v>
      </c>
    </row>
    <row r="59" spans="3:5" x14ac:dyDescent="0.35">
      <c r="C59">
        <v>0.95180200000000004</v>
      </c>
      <c r="D59">
        <v>1.5366200000000001</v>
      </c>
      <c r="E59">
        <v>1.9041399999999999</v>
      </c>
    </row>
    <row r="60" spans="3:5" x14ac:dyDescent="0.35">
      <c r="C60">
        <v>1.0091699999999999</v>
      </c>
      <c r="D60">
        <v>1.64653</v>
      </c>
      <c r="E60">
        <v>2.0190600000000001</v>
      </c>
    </row>
    <row r="61" spans="3:5" x14ac:dyDescent="0.35">
      <c r="C61">
        <v>1.06999</v>
      </c>
      <c r="D61">
        <v>1.7588600000000001</v>
      </c>
      <c r="E61">
        <v>2.1409699999999998</v>
      </c>
    </row>
    <row r="62" spans="3:5" x14ac:dyDescent="0.35">
      <c r="C62">
        <v>1.1344700000000001</v>
      </c>
      <c r="D62">
        <v>1.8951899999999999</v>
      </c>
      <c r="E62">
        <v>2.2703000000000002</v>
      </c>
    </row>
    <row r="63" spans="3:5" x14ac:dyDescent="0.35">
      <c r="C63">
        <v>1.20285</v>
      </c>
      <c r="D63">
        <v>2.0273699999999999</v>
      </c>
      <c r="E63">
        <v>2.40754</v>
      </c>
    </row>
    <row r="64" spans="3:5" x14ac:dyDescent="0.35">
      <c r="C64">
        <v>1.2753399999999999</v>
      </c>
      <c r="D64">
        <v>2.16818</v>
      </c>
      <c r="E64">
        <v>2.5531899999999998</v>
      </c>
    </row>
    <row r="65" spans="3:5" x14ac:dyDescent="0.35">
      <c r="C65">
        <v>1.3522099999999999</v>
      </c>
      <c r="D65">
        <v>2.3233199999999998</v>
      </c>
      <c r="E65">
        <v>2.7078000000000002</v>
      </c>
    </row>
    <row r="66" spans="3:5" x14ac:dyDescent="0.35">
      <c r="C66">
        <v>1.4337</v>
      </c>
      <c r="D66">
        <v>2.4710399999999999</v>
      </c>
      <c r="E66">
        <v>2.8719899999999998</v>
      </c>
    </row>
    <row r="67" spans="3:5" x14ac:dyDescent="0.35">
      <c r="C67">
        <v>1.5201100000000001</v>
      </c>
      <c r="D67">
        <v>2.65028</v>
      </c>
      <c r="E67">
        <v>3.0464099999999998</v>
      </c>
    </row>
    <row r="68" spans="3:5" x14ac:dyDescent="0.35">
      <c r="C68">
        <v>1.6117300000000001</v>
      </c>
      <c r="D68">
        <v>2.8103199999999999</v>
      </c>
      <c r="E68">
        <v>3.2317999999999998</v>
      </c>
    </row>
    <row r="69" spans="3:5" x14ac:dyDescent="0.35">
      <c r="C69">
        <v>1.70886</v>
      </c>
      <c r="D69">
        <v>3.0006599999999999</v>
      </c>
      <c r="E69">
        <v>3.42896</v>
      </c>
    </row>
    <row r="70" spans="3:5" x14ac:dyDescent="0.35">
      <c r="C70">
        <v>1.81185</v>
      </c>
      <c r="D70">
        <v>3.2326800000000002</v>
      </c>
      <c r="E70">
        <v>3.6388199999999999</v>
      </c>
    </row>
    <row r="71" spans="3:5" x14ac:dyDescent="0.35">
      <c r="C71">
        <v>1.9210499999999999</v>
      </c>
      <c r="D71">
        <v>3.4114300000000002</v>
      </c>
      <c r="E71">
        <v>3.8624000000000001</v>
      </c>
    </row>
    <row r="72" spans="3:5" x14ac:dyDescent="0.35">
      <c r="C72">
        <v>2.0368300000000001</v>
      </c>
      <c r="D72">
        <v>3.6913999999999998</v>
      </c>
      <c r="E72">
        <v>4.1009000000000002</v>
      </c>
    </row>
    <row r="73" spans="3:5" x14ac:dyDescent="0.35">
      <c r="C73">
        <v>2.1595900000000001</v>
      </c>
      <c r="D73">
        <v>3.9607800000000002</v>
      </c>
      <c r="E73">
        <v>4.3557399999999999</v>
      </c>
    </row>
    <row r="74" spans="3:5" x14ac:dyDescent="0.35">
      <c r="C74">
        <v>2.2897500000000002</v>
      </c>
      <c r="D74">
        <v>4.2006199999999998</v>
      </c>
      <c r="E74">
        <v>4.62859</v>
      </c>
    </row>
    <row r="75" spans="3:5" x14ac:dyDescent="0.35">
      <c r="C75">
        <v>2.4277500000000001</v>
      </c>
      <c r="D75">
        <v>4.4836200000000002</v>
      </c>
      <c r="E75">
        <v>4.9215099999999996</v>
      </c>
    </row>
    <row r="76" spans="3:5" x14ac:dyDescent="0.35">
      <c r="C76">
        <v>2.5740599999999998</v>
      </c>
      <c r="D76">
        <v>4.7975399999999997</v>
      </c>
      <c r="E76">
        <v>5.2370900000000002</v>
      </c>
    </row>
    <row r="77" spans="3:5" x14ac:dyDescent="0.35">
      <c r="C77">
        <v>2.7292000000000001</v>
      </c>
      <c r="D77">
        <v>5.1056699999999999</v>
      </c>
      <c r="E77">
        <v>5.5786899999999999</v>
      </c>
    </row>
    <row r="78" spans="3:5" x14ac:dyDescent="0.35">
      <c r="C78">
        <v>2.8936899999999999</v>
      </c>
      <c r="D78">
        <v>5.40381</v>
      </c>
      <c r="E78">
        <v>5.9508599999999996</v>
      </c>
    </row>
    <row r="79" spans="3:5" x14ac:dyDescent="0.35">
      <c r="C79">
        <v>3.0680900000000002</v>
      </c>
      <c r="D79">
        <v>5.9022399999999999</v>
      </c>
      <c r="E79">
        <v>6.3599800000000002</v>
      </c>
    </row>
    <row r="80" spans="3:5" x14ac:dyDescent="0.35">
      <c r="C80">
        <v>3.2530000000000001</v>
      </c>
      <c r="D80">
        <v>6.2677399999999999</v>
      </c>
      <c r="E80">
        <v>6.8155299999999999</v>
      </c>
    </row>
    <row r="81" spans="3:5" x14ac:dyDescent="0.35">
      <c r="C81">
        <v>3.4490500000000002</v>
      </c>
      <c r="D81">
        <v>6.8202999999999996</v>
      </c>
      <c r="E81">
        <v>7.3324999999999996</v>
      </c>
    </row>
    <row r="82" spans="3:5" x14ac:dyDescent="0.35">
      <c r="C82">
        <v>3.6569199999999999</v>
      </c>
      <c r="D82">
        <v>7.3353999999999999</v>
      </c>
      <c r="E82">
        <v>7.9364800000000004</v>
      </c>
    </row>
    <row r="83" spans="3:5" x14ac:dyDescent="0.35">
      <c r="C83">
        <v>3.8773200000000001</v>
      </c>
      <c r="D83">
        <v>8.2059099999999994</v>
      </c>
      <c r="E83">
        <v>8.6757899999999992</v>
      </c>
    </row>
    <row r="84" spans="3:5" x14ac:dyDescent="0.35">
      <c r="C84">
        <v>4.1109999999999998</v>
      </c>
      <c r="D84">
        <v>9.6740899999999996</v>
      </c>
      <c r="E84">
        <v>9.6554400000000005</v>
      </c>
    </row>
    <row r="85" spans="3:5" x14ac:dyDescent="0.35">
      <c r="C85">
        <v>4.3587699999999998</v>
      </c>
      <c r="D85">
        <v>11.688000000000001</v>
      </c>
      <c r="E85">
        <v>11.1579</v>
      </c>
    </row>
    <row r="86" spans="3:5" x14ac:dyDescent="0.35">
      <c r="C86">
        <v>4.6214700000000004</v>
      </c>
      <c r="D86">
        <v>17.599</v>
      </c>
      <c r="E86">
        <v>14.302</v>
      </c>
    </row>
    <row r="87" spans="3:5" x14ac:dyDescent="0.35">
      <c r="C87">
        <v>4.9000000000000004</v>
      </c>
      <c r="D87">
        <v>141.114</v>
      </c>
      <c r="E87">
        <v>33.1599</v>
      </c>
    </row>
    <row r="90" spans="3:5" ht="18.5" x14ac:dyDescent="0.45">
      <c r="C90" t="s">
        <v>15</v>
      </c>
      <c r="D90" s="9" t="s">
        <v>35</v>
      </c>
      <c r="E90" t="s">
        <v>31</v>
      </c>
    </row>
    <row r="91" spans="3:5" x14ac:dyDescent="0.35">
      <c r="C91">
        <v>0.5</v>
      </c>
      <c r="D91">
        <v>0.78188400000000002</v>
      </c>
      <c r="E91">
        <v>1.0000199999999999</v>
      </c>
    </row>
    <row r="92" spans="3:5" x14ac:dyDescent="0.35">
      <c r="C92">
        <v>0.53013399999999999</v>
      </c>
      <c r="D92">
        <v>0.82986800000000005</v>
      </c>
      <c r="E92">
        <v>1.06029</v>
      </c>
    </row>
    <row r="93" spans="3:5" x14ac:dyDescent="0.35">
      <c r="C93">
        <v>0.56208499999999995</v>
      </c>
      <c r="D93">
        <v>0.89523200000000003</v>
      </c>
      <c r="E93">
        <v>1.1242000000000001</v>
      </c>
    </row>
    <row r="94" spans="3:5" x14ac:dyDescent="0.35">
      <c r="C94">
        <v>0.59596099999999996</v>
      </c>
      <c r="D94">
        <v>0.94472500000000004</v>
      </c>
      <c r="E94">
        <v>1.1919599999999999</v>
      </c>
    </row>
    <row r="95" spans="3:5" x14ac:dyDescent="0.35">
      <c r="C95">
        <v>0.63187899999999997</v>
      </c>
      <c r="D95">
        <v>1.00684</v>
      </c>
      <c r="E95">
        <v>1.2638199999999999</v>
      </c>
    </row>
    <row r="96" spans="3:5" x14ac:dyDescent="0.35">
      <c r="C96">
        <v>0.66996199999999995</v>
      </c>
      <c r="D96">
        <v>1.0747199999999999</v>
      </c>
      <c r="E96">
        <v>1.34</v>
      </c>
    </row>
    <row r="97" spans="3:5" x14ac:dyDescent="0.35">
      <c r="C97">
        <v>0.71033999999999997</v>
      </c>
      <c r="D97">
        <v>1.1638500000000001</v>
      </c>
      <c r="E97">
        <v>1.42079</v>
      </c>
    </row>
    <row r="98" spans="3:5" x14ac:dyDescent="0.35">
      <c r="C98">
        <v>0.75315200000000004</v>
      </c>
      <c r="D98">
        <v>1.2421500000000001</v>
      </c>
      <c r="E98">
        <v>1.5064500000000001</v>
      </c>
    </row>
    <row r="99" spans="3:5" x14ac:dyDescent="0.35">
      <c r="C99">
        <v>0.798543</v>
      </c>
      <c r="D99">
        <v>1.3550199999999999</v>
      </c>
      <c r="E99">
        <v>1.5972900000000001</v>
      </c>
    </row>
    <row r="100" spans="3:5" x14ac:dyDescent="0.35">
      <c r="C100">
        <v>0.84667099999999995</v>
      </c>
      <c r="D100">
        <v>1.44486</v>
      </c>
      <c r="E100">
        <v>1.6936199999999999</v>
      </c>
    </row>
    <row r="101" spans="3:5" x14ac:dyDescent="0.35">
      <c r="C101">
        <v>0.89769900000000002</v>
      </c>
      <c r="D101">
        <v>1.5558399999999999</v>
      </c>
      <c r="E101">
        <v>1.79579</v>
      </c>
    </row>
    <row r="102" spans="3:5" x14ac:dyDescent="0.35">
      <c r="C102">
        <v>0.95180200000000004</v>
      </c>
      <c r="D102">
        <v>1.6669099999999999</v>
      </c>
      <c r="E102">
        <v>1.9041399999999999</v>
      </c>
    </row>
    <row r="103" spans="3:5" x14ac:dyDescent="0.35">
      <c r="C103">
        <v>1.0091699999999999</v>
      </c>
      <c r="D103">
        <v>1.78515</v>
      </c>
      <c r="E103">
        <v>2.0190600000000001</v>
      </c>
    </row>
    <row r="104" spans="3:5" x14ac:dyDescent="0.35">
      <c r="C104">
        <v>1.06999</v>
      </c>
      <c r="D104">
        <v>1.9337599999999999</v>
      </c>
      <c r="E104">
        <v>2.1409699999999998</v>
      </c>
    </row>
    <row r="105" spans="3:5" x14ac:dyDescent="0.35">
      <c r="C105">
        <v>1.1344700000000001</v>
      </c>
      <c r="D105">
        <v>2.0806499999999999</v>
      </c>
      <c r="E105">
        <v>2.2703000000000002</v>
      </c>
    </row>
    <row r="106" spans="3:5" x14ac:dyDescent="0.35">
      <c r="C106">
        <v>1.20285</v>
      </c>
      <c r="D106">
        <v>2.2440899999999999</v>
      </c>
      <c r="E106">
        <v>2.40754</v>
      </c>
    </row>
    <row r="107" spans="3:5" x14ac:dyDescent="0.35">
      <c r="C107">
        <v>1.2753399999999999</v>
      </c>
      <c r="D107">
        <v>2.3924400000000001</v>
      </c>
      <c r="E107">
        <v>2.5531899999999998</v>
      </c>
    </row>
    <row r="108" spans="3:5" x14ac:dyDescent="0.35">
      <c r="C108">
        <v>1.3522099999999999</v>
      </c>
      <c r="D108">
        <v>2.58019</v>
      </c>
      <c r="E108">
        <v>2.7078000000000002</v>
      </c>
    </row>
    <row r="109" spans="3:5" x14ac:dyDescent="0.35">
      <c r="C109">
        <v>1.4337</v>
      </c>
      <c r="D109">
        <v>2.7936100000000001</v>
      </c>
      <c r="E109">
        <v>2.8719899999999998</v>
      </c>
    </row>
    <row r="110" spans="3:5" x14ac:dyDescent="0.35">
      <c r="C110">
        <v>1.5201100000000001</v>
      </c>
      <c r="D110">
        <v>2.99553</v>
      </c>
      <c r="E110">
        <v>3.0464099999999998</v>
      </c>
    </row>
    <row r="111" spans="3:5" x14ac:dyDescent="0.35">
      <c r="C111">
        <v>1.6117300000000001</v>
      </c>
      <c r="D111">
        <v>3.2163599999999999</v>
      </c>
      <c r="E111">
        <v>3.2317999999999998</v>
      </c>
    </row>
    <row r="112" spans="3:5" x14ac:dyDescent="0.35">
      <c r="C112">
        <v>1.70886</v>
      </c>
      <c r="D112">
        <v>3.44604</v>
      </c>
      <c r="E112">
        <v>3.42896</v>
      </c>
    </row>
    <row r="113" spans="3:5" x14ac:dyDescent="0.35">
      <c r="C113">
        <v>1.81185</v>
      </c>
      <c r="D113">
        <v>3.7340499999999999</v>
      </c>
      <c r="E113">
        <v>3.6388199999999999</v>
      </c>
    </row>
    <row r="114" spans="3:5" x14ac:dyDescent="0.35">
      <c r="C114">
        <v>1.9210499999999999</v>
      </c>
      <c r="D114">
        <v>4.0389799999999996</v>
      </c>
      <c r="E114">
        <v>3.8624000000000001</v>
      </c>
    </row>
    <row r="115" spans="3:5" x14ac:dyDescent="0.35">
      <c r="C115">
        <v>2.0368300000000001</v>
      </c>
      <c r="D115">
        <v>4.3217100000000004</v>
      </c>
      <c r="E115">
        <v>4.1009000000000002</v>
      </c>
    </row>
    <row r="116" spans="3:5" x14ac:dyDescent="0.35">
      <c r="C116">
        <v>2.1595900000000001</v>
      </c>
      <c r="D116">
        <v>4.6673</v>
      </c>
      <c r="E116">
        <v>4.3557399999999999</v>
      </c>
    </row>
    <row r="117" spans="3:5" x14ac:dyDescent="0.35">
      <c r="C117">
        <v>2.2897500000000002</v>
      </c>
      <c r="D117">
        <v>5.1539599999999997</v>
      </c>
      <c r="E117">
        <v>4.62859</v>
      </c>
    </row>
    <row r="118" spans="3:5" x14ac:dyDescent="0.35">
      <c r="C118">
        <v>2.4277500000000001</v>
      </c>
      <c r="D118">
        <v>5.6271699999999996</v>
      </c>
      <c r="E118">
        <v>4.9215099999999996</v>
      </c>
    </row>
    <row r="119" spans="3:5" x14ac:dyDescent="0.35">
      <c r="C119">
        <v>2.5740599999999998</v>
      </c>
      <c r="D119">
        <v>6.1152100000000003</v>
      </c>
      <c r="E119">
        <v>5.2370900000000002</v>
      </c>
    </row>
    <row r="120" spans="3:5" x14ac:dyDescent="0.35">
      <c r="C120">
        <v>2.7292000000000001</v>
      </c>
      <c r="D120">
        <v>6.93825</v>
      </c>
      <c r="E120">
        <v>5.5786899999999999</v>
      </c>
    </row>
    <row r="121" spans="3:5" x14ac:dyDescent="0.35">
      <c r="C121">
        <v>2.8936899999999999</v>
      </c>
      <c r="D121">
        <v>7.9788699999999997</v>
      </c>
      <c r="E121">
        <v>5.9508599999999996</v>
      </c>
    </row>
    <row r="122" spans="3:5" x14ac:dyDescent="0.35">
      <c r="C122">
        <v>3.0680900000000002</v>
      </c>
      <c r="D122">
        <v>9.2311899999999998</v>
      </c>
      <c r="E122">
        <v>6.3599800000000002</v>
      </c>
    </row>
    <row r="123" spans="3:5" x14ac:dyDescent="0.35">
      <c r="C123">
        <v>3.2530000000000001</v>
      </c>
      <c r="D123">
        <v>11.4748</v>
      </c>
      <c r="E123">
        <v>6.8155299999999999</v>
      </c>
    </row>
    <row r="124" spans="3:5" x14ac:dyDescent="0.35">
      <c r="C124">
        <v>3.4490500000000002</v>
      </c>
      <c r="D124">
        <v>14.378</v>
      </c>
      <c r="E124">
        <v>7.3324999999999996</v>
      </c>
    </row>
    <row r="125" spans="3:5" x14ac:dyDescent="0.35">
      <c r="C125">
        <v>3.6569199999999999</v>
      </c>
      <c r="D125">
        <v>20.261700000000001</v>
      </c>
      <c r="E125">
        <v>7.9364800000000004</v>
      </c>
    </row>
    <row r="126" spans="3:5" x14ac:dyDescent="0.35">
      <c r="C126">
        <v>3.8773200000000001</v>
      </c>
      <c r="D126">
        <v>37.419400000000003</v>
      </c>
      <c r="E126">
        <v>8.6757899999999992</v>
      </c>
    </row>
    <row r="127" spans="3:5" x14ac:dyDescent="0.35">
      <c r="C127">
        <v>4.1109999999999998</v>
      </c>
      <c r="D127">
        <v>75.428700000000006</v>
      </c>
      <c r="E127">
        <v>9.6554400000000005</v>
      </c>
    </row>
    <row r="128" spans="3:5" x14ac:dyDescent="0.35">
      <c r="C128">
        <v>4.3587699999999998</v>
      </c>
      <c r="D128">
        <v>194.006</v>
      </c>
      <c r="E128">
        <v>11.1579</v>
      </c>
    </row>
    <row r="129" spans="3:5" x14ac:dyDescent="0.35">
      <c r="C129">
        <v>4.6214700000000004</v>
      </c>
      <c r="D129">
        <v>408.46699999999998</v>
      </c>
      <c r="E129">
        <v>14.302</v>
      </c>
    </row>
    <row r="130" spans="3:5" x14ac:dyDescent="0.35">
      <c r="C130">
        <v>4.9000000000000004</v>
      </c>
      <c r="D130">
        <v>709.90300000000002</v>
      </c>
      <c r="E130">
        <v>33.1599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0D0C-5363-41F9-984B-1FEF586806AC}">
  <dimension ref="A2:Y107"/>
  <sheetViews>
    <sheetView topLeftCell="A6" zoomScale="49" zoomScaleNormal="92" workbookViewId="0">
      <selection activeCell="Q54" sqref="Q54"/>
    </sheetView>
  </sheetViews>
  <sheetFormatPr baseColWidth="10" defaultRowHeight="14.5" x14ac:dyDescent="0.35"/>
  <cols>
    <col min="6" max="6" width="11.453125" customWidth="1"/>
  </cols>
  <sheetData>
    <row r="2" spans="1:11" ht="26" x14ac:dyDescent="0.6">
      <c r="A2" s="7" t="s">
        <v>36</v>
      </c>
    </row>
    <row r="4" spans="1:11" s="10" customFormat="1" ht="43.5" x14ac:dyDescent="0.35">
      <c r="B4" s="10" t="s">
        <v>40</v>
      </c>
      <c r="C4" s="10" t="s">
        <v>37</v>
      </c>
      <c r="D4" s="10" t="s">
        <v>38</v>
      </c>
      <c r="E4" s="10" t="s">
        <v>39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 t="s">
        <v>47</v>
      </c>
    </row>
    <row r="5" spans="1:11" x14ac:dyDescent="0.35">
      <c r="B5">
        <v>1</v>
      </c>
      <c r="C5">
        <v>0.29789500000000002</v>
      </c>
      <c r="D5">
        <v>2.3147899999999999E-2</v>
      </c>
      <c r="E5">
        <v>1.5572799999999999E-2</v>
      </c>
      <c r="F5">
        <v>1.3747000000000001E-2</v>
      </c>
      <c r="G5">
        <v>0.30029600000000001</v>
      </c>
      <c r="H5">
        <v>0.285333</v>
      </c>
      <c r="I5">
        <v>0.30316900000000002</v>
      </c>
    </row>
    <row r="6" spans="1:11" x14ac:dyDescent="0.35">
      <c r="B6">
        <v>1</v>
      </c>
      <c r="C6">
        <v>0.29181400000000002</v>
      </c>
      <c r="D6">
        <v>2.23293E-2</v>
      </c>
      <c r="E6">
        <v>1.4387499999999999E-2</v>
      </c>
      <c r="F6">
        <v>1.3967200000000001E-2</v>
      </c>
      <c r="G6">
        <v>0.31737799999999999</v>
      </c>
      <c r="H6">
        <v>0.31882300000000002</v>
      </c>
      <c r="I6">
        <v>0.30782900000000002</v>
      </c>
    </row>
    <row r="7" spans="1:11" x14ac:dyDescent="0.35">
      <c r="B7">
        <v>2</v>
      </c>
      <c r="C7">
        <v>0.47498899999999999</v>
      </c>
      <c r="D7">
        <v>6.2182899999999999E-2</v>
      </c>
      <c r="E7">
        <v>3.7012299999999998E-2</v>
      </c>
      <c r="F7">
        <v>3.2283600000000003E-2</v>
      </c>
      <c r="G7">
        <v>0.47909499999999999</v>
      </c>
      <c r="H7">
        <v>0.46251100000000001</v>
      </c>
      <c r="I7">
        <v>0.45940500000000001</v>
      </c>
    </row>
    <row r="8" spans="1:11" x14ac:dyDescent="0.35">
      <c r="B8">
        <v>3</v>
      </c>
      <c r="C8">
        <v>0.56291199999999997</v>
      </c>
      <c r="D8">
        <v>9.68831E-2</v>
      </c>
      <c r="E8">
        <v>7.2652599999999998E-2</v>
      </c>
      <c r="F8">
        <v>6.0770299999999999E-2</v>
      </c>
      <c r="G8">
        <v>0.57384800000000002</v>
      </c>
      <c r="H8">
        <v>0.577044</v>
      </c>
      <c r="I8">
        <v>0.55911100000000002</v>
      </c>
    </row>
    <row r="9" spans="1:11" x14ac:dyDescent="0.35">
      <c r="B9">
        <v>5</v>
      </c>
      <c r="C9">
        <v>0.66356400000000004</v>
      </c>
      <c r="D9">
        <v>0.22023599999999999</v>
      </c>
      <c r="E9">
        <v>0.158328</v>
      </c>
      <c r="F9">
        <v>0.10209</v>
      </c>
      <c r="G9">
        <v>0.67986500000000005</v>
      </c>
      <c r="H9">
        <v>0.68643500000000002</v>
      </c>
      <c r="I9">
        <v>0.67400599999999999</v>
      </c>
      <c r="J9">
        <v>1.8425299999999999E-2</v>
      </c>
    </row>
    <row r="10" spans="1:11" x14ac:dyDescent="0.35">
      <c r="B10">
        <v>8</v>
      </c>
      <c r="C10">
        <v>0.76370400000000005</v>
      </c>
      <c r="D10">
        <v>0.34995799999999999</v>
      </c>
      <c r="E10">
        <v>0.30260100000000001</v>
      </c>
      <c r="F10">
        <v>0.247167</v>
      </c>
      <c r="G10">
        <v>0.769509</v>
      </c>
      <c r="H10">
        <v>0.783416</v>
      </c>
      <c r="I10">
        <v>0.78835200000000005</v>
      </c>
      <c r="J10">
        <v>3.3451099999999998E-2</v>
      </c>
    </row>
    <row r="11" spans="1:11" x14ac:dyDescent="0.35">
      <c r="B11">
        <v>12</v>
      </c>
      <c r="C11">
        <v>0.80656300000000003</v>
      </c>
      <c r="D11">
        <v>0.50467300000000004</v>
      </c>
      <c r="E11">
        <v>0.467532</v>
      </c>
      <c r="F11">
        <v>0.41794100000000001</v>
      </c>
      <c r="G11">
        <v>0.84569300000000003</v>
      </c>
      <c r="H11">
        <v>0.84059799999999996</v>
      </c>
      <c r="I11">
        <v>0.82418999999999998</v>
      </c>
      <c r="J11">
        <v>5.8838099999999997E-2</v>
      </c>
    </row>
    <row r="12" spans="1:11" x14ac:dyDescent="0.35">
      <c r="B12">
        <v>19</v>
      </c>
      <c r="C12">
        <v>0.90348600000000001</v>
      </c>
      <c r="D12">
        <v>0.64197300000000002</v>
      </c>
      <c r="E12">
        <v>0.62304499999999996</v>
      </c>
      <c r="F12">
        <v>0.57191899999999996</v>
      </c>
      <c r="G12">
        <v>0.88168599999999997</v>
      </c>
      <c r="H12">
        <v>0.90269999999999995</v>
      </c>
      <c r="I12">
        <v>0.87713399999999997</v>
      </c>
      <c r="J12">
        <v>0.114468</v>
      </c>
    </row>
    <row r="13" spans="1:11" x14ac:dyDescent="0.35">
      <c r="B13">
        <v>29</v>
      </c>
      <c r="C13">
        <v>0.90881400000000001</v>
      </c>
      <c r="D13">
        <v>0.75857200000000002</v>
      </c>
      <c r="E13">
        <v>0.71899500000000005</v>
      </c>
      <c r="F13">
        <v>0.72567599999999999</v>
      </c>
      <c r="G13">
        <v>0.91639599999999999</v>
      </c>
      <c r="H13">
        <v>0.89510000000000001</v>
      </c>
      <c r="I13">
        <v>0.91355500000000001</v>
      </c>
      <c r="J13">
        <v>0.23058500000000001</v>
      </c>
    </row>
    <row r="14" spans="1:11" x14ac:dyDescent="0.35">
      <c r="B14">
        <v>44</v>
      </c>
      <c r="C14">
        <v>0.91300700000000001</v>
      </c>
      <c r="D14">
        <v>0.82064499999999996</v>
      </c>
      <c r="E14">
        <v>0.81987299999999996</v>
      </c>
      <c r="F14">
        <v>0.79875499999999999</v>
      </c>
      <c r="G14">
        <v>0.94420599999999999</v>
      </c>
      <c r="H14">
        <v>0.93485799999999997</v>
      </c>
      <c r="I14">
        <v>0.93629600000000002</v>
      </c>
      <c r="J14">
        <v>0.41814299999999999</v>
      </c>
    </row>
    <row r="15" spans="1:11" x14ac:dyDescent="0.35">
      <c r="B15">
        <v>67</v>
      </c>
      <c r="C15">
        <v>0.97811400000000004</v>
      </c>
      <c r="D15">
        <v>0.86802599999999996</v>
      </c>
      <c r="E15">
        <v>0.86169799999999996</v>
      </c>
      <c r="F15">
        <v>0.85696499999999998</v>
      </c>
      <c r="G15">
        <v>0.96209100000000003</v>
      </c>
      <c r="H15">
        <v>0.95451399999999997</v>
      </c>
      <c r="I15">
        <v>0.96057899999999996</v>
      </c>
      <c r="J15">
        <v>0.55027700000000002</v>
      </c>
    </row>
    <row r="16" spans="1:11" x14ac:dyDescent="0.35">
      <c r="B16">
        <v>103</v>
      </c>
      <c r="C16">
        <v>0.97398600000000002</v>
      </c>
      <c r="D16">
        <v>0.91250100000000001</v>
      </c>
      <c r="E16">
        <v>0.90019700000000002</v>
      </c>
      <c r="F16">
        <v>0.91332400000000002</v>
      </c>
      <c r="G16">
        <v>0.97031699999999999</v>
      </c>
      <c r="H16">
        <v>0.97769600000000001</v>
      </c>
      <c r="I16">
        <v>0.97772499999999996</v>
      </c>
      <c r="J16">
        <v>0.67798800000000004</v>
      </c>
      <c r="K16">
        <v>0.150173</v>
      </c>
    </row>
    <row r="17" spans="2:13" x14ac:dyDescent="0.35">
      <c r="B17">
        <v>157</v>
      </c>
      <c r="C17">
        <v>0.98681099999999999</v>
      </c>
      <c r="D17">
        <v>0.93408199999999997</v>
      </c>
      <c r="E17">
        <v>0.93867400000000001</v>
      </c>
      <c r="F17">
        <v>0.93734899999999999</v>
      </c>
      <c r="G17">
        <v>0.98129200000000005</v>
      </c>
      <c r="H17">
        <v>0.98211300000000001</v>
      </c>
      <c r="I17">
        <v>0.97917799999999999</v>
      </c>
      <c r="J17">
        <v>0.75975300000000001</v>
      </c>
      <c r="K17">
        <v>0.32525300000000001</v>
      </c>
    </row>
    <row r="18" spans="2:13" x14ac:dyDescent="0.35">
      <c r="B18">
        <v>239</v>
      </c>
      <c r="C18">
        <v>0.96779800000000005</v>
      </c>
      <c r="D18">
        <v>0.96506099999999995</v>
      </c>
      <c r="E18">
        <v>0.95906400000000003</v>
      </c>
      <c r="F18">
        <v>0.95436399999999999</v>
      </c>
      <c r="G18">
        <v>0.98985199999999995</v>
      </c>
      <c r="H18">
        <v>0.99431499999999995</v>
      </c>
      <c r="I18">
        <v>0.99037699999999995</v>
      </c>
      <c r="J18">
        <v>0.82544399999999996</v>
      </c>
      <c r="K18">
        <v>0.57067100000000004</v>
      </c>
    </row>
    <row r="19" spans="2:13" x14ac:dyDescent="0.35">
      <c r="B19">
        <v>364</v>
      </c>
      <c r="C19">
        <v>0.98601000000000005</v>
      </c>
      <c r="D19">
        <v>0.969476</v>
      </c>
      <c r="E19">
        <v>0.97340199999999999</v>
      </c>
      <c r="F19">
        <v>0.97035899999999997</v>
      </c>
      <c r="G19">
        <v>0.99449799999999999</v>
      </c>
      <c r="H19">
        <v>0.99113300000000004</v>
      </c>
      <c r="I19">
        <v>0.99010799999999999</v>
      </c>
      <c r="J19">
        <v>0.881575</v>
      </c>
      <c r="K19">
        <v>0.69737800000000005</v>
      </c>
    </row>
    <row r="20" spans="2:13" x14ac:dyDescent="0.35">
      <c r="B20">
        <v>556</v>
      </c>
      <c r="C20">
        <v>0.98663100000000004</v>
      </c>
      <c r="D20">
        <v>0.98315799999999998</v>
      </c>
      <c r="E20">
        <v>0.981155</v>
      </c>
      <c r="F20">
        <v>0.979989</v>
      </c>
      <c r="G20">
        <v>0.99855499999999997</v>
      </c>
      <c r="H20">
        <v>0.99482800000000005</v>
      </c>
      <c r="I20">
        <v>0.99397899999999995</v>
      </c>
      <c r="J20">
        <v>0.91477600000000003</v>
      </c>
      <c r="K20">
        <v>0.78337000000000001</v>
      </c>
    </row>
    <row r="21" spans="2:13" x14ac:dyDescent="0.35">
      <c r="B21">
        <v>847</v>
      </c>
      <c r="C21">
        <v>0.99528399999999995</v>
      </c>
      <c r="D21">
        <v>0.98864099999999999</v>
      </c>
      <c r="E21">
        <v>0.99160300000000001</v>
      </c>
      <c r="F21">
        <v>0.98627299999999996</v>
      </c>
      <c r="G21">
        <v>0.99807599999999996</v>
      </c>
      <c r="H21">
        <v>0.99688100000000002</v>
      </c>
      <c r="J21">
        <v>0.94506500000000004</v>
      </c>
      <c r="K21">
        <v>0.85064700000000004</v>
      </c>
    </row>
    <row r="22" spans="2:13" x14ac:dyDescent="0.35">
      <c r="B22">
        <v>1291</v>
      </c>
      <c r="D22">
        <v>0.99123399999999995</v>
      </c>
      <c r="E22">
        <v>0.99091200000000002</v>
      </c>
      <c r="G22">
        <v>1.0001500000000001</v>
      </c>
      <c r="H22">
        <v>0.99998799999999999</v>
      </c>
      <c r="J22">
        <v>0.96224399999999999</v>
      </c>
      <c r="K22">
        <v>0.89658000000000004</v>
      </c>
    </row>
    <row r="23" spans="2:13" x14ac:dyDescent="0.35">
      <c r="B23">
        <v>1968</v>
      </c>
      <c r="D23">
        <v>0.99555899999999997</v>
      </c>
      <c r="J23">
        <v>0.97467300000000001</v>
      </c>
      <c r="K23">
        <v>0.93010000000000004</v>
      </c>
    </row>
    <row r="24" spans="2:13" x14ac:dyDescent="0.35">
      <c r="B24">
        <v>2999</v>
      </c>
      <c r="K24">
        <v>0.95277500000000004</v>
      </c>
    </row>
    <row r="27" spans="2:13" x14ac:dyDescent="0.35">
      <c r="L27" t="s">
        <v>46</v>
      </c>
    </row>
    <row r="28" spans="2:13" x14ac:dyDescent="0.35">
      <c r="L28">
        <v>3935.23</v>
      </c>
      <c r="M28">
        <v>5529.43</v>
      </c>
    </row>
    <row r="29" spans="2:13" x14ac:dyDescent="0.35">
      <c r="L29">
        <v>3952.51</v>
      </c>
      <c r="M29">
        <v>5460.64</v>
      </c>
    </row>
    <row r="30" spans="2:13" x14ac:dyDescent="0.35">
      <c r="L30">
        <v>1860.21</v>
      </c>
      <c r="M30">
        <v>2611.75</v>
      </c>
    </row>
    <row r="31" spans="2:13" x14ac:dyDescent="0.35">
      <c r="L31">
        <v>1204.1300000000001</v>
      </c>
      <c r="M31">
        <v>1721.26</v>
      </c>
    </row>
    <row r="32" spans="2:13" x14ac:dyDescent="0.35">
      <c r="L32">
        <v>674.82899999999995</v>
      </c>
      <c r="M32">
        <v>990</v>
      </c>
    </row>
    <row r="33" spans="3:25" x14ac:dyDescent="0.35">
      <c r="L33">
        <v>381.6</v>
      </c>
      <c r="M33">
        <v>598.85699999999997</v>
      </c>
    </row>
    <row r="34" spans="3:25" x14ac:dyDescent="0.35">
      <c r="L34">
        <v>237.66200000000001</v>
      </c>
      <c r="M34">
        <v>380.798</v>
      </c>
    </row>
    <row r="35" spans="3:25" x14ac:dyDescent="0.35">
      <c r="L35">
        <v>133.065</v>
      </c>
      <c r="M35">
        <v>242.94</v>
      </c>
    </row>
    <row r="36" spans="3:25" x14ac:dyDescent="0.35">
      <c r="L36">
        <v>102.423</v>
      </c>
      <c r="M36">
        <v>208.98500000000001</v>
      </c>
    </row>
    <row r="37" spans="3:25" x14ac:dyDescent="0.35">
      <c r="L37">
        <v>75.407799999999995</v>
      </c>
      <c r="M37">
        <v>175.286</v>
      </c>
    </row>
    <row r="38" spans="3:25" x14ac:dyDescent="0.35">
      <c r="L38">
        <v>51.764200000000002</v>
      </c>
      <c r="M38">
        <v>152.012</v>
      </c>
    </row>
    <row r="39" spans="3:25" x14ac:dyDescent="0.35">
      <c r="M39">
        <v>128.547</v>
      </c>
    </row>
    <row r="40" spans="3:25" x14ac:dyDescent="0.35">
      <c r="M40">
        <v>97.701999999999998</v>
      </c>
    </row>
    <row r="41" spans="3:25" x14ac:dyDescent="0.35">
      <c r="M41">
        <v>71.328500000000005</v>
      </c>
    </row>
    <row r="42" spans="3:25" x14ac:dyDescent="0.35">
      <c r="M42">
        <v>43.896999999999998</v>
      </c>
    </row>
    <row r="46" spans="3:25" x14ac:dyDescent="0.35">
      <c r="K46" s="11" t="s">
        <v>49</v>
      </c>
    </row>
    <row r="47" spans="3:25" ht="43.5" x14ac:dyDescent="0.35">
      <c r="C47" s="10" t="s">
        <v>48</v>
      </c>
      <c r="D47" s="10" t="s">
        <v>37</v>
      </c>
      <c r="E47" s="10" t="s">
        <v>42</v>
      </c>
      <c r="F47" s="10" t="s">
        <v>43</v>
      </c>
      <c r="G47" s="10" t="s">
        <v>44</v>
      </c>
      <c r="H47" s="10" t="s">
        <v>52</v>
      </c>
      <c r="I47" s="10" t="s">
        <v>50</v>
      </c>
      <c r="J47" s="10" t="s">
        <v>56</v>
      </c>
      <c r="K47" s="10" t="s">
        <v>48</v>
      </c>
      <c r="L47" s="10" t="s">
        <v>38</v>
      </c>
      <c r="M47" s="10" t="s">
        <v>39</v>
      </c>
      <c r="N47" s="10" t="s">
        <v>41</v>
      </c>
      <c r="O47" s="10" t="s">
        <v>51</v>
      </c>
      <c r="Q47" s="10" t="s">
        <v>40</v>
      </c>
      <c r="R47" s="10" t="s">
        <v>45</v>
      </c>
      <c r="S47" s="10" t="s">
        <v>53</v>
      </c>
      <c r="T47" s="10" t="s">
        <v>54</v>
      </c>
      <c r="W47" s="10" t="s">
        <v>48</v>
      </c>
      <c r="X47" s="10" t="s">
        <v>47</v>
      </c>
      <c r="Y47" s="10" t="s">
        <v>55</v>
      </c>
    </row>
    <row r="48" spans="3:25" x14ac:dyDescent="0.35">
      <c r="C48">
        <v>0.5</v>
      </c>
      <c r="D48">
        <v>0.29789500000000002</v>
      </c>
      <c r="E48">
        <v>0.30029600000000001</v>
      </c>
      <c r="F48">
        <v>0.285333</v>
      </c>
      <c r="G48">
        <v>0.30316900000000002</v>
      </c>
      <c r="H48">
        <v>0.501641</v>
      </c>
      <c r="I48">
        <v>0.21946399999999999</v>
      </c>
      <c r="J48">
        <v>0.214722</v>
      </c>
      <c r="K48">
        <v>0.2</v>
      </c>
      <c r="L48">
        <v>2.3147899999999999E-2</v>
      </c>
      <c r="N48">
        <v>1.3747000000000001E-2</v>
      </c>
      <c r="O48">
        <f>1/(1+4/K48)</f>
        <v>4.7619047619047616E-2</v>
      </c>
      <c r="Q48">
        <v>1</v>
      </c>
      <c r="S48">
        <v>2.8571428571428571E-2</v>
      </c>
      <c r="T48">
        <v>8.0414600000000003E-2</v>
      </c>
      <c r="W48">
        <v>5.681818181818182E-3</v>
      </c>
      <c r="Y48">
        <v>3.8244899999999998E-2</v>
      </c>
    </row>
    <row r="49" spans="3:25" x14ac:dyDescent="0.35">
      <c r="C49">
        <v>0.5</v>
      </c>
      <c r="D49">
        <v>0.29181400000000002</v>
      </c>
      <c r="E49">
        <v>0.31737799999999999</v>
      </c>
      <c r="F49">
        <v>0.31882300000000002</v>
      </c>
      <c r="G49">
        <v>0.30782900000000002</v>
      </c>
      <c r="H49">
        <v>0.50169600000000003</v>
      </c>
      <c r="I49">
        <v>0.219528</v>
      </c>
      <c r="J49">
        <v>0.21429899999999999</v>
      </c>
      <c r="K49">
        <v>0.2</v>
      </c>
      <c r="L49">
        <v>2.23293E-2</v>
      </c>
      <c r="M49">
        <v>1.25577E-2</v>
      </c>
      <c r="N49">
        <v>1.3967200000000001E-2</v>
      </c>
      <c r="O49">
        <f t="shared" ref="O49:O64" si="0">1/(1+4/K49)</f>
        <v>4.7619047619047616E-2</v>
      </c>
      <c r="Q49">
        <v>1</v>
      </c>
      <c r="S49">
        <v>2.8571428571428571E-2</v>
      </c>
      <c r="T49">
        <v>7.9078499999999996E-2</v>
      </c>
      <c r="W49">
        <v>5.681818181818182E-3</v>
      </c>
      <c r="Y49">
        <v>3.8838699999999997E-2</v>
      </c>
    </row>
    <row r="50" spans="3:25" x14ac:dyDescent="0.35">
      <c r="C50">
        <v>1</v>
      </c>
      <c r="D50">
        <v>0.47498899999999999</v>
      </c>
      <c r="E50">
        <v>0.47909499999999999</v>
      </c>
      <c r="F50">
        <v>0.46251100000000001</v>
      </c>
      <c r="G50">
        <v>0.45940500000000001</v>
      </c>
      <c r="H50">
        <v>0.65673000000000004</v>
      </c>
      <c r="I50">
        <v>0.28920400000000002</v>
      </c>
      <c r="J50">
        <v>0.275424</v>
      </c>
      <c r="K50">
        <v>0.4</v>
      </c>
      <c r="L50">
        <v>6.2182899999999999E-2</v>
      </c>
      <c r="M50">
        <v>3.7012299999999998E-2</v>
      </c>
      <c r="N50">
        <v>3.2283600000000003E-2</v>
      </c>
      <c r="O50">
        <f t="shared" si="0"/>
        <v>9.0909090909090912E-2</v>
      </c>
      <c r="Q50">
        <v>2</v>
      </c>
      <c r="S50">
        <v>2.8571428571428571E-2</v>
      </c>
      <c r="T50">
        <v>8.0323099999999995E-2</v>
      </c>
      <c r="W50">
        <v>1.1363636363636364E-2</v>
      </c>
      <c r="Y50">
        <v>5.7214599999999997E-2</v>
      </c>
    </row>
    <row r="51" spans="3:25" x14ac:dyDescent="0.35">
      <c r="C51">
        <v>1.5</v>
      </c>
      <c r="D51">
        <v>0.56291199999999997</v>
      </c>
      <c r="E51">
        <v>0.57384800000000002</v>
      </c>
      <c r="F51">
        <v>0.577044</v>
      </c>
      <c r="G51">
        <v>0.55911100000000002</v>
      </c>
      <c r="H51">
        <v>0.74123700000000003</v>
      </c>
      <c r="I51">
        <v>0.35541099999999998</v>
      </c>
      <c r="J51">
        <v>0.34980699999999998</v>
      </c>
      <c r="K51">
        <v>0.6</v>
      </c>
      <c r="L51">
        <v>9.68831E-2</v>
      </c>
      <c r="M51">
        <v>7.2652599999999998E-2</v>
      </c>
      <c r="N51">
        <v>6.0770299999999999E-2</v>
      </c>
      <c r="O51">
        <f t="shared" si="0"/>
        <v>0.13043478260869565</v>
      </c>
      <c r="Q51">
        <v>3</v>
      </c>
      <c r="S51">
        <v>2.8571428571428571E-2</v>
      </c>
      <c r="T51">
        <v>7.8639799999999996E-2</v>
      </c>
      <c r="W51">
        <v>1.7045454545454544E-2</v>
      </c>
      <c r="Y51">
        <v>7.1645200000000006E-2</v>
      </c>
    </row>
    <row r="52" spans="3:25" x14ac:dyDescent="0.35">
      <c r="C52">
        <v>2.5</v>
      </c>
      <c r="D52">
        <v>0.66356400000000004</v>
      </c>
      <c r="E52">
        <v>0.67986500000000005</v>
      </c>
      <c r="F52">
        <v>0.68643500000000002</v>
      </c>
      <c r="G52">
        <v>0.67400599999999999</v>
      </c>
      <c r="H52">
        <v>0.81623500000000004</v>
      </c>
      <c r="I52">
        <v>0.45928200000000002</v>
      </c>
      <c r="J52">
        <v>0.45887299999999998</v>
      </c>
      <c r="K52">
        <v>1</v>
      </c>
      <c r="L52">
        <v>0.22023599999999999</v>
      </c>
      <c r="M52">
        <v>0.158328</v>
      </c>
      <c r="N52">
        <v>0.10209</v>
      </c>
      <c r="O52">
        <f t="shared" si="0"/>
        <v>0.2</v>
      </c>
      <c r="Q52">
        <v>5</v>
      </c>
      <c r="R52">
        <v>1.8425299999999999E-2</v>
      </c>
      <c r="S52">
        <v>2.8571428571428571E-2</v>
      </c>
      <c r="T52">
        <v>7.8626699999999994E-2</v>
      </c>
      <c r="W52">
        <v>2.8409090909090901E-2</v>
      </c>
      <c r="Y52">
        <v>9.3332399999999996E-2</v>
      </c>
    </row>
    <row r="53" spans="3:25" x14ac:dyDescent="0.35">
      <c r="C53">
        <v>4</v>
      </c>
      <c r="D53">
        <v>0.76370400000000005</v>
      </c>
      <c r="E53">
        <v>0.769509</v>
      </c>
      <c r="F53">
        <v>0.783416</v>
      </c>
      <c r="G53">
        <v>0.78835200000000005</v>
      </c>
      <c r="H53">
        <v>0.88215699999999997</v>
      </c>
      <c r="I53">
        <v>0.62521599999999999</v>
      </c>
      <c r="J53">
        <v>0.61083500000000002</v>
      </c>
      <c r="K53">
        <v>1.6</v>
      </c>
      <c r="L53">
        <v>0.34995799999999999</v>
      </c>
      <c r="M53">
        <v>0.30260100000000001</v>
      </c>
      <c r="N53">
        <v>0.247167</v>
      </c>
      <c r="O53">
        <f t="shared" si="0"/>
        <v>0.2857142857142857</v>
      </c>
      <c r="Q53">
        <v>8</v>
      </c>
      <c r="R53">
        <v>3.3451099999999998E-2</v>
      </c>
      <c r="S53">
        <v>2.8571428571428571E-2</v>
      </c>
      <c r="T53">
        <v>7.8331499999999998E-2</v>
      </c>
      <c r="W53">
        <v>4.5454545454545456E-2</v>
      </c>
      <c r="Y53">
        <v>0.119952</v>
      </c>
    </row>
    <row r="54" spans="3:25" x14ac:dyDescent="0.35">
      <c r="C54">
        <v>6</v>
      </c>
      <c r="D54">
        <v>0.80656300000000003</v>
      </c>
      <c r="E54">
        <v>0.84569300000000003</v>
      </c>
      <c r="F54">
        <v>0.84059799999999996</v>
      </c>
      <c r="G54">
        <v>0.82418999999999998</v>
      </c>
      <c r="H54">
        <v>0.91690000000000005</v>
      </c>
      <c r="I54">
        <v>0.72606000000000004</v>
      </c>
      <c r="J54">
        <v>0.71679300000000001</v>
      </c>
      <c r="K54">
        <v>2.4</v>
      </c>
      <c r="L54">
        <v>0.50467300000000004</v>
      </c>
      <c r="M54">
        <v>0.467532</v>
      </c>
      <c r="N54">
        <v>0.41794100000000001</v>
      </c>
      <c r="O54">
        <f t="shared" si="0"/>
        <v>0.37499999999999994</v>
      </c>
      <c r="Q54">
        <v>12</v>
      </c>
      <c r="R54">
        <v>5.8838099999999997E-2</v>
      </c>
      <c r="S54">
        <v>5.7142857142857141E-2</v>
      </c>
      <c r="T54">
        <v>0.113427</v>
      </c>
      <c r="W54">
        <v>6.8181818181818177E-2</v>
      </c>
      <c r="Y54">
        <v>0.14896799999999999</v>
      </c>
    </row>
    <row r="55" spans="3:25" x14ac:dyDescent="0.35">
      <c r="C55">
        <v>9.5</v>
      </c>
      <c r="D55">
        <v>0.90348600000000001</v>
      </c>
      <c r="E55">
        <v>0.88168599999999997</v>
      </c>
      <c r="F55">
        <v>0.90269999999999995</v>
      </c>
      <c r="G55">
        <v>0.87713399999999997</v>
      </c>
      <c r="H55">
        <v>0.94645100000000004</v>
      </c>
      <c r="I55">
        <v>0.81004600000000004</v>
      </c>
      <c r="J55">
        <v>0.80893400000000004</v>
      </c>
      <c r="K55">
        <v>3.8</v>
      </c>
      <c r="L55">
        <v>0.64197300000000002</v>
      </c>
      <c r="M55">
        <v>0.62304499999999996</v>
      </c>
      <c r="N55">
        <v>0.57191899999999996</v>
      </c>
      <c r="O55">
        <f t="shared" si="0"/>
        <v>0.48717948717948723</v>
      </c>
      <c r="Q55">
        <v>19</v>
      </c>
      <c r="R55">
        <v>0.114468</v>
      </c>
      <c r="S55">
        <v>5.7142857142857141E-2</v>
      </c>
      <c r="T55">
        <v>0.11368300000000001</v>
      </c>
      <c r="W55">
        <f xml:space="preserve"> 18 / 176</f>
        <v>0.10227272727272728</v>
      </c>
      <c r="Y55">
        <v>0.18299099999999999</v>
      </c>
    </row>
    <row r="56" spans="3:25" x14ac:dyDescent="0.35">
      <c r="C56">
        <v>14.5</v>
      </c>
      <c r="D56">
        <v>0.90881400000000001</v>
      </c>
      <c r="E56">
        <v>0.91639599999999999</v>
      </c>
      <c r="F56">
        <v>0.89510000000000001</v>
      </c>
      <c r="G56">
        <v>0.91355500000000001</v>
      </c>
      <c r="H56">
        <v>0.96069800000000005</v>
      </c>
      <c r="I56">
        <v>0.85578100000000001</v>
      </c>
      <c r="J56">
        <v>0.86727699999999996</v>
      </c>
      <c r="K56">
        <v>5.8</v>
      </c>
      <c r="L56">
        <v>0.75857200000000002</v>
      </c>
      <c r="M56">
        <v>0.71899500000000005</v>
      </c>
      <c r="N56">
        <v>0.72567599999999999</v>
      </c>
      <c r="O56">
        <f t="shared" si="0"/>
        <v>0.59183673469387754</v>
      </c>
      <c r="Q56">
        <v>29</v>
      </c>
      <c r="R56">
        <v>0.23058500000000001</v>
      </c>
      <c r="S56">
        <v>5.7142857142857141E-2</v>
      </c>
      <c r="T56">
        <v>0.113051</v>
      </c>
      <c r="W56">
        <v>0.16477272727272727</v>
      </c>
      <c r="Y56">
        <v>0.23247100000000001</v>
      </c>
    </row>
    <row r="57" spans="3:25" x14ac:dyDescent="0.35">
      <c r="C57">
        <v>22</v>
      </c>
      <c r="D57">
        <v>0.91300700000000001</v>
      </c>
      <c r="E57">
        <v>0.94420599999999999</v>
      </c>
      <c r="F57">
        <v>0.93485799999999997</v>
      </c>
      <c r="G57">
        <v>0.93629600000000002</v>
      </c>
      <c r="H57">
        <v>0.97729699999999997</v>
      </c>
      <c r="I57">
        <v>0.89985499999999996</v>
      </c>
      <c r="J57">
        <v>0.90359500000000004</v>
      </c>
      <c r="K57">
        <v>8.8000000000000007</v>
      </c>
      <c r="L57">
        <v>0.82064499999999996</v>
      </c>
      <c r="M57">
        <v>0.81987299999999996</v>
      </c>
      <c r="N57">
        <v>0.79875499999999999</v>
      </c>
      <c r="O57">
        <f t="shared" si="0"/>
        <v>0.6875</v>
      </c>
      <c r="Q57">
        <v>44</v>
      </c>
      <c r="R57">
        <v>0.41814299999999999</v>
      </c>
      <c r="S57">
        <v>8.5714285714285715E-2</v>
      </c>
      <c r="T57">
        <v>0.14105500000000001</v>
      </c>
      <c r="W57">
        <v>0.25</v>
      </c>
      <c r="Y57">
        <v>0.27756599999999998</v>
      </c>
    </row>
    <row r="58" spans="3:25" x14ac:dyDescent="0.35">
      <c r="C58">
        <v>33.5</v>
      </c>
      <c r="D58">
        <v>0.97811400000000004</v>
      </c>
      <c r="E58">
        <v>0.96209100000000003</v>
      </c>
      <c r="F58">
        <v>0.95451399999999997</v>
      </c>
      <c r="G58">
        <v>0.96057899999999996</v>
      </c>
      <c r="H58">
        <v>0.98646900000000004</v>
      </c>
      <c r="I58">
        <v>0.93290300000000004</v>
      </c>
      <c r="J58">
        <v>0.93537000000000003</v>
      </c>
      <c r="K58">
        <v>13.4</v>
      </c>
      <c r="L58">
        <v>0.86802599999999996</v>
      </c>
      <c r="M58">
        <v>0.86169799999999996</v>
      </c>
      <c r="N58">
        <v>0.85696499999999998</v>
      </c>
      <c r="O58">
        <f t="shared" si="0"/>
        <v>0.77011494252873569</v>
      </c>
      <c r="Q58">
        <v>67</v>
      </c>
      <c r="R58">
        <v>0.55027700000000002</v>
      </c>
      <c r="S58">
        <v>8.5714285714285715E-2</v>
      </c>
      <c r="T58">
        <v>0.14117099999999999</v>
      </c>
      <c r="W58">
        <f>68/176</f>
        <v>0.38636363636363635</v>
      </c>
      <c r="X58">
        <v>0.02</v>
      </c>
      <c r="Y58">
        <v>0.33912999999999999</v>
      </c>
    </row>
    <row r="59" spans="3:25" x14ac:dyDescent="0.35">
      <c r="C59">
        <v>51.5</v>
      </c>
      <c r="D59">
        <v>0.97398600000000002</v>
      </c>
      <c r="E59">
        <v>0.97031699999999999</v>
      </c>
      <c r="F59">
        <v>0.97769600000000001</v>
      </c>
      <c r="G59">
        <v>0.97772499999999996</v>
      </c>
      <c r="H59">
        <v>0.99821800000000005</v>
      </c>
      <c r="I59">
        <v>0.95298099999999997</v>
      </c>
      <c r="J59">
        <v>0.95914600000000005</v>
      </c>
      <c r="K59">
        <v>20.6</v>
      </c>
      <c r="L59">
        <v>0.91250100000000001</v>
      </c>
      <c r="M59">
        <v>0.90019700000000002</v>
      </c>
      <c r="N59">
        <v>0.91332400000000002</v>
      </c>
      <c r="O59">
        <f t="shared" si="0"/>
        <v>0.83739837398373995</v>
      </c>
      <c r="Q59">
        <v>103</v>
      </c>
      <c r="R59">
        <v>0.67798800000000004</v>
      </c>
      <c r="S59">
        <v>0.11428571428571428</v>
      </c>
      <c r="T59">
        <v>0.16292899999999999</v>
      </c>
      <c r="W59">
        <v>0.58522727272727271</v>
      </c>
      <c r="X59">
        <v>0.1</v>
      </c>
      <c r="Y59">
        <v>0.40959000000000001</v>
      </c>
    </row>
    <row r="60" spans="3:25" x14ac:dyDescent="0.35">
      <c r="C60">
        <v>78.5</v>
      </c>
      <c r="D60">
        <v>0.98681099999999999</v>
      </c>
      <c r="E60">
        <v>0.98129200000000005</v>
      </c>
      <c r="F60">
        <v>0.98211300000000001</v>
      </c>
      <c r="G60">
        <v>0.97917799999999999</v>
      </c>
      <c r="H60">
        <v>0.99093600000000004</v>
      </c>
      <c r="I60">
        <v>0.96471899999999999</v>
      </c>
      <c r="J60">
        <v>0.97260000000000002</v>
      </c>
      <c r="K60">
        <v>31.4</v>
      </c>
      <c r="L60">
        <v>0.93408199999999997</v>
      </c>
      <c r="M60">
        <v>0.93867400000000001</v>
      </c>
      <c r="N60">
        <v>0.93734899999999999</v>
      </c>
      <c r="O60">
        <f t="shared" si="0"/>
        <v>0.88700564971751417</v>
      </c>
      <c r="Q60">
        <v>157</v>
      </c>
      <c r="R60">
        <v>0.75975300000000001</v>
      </c>
      <c r="S60">
        <v>0.14285714285714285</v>
      </c>
      <c r="T60">
        <v>0.18629200000000001</v>
      </c>
      <c r="W60">
        <v>0.89204545454545459</v>
      </c>
      <c r="X60">
        <v>0.32525300000000001</v>
      </c>
      <c r="Y60">
        <v>0.48192299999999999</v>
      </c>
    </row>
    <row r="61" spans="3:25" x14ac:dyDescent="0.35">
      <c r="C61">
        <v>119.5</v>
      </c>
      <c r="D61">
        <v>0.96779800000000005</v>
      </c>
      <c r="E61">
        <v>0.98985199999999995</v>
      </c>
      <c r="F61">
        <v>0.99431499999999995</v>
      </c>
      <c r="G61">
        <v>0.99037699999999995</v>
      </c>
      <c r="H61">
        <v>0.99825799999999998</v>
      </c>
      <c r="I61">
        <v>0.976433</v>
      </c>
      <c r="J61">
        <v>0.98486399999999996</v>
      </c>
      <c r="K61">
        <v>47.8</v>
      </c>
      <c r="L61">
        <v>0.96506099999999995</v>
      </c>
      <c r="M61">
        <v>0.95906400000000003</v>
      </c>
      <c r="N61">
        <v>0.95436399999999999</v>
      </c>
      <c r="O61">
        <f t="shared" si="0"/>
        <v>0.92277992277992282</v>
      </c>
      <c r="Q61">
        <v>239</v>
      </c>
      <c r="R61">
        <v>0.82544399999999996</v>
      </c>
      <c r="S61">
        <v>0.14285714285714285</v>
      </c>
      <c r="T61">
        <v>0.188384</v>
      </c>
      <c r="W61">
        <v>1.3579545454545454</v>
      </c>
      <c r="X61">
        <v>0.57067100000000004</v>
      </c>
      <c r="Y61">
        <v>0.56743699999999997</v>
      </c>
    </row>
    <row r="62" spans="3:25" x14ac:dyDescent="0.35">
      <c r="C62">
        <v>182</v>
      </c>
      <c r="D62">
        <v>0.98601000000000005</v>
      </c>
      <c r="E62">
        <v>0.99449799999999999</v>
      </c>
      <c r="F62">
        <v>0.99113300000000004</v>
      </c>
      <c r="G62">
        <v>0.99010799999999999</v>
      </c>
      <c r="H62">
        <v>0.99604999999999999</v>
      </c>
      <c r="I62">
        <v>0.98924100000000004</v>
      </c>
      <c r="J62">
        <v>0.98794499999999996</v>
      </c>
      <c r="K62">
        <v>72.8</v>
      </c>
      <c r="L62">
        <v>0.969476</v>
      </c>
      <c r="M62">
        <v>0.97340199999999999</v>
      </c>
      <c r="N62">
        <v>0.97035899999999997</v>
      </c>
      <c r="O62">
        <f t="shared" si="0"/>
        <v>0.94791666666666663</v>
      </c>
      <c r="Q62">
        <v>364</v>
      </c>
      <c r="R62">
        <v>0.881575</v>
      </c>
      <c r="S62">
        <v>0.17142857142857143</v>
      </c>
      <c r="T62">
        <v>0.200762</v>
      </c>
      <c r="W62">
        <v>2.0681818181818183</v>
      </c>
      <c r="X62">
        <v>0.69737800000000005</v>
      </c>
      <c r="Y62">
        <v>0.66073899999999997</v>
      </c>
    </row>
    <row r="63" spans="3:25" x14ac:dyDescent="0.35">
      <c r="C63">
        <v>278</v>
      </c>
      <c r="D63">
        <v>0.98663100000000004</v>
      </c>
      <c r="E63">
        <v>0.99855499999999997</v>
      </c>
      <c r="F63">
        <v>0.99482800000000005</v>
      </c>
      <c r="G63">
        <v>0.99397899999999995</v>
      </c>
      <c r="I63">
        <v>0.98633499999999996</v>
      </c>
      <c r="J63">
        <v>0.99578299999999997</v>
      </c>
      <c r="K63">
        <v>111.2</v>
      </c>
      <c r="L63">
        <v>0.98315799999999998</v>
      </c>
      <c r="M63">
        <v>0.981155</v>
      </c>
      <c r="N63">
        <v>0.979989</v>
      </c>
      <c r="O63">
        <f t="shared" si="0"/>
        <v>0.96527777777777779</v>
      </c>
      <c r="Q63">
        <v>556</v>
      </c>
      <c r="R63">
        <v>0.91477600000000003</v>
      </c>
      <c r="S63">
        <v>0.2</v>
      </c>
      <c r="T63">
        <v>0.21438399999999999</v>
      </c>
      <c r="W63">
        <v>3.1590909090909092</v>
      </c>
      <c r="X63">
        <v>0.78337000000000001</v>
      </c>
      <c r="Y63">
        <v>0.73872599999999999</v>
      </c>
    </row>
    <row r="64" spans="3:25" x14ac:dyDescent="0.35">
      <c r="C64">
        <v>423.5</v>
      </c>
      <c r="D64">
        <v>0.99528399999999995</v>
      </c>
      <c r="E64">
        <v>0.99807599999999996</v>
      </c>
      <c r="F64">
        <v>0.99688100000000002</v>
      </c>
      <c r="I64">
        <v>0.99443199999999998</v>
      </c>
      <c r="K64">
        <v>169.4</v>
      </c>
      <c r="L64">
        <v>0.98864099999999999</v>
      </c>
      <c r="M64">
        <v>0.99160300000000001</v>
      </c>
      <c r="N64">
        <v>0.98627299999999996</v>
      </c>
      <c r="O64">
        <f t="shared" si="0"/>
        <v>0.97693194925028826</v>
      </c>
      <c r="Q64">
        <v>847</v>
      </c>
      <c r="R64">
        <v>0.94506500000000004</v>
      </c>
      <c r="S64">
        <v>0.22857142857142856</v>
      </c>
      <c r="T64">
        <v>0.23405999999999999</v>
      </c>
      <c r="W64">
        <v>4.8125</v>
      </c>
      <c r="X64">
        <v>0.85064700000000004</v>
      </c>
      <c r="Y64">
        <v>0.820994</v>
      </c>
    </row>
    <row r="65" spans="3:25" x14ac:dyDescent="0.35">
      <c r="C65">
        <v>645.5</v>
      </c>
      <c r="E65">
        <v>1.0001500000000001</v>
      </c>
      <c r="F65">
        <v>0.99998799999999999</v>
      </c>
      <c r="I65">
        <v>0.99831499999999995</v>
      </c>
      <c r="K65">
        <v>258.2</v>
      </c>
      <c r="L65">
        <v>0.99123399999999995</v>
      </c>
      <c r="M65">
        <v>0.99091200000000002</v>
      </c>
      <c r="Q65">
        <v>1291</v>
      </c>
      <c r="R65">
        <v>0.96224399999999999</v>
      </c>
      <c r="S65">
        <v>0.2857142857142857</v>
      </c>
      <c r="T65">
        <v>0.26112800000000003</v>
      </c>
      <c r="W65">
        <v>7.3352272727272725</v>
      </c>
      <c r="X65">
        <v>0.89658000000000004</v>
      </c>
      <c r="Y65">
        <v>0.87161999999999995</v>
      </c>
    </row>
    <row r="66" spans="3:25" x14ac:dyDescent="0.35">
      <c r="C66">
        <v>984</v>
      </c>
      <c r="K66">
        <v>393.6</v>
      </c>
      <c r="L66">
        <v>0.99555899999999997</v>
      </c>
      <c r="Q66">
        <v>1968</v>
      </c>
      <c r="R66">
        <v>0.97467300000000001</v>
      </c>
      <c r="S66">
        <v>0.31428571428571428</v>
      </c>
      <c r="T66">
        <v>0.27119599999999999</v>
      </c>
      <c r="W66">
        <v>11.181818181818182</v>
      </c>
      <c r="X66">
        <v>0.93010000000000004</v>
      </c>
    </row>
    <row r="67" spans="3:25" x14ac:dyDescent="0.35">
      <c r="C67">
        <v>1499.5</v>
      </c>
      <c r="K67">
        <v>599.79999999999995</v>
      </c>
      <c r="Q67">
        <v>2999</v>
      </c>
      <c r="S67">
        <v>0.37142857142857144</v>
      </c>
      <c r="T67">
        <v>0.29596800000000001</v>
      </c>
      <c r="W67">
        <v>17.039772727272727</v>
      </c>
      <c r="X67">
        <v>0.95277500000000004</v>
      </c>
    </row>
    <row r="68" spans="3:25" x14ac:dyDescent="0.35">
      <c r="S68">
        <v>0.42857142857142855</v>
      </c>
      <c r="T68">
        <v>0.31579099999999999</v>
      </c>
    </row>
    <row r="69" spans="3:25" x14ac:dyDescent="0.35">
      <c r="S69">
        <v>0.48571428571428571</v>
      </c>
      <c r="T69">
        <v>0.34570299999999998</v>
      </c>
    </row>
    <row r="70" spans="3:25" x14ac:dyDescent="0.35">
      <c r="S70">
        <v>0.54285714285714282</v>
      </c>
      <c r="T70">
        <v>0.34820899999999999</v>
      </c>
    </row>
    <row r="71" spans="3:25" x14ac:dyDescent="0.35">
      <c r="S71">
        <v>0.62857142857142856</v>
      </c>
      <c r="T71">
        <v>0.38259900000000002</v>
      </c>
    </row>
    <row r="72" spans="3:25" x14ac:dyDescent="0.35">
      <c r="S72">
        <v>0.7142857142857143</v>
      </c>
      <c r="T72">
        <v>0.39640900000000001</v>
      </c>
    </row>
    <row r="73" spans="3:25" x14ac:dyDescent="0.35">
      <c r="S73">
        <v>0.82857142857142863</v>
      </c>
      <c r="T73">
        <v>0.42530000000000001</v>
      </c>
    </row>
    <row r="74" spans="3:25" x14ac:dyDescent="0.35">
      <c r="S74">
        <v>0.97142857142857142</v>
      </c>
      <c r="T74">
        <v>0.46295799999999998</v>
      </c>
    </row>
    <row r="75" spans="3:25" x14ac:dyDescent="0.35">
      <c r="S75">
        <v>1.1142857142857143</v>
      </c>
      <c r="T75">
        <v>0.485736</v>
      </c>
    </row>
    <row r="76" spans="3:25" x14ac:dyDescent="0.35">
      <c r="S76">
        <v>1.2571428571428571</v>
      </c>
      <c r="T76">
        <v>0.506602</v>
      </c>
    </row>
    <row r="77" spans="3:25" x14ac:dyDescent="0.35">
      <c r="S77">
        <v>1.4571428571428571</v>
      </c>
      <c r="T77">
        <v>0.54145200000000004</v>
      </c>
    </row>
    <row r="78" spans="3:25" x14ac:dyDescent="0.35">
      <c r="S78">
        <v>1.6571428571428573</v>
      </c>
      <c r="T78">
        <v>0.56132199999999999</v>
      </c>
    </row>
    <row r="79" spans="3:25" x14ac:dyDescent="0.35">
      <c r="S79">
        <v>1.9142857142857144</v>
      </c>
      <c r="T79">
        <v>0.59328199999999998</v>
      </c>
    </row>
    <row r="80" spans="3:25" x14ac:dyDescent="0.35">
      <c r="S80">
        <v>2.1714285714285713</v>
      </c>
      <c r="T80">
        <v>0.61657200000000001</v>
      </c>
    </row>
    <row r="81" spans="19:20" x14ac:dyDescent="0.35">
      <c r="S81">
        <v>2.5142857142857142</v>
      </c>
      <c r="T81">
        <v>0.64977600000000002</v>
      </c>
    </row>
    <row r="82" spans="19:20" x14ac:dyDescent="0.35">
      <c r="S82">
        <v>2.8571428571428572</v>
      </c>
      <c r="T82">
        <v>0.67906200000000005</v>
      </c>
    </row>
    <row r="83" spans="19:20" x14ac:dyDescent="0.35">
      <c r="S83">
        <v>3.2857142857142856</v>
      </c>
      <c r="T83">
        <v>0.69783600000000001</v>
      </c>
    </row>
    <row r="84" spans="19:20" x14ac:dyDescent="0.35">
      <c r="S84">
        <v>3.7714285714285714</v>
      </c>
      <c r="T84">
        <v>0.73312699999999997</v>
      </c>
    </row>
    <row r="85" spans="19:20" x14ac:dyDescent="0.35">
      <c r="S85">
        <v>4.3142857142857141</v>
      </c>
      <c r="T85">
        <v>0.75422299999999998</v>
      </c>
    </row>
    <row r="86" spans="19:20" x14ac:dyDescent="0.35">
      <c r="S86">
        <v>4.9428571428571431</v>
      </c>
      <c r="T86">
        <v>0.78282799999999997</v>
      </c>
    </row>
    <row r="87" spans="19:20" x14ac:dyDescent="0.35">
      <c r="S87">
        <v>5.6571428571428575</v>
      </c>
      <c r="T87">
        <v>0.800898</v>
      </c>
    </row>
    <row r="88" spans="19:20" x14ac:dyDescent="0.35">
      <c r="S88">
        <v>6.4857142857142858</v>
      </c>
      <c r="T88">
        <v>0.822496</v>
      </c>
    </row>
    <row r="89" spans="19:20" x14ac:dyDescent="0.35">
      <c r="S89">
        <v>7.4285714285714288</v>
      </c>
      <c r="T89">
        <v>0.83763200000000004</v>
      </c>
    </row>
    <row r="90" spans="19:20" x14ac:dyDescent="0.35">
      <c r="S90">
        <v>8.5142857142857142</v>
      </c>
      <c r="T90">
        <v>0.860985</v>
      </c>
    </row>
    <row r="91" spans="19:20" x14ac:dyDescent="0.35">
      <c r="S91">
        <v>9.7714285714285722</v>
      </c>
      <c r="T91">
        <v>0.87769200000000003</v>
      </c>
    </row>
    <row r="92" spans="19:20" x14ac:dyDescent="0.35">
      <c r="S92">
        <v>11.171428571428571</v>
      </c>
      <c r="T92">
        <v>0.88568500000000006</v>
      </c>
    </row>
    <row r="93" spans="19:20" x14ac:dyDescent="0.35">
      <c r="S93">
        <v>12.8</v>
      </c>
      <c r="T93">
        <v>0.89854199999999995</v>
      </c>
    </row>
    <row r="94" spans="19:20" x14ac:dyDescent="0.35">
      <c r="S94">
        <v>14.685714285714285</v>
      </c>
      <c r="T94">
        <v>0.916076</v>
      </c>
    </row>
    <row r="95" spans="19:20" x14ac:dyDescent="0.35">
      <c r="S95">
        <v>16.8</v>
      </c>
      <c r="T95">
        <v>0.92377900000000002</v>
      </c>
    </row>
    <row r="96" spans="19:20" x14ac:dyDescent="0.35">
      <c r="S96">
        <v>19.257142857142856</v>
      </c>
      <c r="T96">
        <v>0.933056</v>
      </c>
    </row>
    <row r="97" spans="19:20" x14ac:dyDescent="0.35">
      <c r="S97">
        <v>22.057142857142857</v>
      </c>
      <c r="T97">
        <v>0.93892699999999996</v>
      </c>
    </row>
    <row r="98" spans="19:20" x14ac:dyDescent="0.35">
      <c r="S98">
        <v>25.257142857142856</v>
      </c>
      <c r="T98">
        <v>0.94779199999999997</v>
      </c>
    </row>
    <row r="99" spans="19:20" x14ac:dyDescent="0.35">
      <c r="S99">
        <v>28.942857142857143</v>
      </c>
      <c r="T99">
        <v>0.95439499999999999</v>
      </c>
    </row>
    <row r="100" spans="19:20" x14ac:dyDescent="0.35">
      <c r="S100">
        <v>33.142857142857146</v>
      </c>
      <c r="T100">
        <v>0.95962700000000001</v>
      </c>
    </row>
    <row r="101" spans="19:20" x14ac:dyDescent="0.35">
      <c r="S101">
        <v>37.942857142857143</v>
      </c>
      <c r="T101">
        <v>0.96445499999999995</v>
      </c>
    </row>
    <row r="102" spans="19:20" x14ac:dyDescent="0.35">
      <c r="S102">
        <v>43.485714285714288</v>
      </c>
      <c r="T102">
        <v>0.96714500000000003</v>
      </c>
    </row>
    <row r="103" spans="19:20" x14ac:dyDescent="0.35">
      <c r="S103">
        <v>49.8</v>
      </c>
      <c r="T103">
        <v>0.97261699999999995</v>
      </c>
    </row>
    <row r="104" spans="19:20" x14ac:dyDescent="0.35">
      <c r="S104">
        <v>57.028571428571432</v>
      </c>
      <c r="T104">
        <v>0.97663900000000003</v>
      </c>
    </row>
    <row r="105" spans="19:20" x14ac:dyDescent="0.35">
      <c r="S105">
        <v>65.314285714285717</v>
      </c>
      <c r="T105">
        <v>0.98097699999999999</v>
      </c>
    </row>
    <row r="106" spans="19:20" x14ac:dyDescent="0.35">
      <c r="S106">
        <v>74.828571428571422</v>
      </c>
      <c r="T106">
        <v>0.98191600000000001</v>
      </c>
    </row>
    <row r="107" spans="19:20" x14ac:dyDescent="0.35">
      <c r="S107">
        <v>85.714285714285708</v>
      </c>
      <c r="T107">
        <v>0.98417699999999997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B578-6BA4-4EE9-B355-5C2FEE4B6619}">
  <dimension ref="A3:AV21"/>
  <sheetViews>
    <sheetView tabSelected="1" topLeftCell="AG1" zoomScale="54" workbookViewId="0">
      <selection activeCell="AP5" sqref="AP5"/>
    </sheetView>
  </sheetViews>
  <sheetFormatPr baseColWidth="10" defaultRowHeight="14.5" x14ac:dyDescent="0.35"/>
  <sheetData>
    <row r="3" spans="1:48" ht="18.5" x14ac:dyDescent="0.45">
      <c r="B3" s="9" t="s">
        <v>57</v>
      </c>
      <c r="H3" s="9" t="s">
        <v>58</v>
      </c>
      <c r="N3" s="9" t="s">
        <v>59</v>
      </c>
      <c r="T3" s="9" t="s">
        <v>60</v>
      </c>
      <c r="Z3" s="9" t="s">
        <v>61</v>
      </c>
      <c r="AD3" s="9" t="s">
        <v>62</v>
      </c>
      <c r="AH3" s="9" t="s">
        <v>63</v>
      </c>
      <c r="AL3" s="9" t="s">
        <v>65</v>
      </c>
      <c r="AP3" s="9" t="s">
        <v>67</v>
      </c>
      <c r="AU3" s="9" t="s">
        <v>66</v>
      </c>
    </row>
    <row r="4" spans="1:48" x14ac:dyDescent="0.35">
      <c r="A4" t="s">
        <v>64</v>
      </c>
      <c r="G4" t="s">
        <v>64</v>
      </c>
      <c r="M4" t="s">
        <v>64</v>
      </c>
    </row>
    <row r="5" spans="1:48" x14ac:dyDescent="0.35">
      <c r="A5">
        <v>5.681818181818182E-3</v>
      </c>
      <c r="B5">
        <v>1</v>
      </c>
      <c r="C5">
        <v>7.2350399999999995E-2</v>
      </c>
      <c r="G5">
        <v>5.681818181818182E-3</v>
      </c>
      <c r="H5">
        <v>1</v>
      </c>
      <c r="I5">
        <v>1.4001599999999999E-2</v>
      </c>
      <c r="M5">
        <v>5.681818181818182E-3</v>
      </c>
      <c r="N5">
        <v>1</v>
      </c>
      <c r="O5">
        <v>2.20872E-3</v>
      </c>
      <c r="S5">
        <v>3.4090909090909088E-2</v>
      </c>
      <c r="T5">
        <v>6</v>
      </c>
      <c r="U5">
        <v>5.97942E-3</v>
      </c>
      <c r="Y5">
        <v>0.10227272727272728</v>
      </c>
      <c r="Z5">
        <v>18</v>
      </c>
      <c r="AA5">
        <v>5.7124300000000001E-3</v>
      </c>
      <c r="AC5">
        <v>0.16477272727272727</v>
      </c>
      <c r="AD5">
        <v>29</v>
      </c>
      <c r="AE5">
        <v>1.34761E-2</v>
      </c>
      <c r="AG5">
        <v>0.16477272727272727</v>
      </c>
      <c r="AH5">
        <v>29</v>
      </c>
      <c r="AI5">
        <v>6.2599999999999999E-3</v>
      </c>
      <c r="AK5">
        <v>0.25</v>
      </c>
      <c r="AL5">
        <v>44</v>
      </c>
      <c r="AM5">
        <v>1.5179099999999999E-2</v>
      </c>
      <c r="AT5">
        <v>0.38636363636363635</v>
      </c>
      <c r="AU5">
        <v>68</v>
      </c>
      <c r="AV5">
        <v>2.32803E-2</v>
      </c>
    </row>
    <row r="6" spans="1:48" x14ac:dyDescent="0.35">
      <c r="A6">
        <v>5.681818181818182E-3</v>
      </c>
      <c r="B6">
        <v>1</v>
      </c>
      <c r="C6">
        <v>7.1736800000000003E-2</v>
      </c>
      <c r="G6">
        <v>5.681818181818182E-3</v>
      </c>
      <c r="H6">
        <v>1</v>
      </c>
      <c r="I6">
        <v>1.40433E-2</v>
      </c>
      <c r="M6">
        <v>5.681818181818182E-3</v>
      </c>
      <c r="N6">
        <v>1</v>
      </c>
      <c r="O6">
        <v>2.3601999999999998E-3</v>
      </c>
      <c r="S6">
        <v>5.113636363636364E-2</v>
      </c>
      <c r="T6">
        <v>9</v>
      </c>
      <c r="U6">
        <v>1.53458E-2</v>
      </c>
      <c r="Y6">
        <v>0.15909090909090909</v>
      </c>
      <c r="Z6">
        <v>28</v>
      </c>
      <c r="AA6">
        <v>2.8833899999999999E-2</v>
      </c>
      <c r="AC6">
        <v>0.25</v>
      </c>
      <c r="AD6">
        <v>44</v>
      </c>
      <c r="AE6">
        <v>5.15696E-2</v>
      </c>
      <c r="AG6">
        <v>0.25</v>
      </c>
      <c r="AH6">
        <v>44</v>
      </c>
      <c r="AI6">
        <v>3.4810300000000002E-2</v>
      </c>
      <c r="AK6">
        <v>0.38068181818181818</v>
      </c>
      <c r="AL6">
        <v>67</v>
      </c>
      <c r="AM6">
        <v>7.8116000000000005E-2</v>
      </c>
      <c r="AT6">
        <v>0.58522727272727271</v>
      </c>
      <c r="AU6">
        <v>103</v>
      </c>
      <c r="AV6">
        <v>0.120217</v>
      </c>
    </row>
    <row r="7" spans="1:48" x14ac:dyDescent="0.35">
      <c r="A7">
        <v>1.1363636363636364E-2</v>
      </c>
      <c r="B7">
        <v>2</v>
      </c>
      <c r="C7">
        <v>0.130024</v>
      </c>
      <c r="G7">
        <v>1.1363636363636364E-2</v>
      </c>
      <c r="H7">
        <v>2</v>
      </c>
      <c r="I7">
        <v>3.5740800000000003E-2</v>
      </c>
      <c r="M7">
        <v>1.1363636363636364E-2</v>
      </c>
      <c r="N7">
        <v>2</v>
      </c>
      <c r="O7">
        <v>6.7234299999999999E-3</v>
      </c>
      <c r="S7">
        <v>7.3863636363636367E-2</v>
      </c>
      <c r="T7">
        <v>13</v>
      </c>
      <c r="U7">
        <v>2.9916700000000001E-2</v>
      </c>
      <c r="Y7">
        <v>0.25</v>
      </c>
      <c r="Z7">
        <v>44</v>
      </c>
      <c r="AA7">
        <v>7.70232E-2</v>
      </c>
      <c r="AC7">
        <v>0.38068181818181818</v>
      </c>
      <c r="AD7">
        <v>67</v>
      </c>
      <c r="AE7">
        <v>0.13627400000000001</v>
      </c>
      <c r="AG7">
        <v>0.38068181818181818</v>
      </c>
      <c r="AH7">
        <v>67</v>
      </c>
      <c r="AI7">
        <v>9.6093499999999998E-2</v>
      </c>
      <c r="AK7">
        <v>0.57954545454545459</v>
      </c>
      <c r="AL7">
        <v>102</v>
      </c>
      <c r="AM7">
        <v>0.24182899999999999</v>
      </c>
      <c r="AT7">
        <v>0.89204545454545459</v>
      </c>
      <c r="AU7">
        <v>157</v>
      </c>
      <c r="AV7">
        <v>0.33704099999999998</v>
      </c>
    </row>
    <row r="8" spans="1:48" x14ac:dyDescent="0.35">
      <c r="A8">
        <v>1.7045454545454544E-2</v>
      </c>
      <c r="B8">
        <v>3</v>
      </c>
      <c r="C8">
        <v>0.17410800000000001</v>
      </c>
      <c r="G8">
        <v>1.7045454545454544E-2</v>
      </c>
      <c r="H8">
        <v>3</v>
      </c>
      <c r="I8">
        <v>6.0992499999999998E-2</v>
      </c>
      <c r="M8">
        <v>1.7045454545454544E-2</v>
      </c>
      <c r="N8">
        <v>3</v>
      </c>
      <c r="O8">
        <v>1.30708E-2</v>
      </c>
      <c r="S8">
        <v>0.11363636363636363</v>
      </c>
      <c r="T8">
        <v>20</v>
      </c>
      <c r="U8">
        <v>6.8227099999999999E-2</v>
      </c>
      <c r="Y8">
        <v>0.38068181818181818</v>
      </c>
      <c r="Z8">
        <v>67</v>
      </c>
      <c r="AA8">
        <v>0.198655</v>
      </c>
      <c r="AC8">
        <v>0.58522727272727271</v>
      </c>
      <c r="AD8">
        <v>103</v>
      </c>
      <c r="AE8">
        <v>0.40614600000000001</v>
      </c>
      <c r="AG8">
        <v>0.57954545454545459</v>
      </c>
      <c r="AH8">
        <v>102</v>
      </c>
      <c r="AI8">
        <v>0.29399999999999998</v>
      </c>
      <c r="AK8">
        <v>0.88636363636363635</v>
      </c>
      <c r="AL8">
        <v>156</v>
      </c>
      <c r="AM8">
        <v>0.48080600000000001</v>
      </c>
      <c r="AT8">
        <v>1.3636363636363635</v>
      </c>
      <c r="AU8">
        <v>240</v>
      </c>
      <c r="AV8">
        <v>0.58642799999999995</v>
      </c>
    </row>
    <row r="9" spans="1:48" x14ac:dyDescent="0.35">
      <c r="A9">
        <v>2.8409090909090908E-2</v>
      </c>
      <c r="B9">
        <v>5</v>
      </c>
      <c r="C9">
        <v>0.24090400000000001</v>
      </c>
      <c r="G9">
        <v>2.8409090909090908E-2</v>
      </c>
      <c r="H9">
        <v>5</v>
      </c>
      <c r="I9">
        <v>0.123625</v>
      </c>
      <c r="M9">
        <v>2.8409090909090908E-2</v>
      </c>
      <c r="N9">
        <v>5</v>
      </c>
      <c r="O9">
        <v>2.9171699999999998E-2</v>
      </c>
      <c r="S9">
        <v>0.17613636363636365</v>
      </c>
      <c r="T9">
        <v>31</v>
      </c>
      <c r="U9">
        <v>0.170906</v>
      </c>
      <c r="Y9">
        <v>0.57954545454545459</v>
      </c>
      <c r="Z9">
        <v>102</v>
      </c>
      <c r="AA9">
        <v>0.41742600000000002</v>
      </c>
      <c r="AC9">
        <v>0.89204545454545459</v>
      </c>
      <c r="AD9">
        <v>157</v>
      </c>
      <c r="AE9">
        <v>0.54059400000000002</v>
      </c>
      <c r="AG9">
        <v>0.88636363636363635</v>
      </c>
      <c r="AH9">
        <v>156</v>
      </c>
      <c r="AI9">
        <v>0.51451400000000003</v>
      </c>
      <c r="AK9">
        <v>1.3522727272727273</v>
      </c>
      <c r="AL9">
        <v>238</v>
      </c>
      <c r="AM9">
        <v>0.62597000000000003</v>
      </c>
      <c r="AT9">
        <v>2.0738636363636362</v>
      </c>
      <c r="AU9">
        <v>365</v>
      </c>
      <c r="AV9">
        <v>0.70137300000000002</v>
      </c>
    </row>
    <row r="10" spans="1:48" x14ac:dyDescent="0.35">
      <c r="A10">
        <v>4.5454545454545456E-2</v>
      </c>
      <c r="B10">
        <v>8</v>
      </c>
      <c r="C10">
        <v>0.31364300000000001</v>
      </c>
      <c r="G10">
        <v>4.5454545454545456E-2</v>
      </c>
      <c r="H10">
        <v>8</v>
      </c>
      <c r="I10">
        <v>0.19600600000000001</v>
      </c>
      <c r="M10">
        <v>4.5454545454545456E-2</v>
      </c>
      <c r="N10">
        <v>8</v>
      </c>
      <c r="O10">
        <v>6.4353900000000006E-2</v>
      </c>
      <c r="S10">
        <v>0.26704545454545453</v>
      </c>
      <c r="T10">
        <v>47</v>
      </c>
      <c r="U10">
        <v>0.320272</v>
      </c>
      <c r="Y10">
        <v>0.88636363636363635</v>
      </c>
      <c r="Z10">
        <v>156</v>
      </c>
      <c r="AA10">
        <v>0.57016999999999995</v>
      </c>
      <c r="AC10">
        <v>1.3579545454545454</v>
      </c>
      <c r="AD10">
        <v>239</v>
      </c>
      <c r="AE10">
        <v>0.66275300000000004</v>
      </c>
      <c r="AG10">
        <v>1.3522727272727273</v>
      </c>
      <c r="AH10">
        <v>238</v>
      </c>
      <c r="AI10">
        <v>0.63897999999999999</v>
      </c>
      <c r="AK10">
        <v>2.0625</v>
      </c>
      <c r="AL10">
        <v>363</v>
      </c>
      <c r="AM10">
        <v>0.72856600000000005</v>
      </c>
      <c r="AT10">
        <v>3.1647727272727271</v>
      </c>
      <c r="AU10">
        <v>557</v>
      </c>
      <c r="AV10">
        <v>0.78654100000000005</v>
      </c>
    </row>
    <row r="11" spans="1:48" x14ac:dyDescent="0.35">
      <c r="A11">
        <v>6.8181818181818177E-2</v>
      </c>
      <c r="B11">
        <v>12</v>
      </c>
      <c r="C11">
        <v>0.391899</v>
      </c>
      <c r="G11">
        <v>6.8181818181818177E-2</v>
      </c>
      <c r="H11">
        <v>12</v>
      </c>
      <c r="I11">
        <v>0.26098700000000002</v>
      </c>
      <c r="M11">
        <v>6.8181818181818177E-2</v>
      </c>
      <c r="N11">
        <v>12</v>
      </c>
      <c r="O11">
        <v>0.12840799999999999</v>
      </c>
      <c r="S11">
        <v>0.40909090909090912</v>
      </c>
      <c r="T11">
        <v>72</v>
      </c>
      <c r="U11">
        <v>0.44457799999999997</v>
      </c>
      <c r="Y11">
        <v>1.3522727272727273</v>
      </c>
      <c r="Z11">
        <v>238</v>
      </c>
      <c r="AA11">
        <v>0.67355200000000004</v>
      </c>
      <c r="AC11">
        <v>2.0681818181818183</v>
      </c>
      <c r="AD11">
        <v>364</v>
      </c>
      <c r="AE11">
        <v>0.74927200000000005</v>
      </c>
      <c r="AG11">
        <v>2.0625</v>
      </c>
      <c r="AH11">
        <v>363</v>
      </c>
      <c r="AI11">
        <v>0.73656200000000005</v>
      </c>
      <c r="AK11">
        <v>3.1477272727272729</v>
      </c>
      <c r="AL11">
        <v>554</v>
      </c>
      <c r="AM11">
        <v>0.806674</v>
      </c>
      <c r="AT11">
        <v>4.8238636363636367</v>
      </c>
      <c r="AU11">
        <v>849</v>
      </c>
      <c r="AV11">
        <v>0.85261299999999995</v>
      </c>
    </row>
    <row r="12" spans="1:48" x14ac:dyDescent="0.35">
      <c r="A12">
        <v>0.10795454545454546</v>
      </c>
      <c r="B12">
        <v>19</v>
      </c>
      <c r="C12">
        <v>0.489842</v>
      </c>
      <c r="G12">
        <v>0.10795454545454546</v>
      </c>
      <c r="H12">
        <v>19</v>
      </c>
      <c r="I12">
        <v>0.33902900000000002</v>
      </c>
      <c r="M12">
        <v>0.10795454545454546</v>
      </c>
      <c r="N12">
        <v>19</v>
      </c>
      <c r="O12">
        <v>0.23386899999999999</v>
      </c>
      <c r="S12">
        <v>0.61931818181818177</v>
      </c>
      <c r="T12">
        <v>109</v>
      </c>
      <c r="U12">
        <v>0.55410599999999999</v>
      </c>
      <c r="Y12">
        <v>2.0681818181818183</v>
      </c>
      <c r="Z12">
        <v>364</v>
      </c>
      <c r="AA12">
        <v>0.75958000000000003</v>
      </c>
      <c r="AC12">
        <v>3.1534090909090908</v>
      </c>
      <c r="AD12">
        <v>555</v>
      </c>
      <c r="AE12">
        <v>0.82089299999999998</v>
      </c>
      <c r="AG12">
        <v>3.1477272727272729</v>
      </c>
      <c r="AH12">
        <v>554</v>
      </c>
      <c r="AI12">
        <v>0.81206699999999998</v>
      </c>
      <c r="AK12">
        <v>4.8011363636363633</v>
      </c>
      <c r="AL12">
        <v>845</v>
      </c>
      <c r="AM12">
        <v>0.85926599999999997</v>
      </c>
    </row>
    <row r="13" spans="1:48" x14ac:dyDescent="0.35">
      <c r="A13">
        <v>0.16477272727272727</v>
      </c>
      <c r="B13">
        <v>29</v>
      </c>
      <c r="C13">
        <v>0.57566899999999999</v>
      </c>
      <c r="G13">
        <v>0.16477272727272727</v>
      </c>
      <c r="H13">
        <v>29</v>
      </c>
      <c r="I13">
        <v>0.429892</v>
      </c>
      <c r="M13">
        <v>0.16477272727272727</v>
      </c>
      <c r="N13">
        <v>29</v>
      </c>
      <c r="O13">
        <v>0.323432</v>
      </c>
      <c r="S13">
        <v>0.9375</v>
      </c>
      <c r="T13">
        <v>165</v>
      </c>
      <c r="U13">
        <v>0.65079200000000004</v>
      </c>
      <c r="Y13">
        <v>3.1534090909090908</v>
      </c>
      <c r="Z13">
        <v>555</v>
      </c>
      <c r="AA13">
        <v>0.82726500000000003</v>
      </c>
      <c r="AC13">
        <v>4.8125</v>
      </c>
      <c r="AD13">
        <v>847</v>
      </c>
      <c r="AE13">
        <v>0.87234699999999998</v>
      </c>
      <c r="AG13">
        <v>4.8011363636363633</v>
      </c>
      <c r="AH13">
        <v>845</v>
      </c>
      <c r="AI13">
        <v>0.86792000000000002</v>
      </c>
      <c r="AK13">
        <v>7.3238636363636367</v>
      </c>
      <c r="AL13">
        <v>1289</v>
      </c>
      <c r="AM13">
        <v>0.90637699999999999</v>
      </c>
    </row>
    <row r="14" spans="1:48" x14ac:dyDescent="0.35">
      <c r="A14">
        <v>0.25</v>
      </c>
      <c r="B14">
        <v>44</v>
      </c>
      <c r="C14">
        <v>0.66077600000000003</v>
      </c>
      <c r="G14">
        <v>0.25</v>
      </c>
      <c r="H14">
        <v>44</v>
      </c>
      <c r="I14">
        <v>0.52124099999999995</v>
      </c>
      <c r="M14">
        <v>0.25</v>
      </c>
      <c r="N14">
        <v>44</v>
      </c>
      <c r="O14">
        <v>0.419076</v>
      </c>
      <c r="S14">
        <v>1.4147727272727273</v>
      </c>
      <c r="T14">
        <v>249</v>
      </c>
      <c r="U14">
        <v>0.73328099999999996</v>
      </c>
      <c r="Y14">
        <v>4.8068181818181817</v>
      </c>
      <c r="Z14">
        <v>846</v>
      </c>
      <c r="AA14">
        <v>0.87621099999999996</v>
      </c>
      <c r="AC14">
        <v>7.3352272727272725</v>
      </c>
      <c r="AD14">
        <v>1291</v>
      </c>
      <c r="AE14">
        <v>0.91328200000000004</v>
      </c>
      <c r="AG14">
        <v>7.3238636363636367</v>
      </c>
      <c r="AH14">
        <v>1289</v>
      </c>
      <c r="AI14">
        <v>0.90939499999999995</v>
      </c>
    </row>
    <row r="15" spans="1:48" x14ac:dyDescent="0.35">
      <c r="A15">
        <v>0.38068181818181818</v>
      </c>
      <c r="B15">
        <v>67</v>
      </c>
      <c r="C15">
        <v>0.73351900000000003</v>
      </c>
      <c r="G15">
        <v>0.38068181818181818</v>
      </c>
      <c r="H15">
        <v>67</v>
      </c>
      <c r="I15">
        <v>0.612645</v>
      </c>
      <c r="M15">
        <v>0.38068181818181818</v>
      </c>
      <c r="N15">
        <v>67</v>
      </c>
      <c r="O15">
        <v>0.52354100000000003</v>
      </c>
      <c r="S15">
        <v>2.1420454545454546</v>
      </c>
      <c r="T15">
        <v>377</v>
      </c>
      <c r="U15">
        <v>0.80073499999999997</v>
      </c>
      <c r="Y15">
        <v>7.3295454545454541</v>
      </c>
      <c r="Z15">
        <v>1290</v>
      </c>
      <c r="AA15">
        <v>0.91469299999999998</v>
      </c>
      <c r="AC15">
        <v>11.181818181818182</v>
      </c>
      <c r="AD15">
        <v>1968</v>
      </c>
      <c r="AE15">
        <v>0.94073600000000002</v>
      </c>
      <c r="AG15">
        <v>11.176136363636363</v>
      </c>
      <c r="AH15">
        <v>1967</v>
      </c>
      <c r="AI15">
        <v>0.937975</v>
      </c>
    </row>
    <row r="16" spans="1:48" x14ac:dyDescent="0.35">
      <c r="A16">
        <v>0.58522727272727271</v>
      </c>
      <c r="B16">
        <v>103</v>
      </c>
      <c r="C16">
        <v>0.790273</v>
      </c>
      <c r="G16">
        <v>0.58522727272727271</v>
      </c>
      <c r="H16">
        <v>103</v>
      </c>
      <c r="I16">
        <v>0.69706400000000002</v>
      </c>
      <c r="M16">
        <v>0.58522727272727271</v>
      </c>
      <c r="N16">
        <v>103</v>
      </c>
      <c r="O16">
        <v>0.61071600000000004</v>
      </c>
      <c r="S16">
        <v>3.2443181818181817</v>
      </c>
      <c r="T16">
        <v>571</v>
      </c>
      <c r="U16">
        <v>0.85889000000000004</v>
      </c>
      <c r="Y16">
        <v>11.176136363636363</v>
      </c>
      <c r="Z16">
        <v>1967</v>
      </c>
      <c r="AA16">
        <v>0.94108199999999997</v>
      </c>
      <c r="AC16">
        <v>17.045454545454547</v>
      </c>
      <c r="AD16">
        <v>3000</v>
      </c>
      <c r="AE16">
        <v>0.95814999999999995</v>
      </c>
    </row>
    <row r="17" spans="1:27" x14ac:dyDescent="0.35">
      <c r="A17">
        <v>0.89204545454545459</v>
      </c>
      <c r="B17">
        <v>157</v>
      </c>
      <c r="C17">
        <v>0.85194599999999998</v>
      </c>
      <c r="G17">
        <v>0.89204545454545459</v>
      </c>
      <c r="H17">
        <v>157</v>
      </c>
      <c r="I17">
        <v>0.76631899999999997</v>
      </c>
      <c r="M17">
        <v>0.89204545454545459</v>
      </c>
      <c r="N17">
        <v>157</v>
      </c>
      <c r="O17">
        <v>0.70544099999999998</v>
      </c>
      <c r="S17">
        <v>4.9147727272727275</v>
      </c>
      <c r="T17">
        <v>865</v>
      </c>
      <c r="U17">
        <v>0.90180700000000003</v>
      </c>
      <c r="Y17">
        <v>17.039772727272727</v>
      </c>
      <c r="Z17">
        <v>2999</v>
      </c>
      <c r="AA17">
        <v>0.960955</v>
      </c>
    </row>
    <row r="18" spans="1:27" x14ac:dyDescent="0.35">
      <c r="A18">
        <v>1.3579545454545454</v>
      </c>
      <c r="B18">
        <v>239</v>
      </c>
      <c r="C18">
        <v>0.89289700000000005</v>
      </c>
      <c r="G18">
        <v>1.3579545454545454</v>
      </c>
      <c r="H18">
        <v>239</v>
      </c>
      <c r="I18">
        <v>0.83141799999999999</v>
      </c>
      <c r="M18">
        <v>1.3579545454545454</v>
      </c>
      <c r="N18">
        <v>239</v>
      </c>
      <c r="O18">
        <v>0.772783</v>
      </c>
    </row>
    <row r="19" spans="1:27" x14ac:dyDescent="0.35">
      <c r="A19">
        <v>2.0681818181818183</v>
      </c>
      <c r="B19">
        <v>364</v>
      </c>
      <c r="C19">
        <v>0.91669999999999996</v>
      </c>
      <c r="G19">
        <v>2.0681818181818183</v>
      </c>
      <c r="H19">
        <v>364</v>
      </c>
      <c r="I19">
        <v>0.87112000000000001</v>
      </c>
      <c r="M19">
        <v>2.0681818181818183</v>
      </c>
      <c r="N19">
        <v>364</v>
      </c>
      <c r="O19">
        <v>0.836955</v>
      </c>
    </row>
    <row r="20" spans="1:27" x14ac:dyDescent="0.35">
      <c r="A20">
        <v>3.1590909090909092</v>
      </c>
      <c r="B20">
        <v>556</v>
      </c>
      <c r="C20">
        <v>0.94096400000000002</v>
      </c>
      <c r="G20">
        <v>3.1590909090909092</v>
      </c>
      <c r="H20">
        <v>556</v>
      </c>
      <c r="I20">
        <v>0.911968</v>
      </c>
      <c r="M20">
        <v>3.1590909090909092</v>
      </c>
      <c r="N20">
        <v>556</v>
      </c>
      <c r="O20">
        <v>0.87834299999999998</v>
      </c>
    </row>
    <row r="21" spans="1:27" x14ac:dyDescent="0.35">
      <c r="A21">
        <v>4.8125</v>
      </c>
      <c r="B21">
        <v>847</v>
      </c>
      <c r="C21">
        <v>0.96406599999999998</v>
      </c>
      <c r="G21">
        <v>4.8125</v>
      </c>
      <c r="H21">
        <v>847</v>
      </c>
      <c r="I21">
        <v>0.93977999999999995</v>
      </c>
      <c r="M21">
        <v>4.8125</v>
      </c>
      <c r="N21">
        <v>847</v>
      </c>
      <c r="O21">
        <v>0.91637400000000002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C(x) versch</vt:lpstr>
      <vt:lpstr>minimal comp</vt:lpstr>
      <vt:lpstr>minimal ring comp</vt:lpstr>
      <vt:lpstr>Eff x = 3.5</vt:lpstr>
      <vt:lpstr>Eff cap_5 torus_100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2019-10-14T09:25:03Z</dcterms:modified>
</cp:coreProperties>
</file>