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80" yWindow="0" windowWidth="24880" windowHeight="14700" tabRatio="500"/>
  </bookViews>
  <sheets>
    <sheet name="Yard Test" sheetId="1" r:id="rId1"/>
    <sheet name="In-Well NPZ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E11" i="2"/>
  <c r="F11" i="2"/>
  <c r="G11" i="2"/>
  <c r="F10" i="2"/>
  <c r="E10" i="2"/>
  <c r="G10" i="2"/>
  <c r="B29" i="1"/>
  <c r="B33" i="1"/>
  <c r="B34" i="1"/>
  <c r="G10" i="1"/>
  <c r="G11" i="1"/>
  <c r="G12" i="1"/>
  <c r="G13" i="1"/>
  <c r="B25" i="1"/>
  <c r="B30" i="1"/>
  <c r="B31" i="1"/>
  <c r="B20" i="1"/>
  <c r="B21" i="1"/>
  <c r="B19" i="1"/>
  <c r="G14" i="1"/>
  <c r="G9" i="1"/>
  <c r="G8" i="1"/>
  <c r="F10" i="1"/>
  <c r="F11" i="1"/>
  <c r="F12" i="1"/>
  <c r="F13" i="1"/>
  <c r="F14" i="1"/>
  <c r="F9" i="1"/>
</calcChain>
</file>

<file path=xl/sharedStrings.xml><?xml version="1.0" encoding="utf-8"?>
<sst xmlns="http://schemas.openxmlformats.org/spreadsheetml/2006/main" count="46" uniqueCount="33">
  <si>
    <t>Test #</t>
  </si>
  <si>
    <t>Sample</t>
  </si>
  <si>
    <t>Span</t>
  </si>
  <si>
    <t>Angle</t>
  </si>
  <si>
    <t>Meas_ang</t>
  </si>
  <si>
    <t>Degree_error</t>
  </si>
  <si>
    <t>BG</t>
  </si>
  <si>
    <t>-</t>
  </si>
  <si>
    <t>A_th</t>
  </si>
  <si>
    <t>Measurements</t>
  </si>
  <si>
    <t>#1</t>
  </si>
  <si>
    <t>Results</t>
  </si>
  <si>
    <t>+/- Dev</t>
  </si>
  <si>
    <t>Meas_Span</t>
  </si>
  <si>
    <t>Background</t>
  </si>
  <si>
    <t>B</t>
  </si>
  <si>
    <t>Phi_B</t>
  </si>
  <si>
    <t>A</t>
  </si>
  <si>
    <t>SG/BG</t>
  </si>
  <si>
    <t>Lower Bound</t>
  </si>
  <si>
    <t>Upper Bound</t>
  </si>
  <si>
    <t>Midpoint</t>
  </si>
  <si>
    <t>Max Error (+/- deg)</t>
  </si>
  <si>
    <t>Max NPZ (deg)</t>
  </si>
  <si>
    <t>Use this worksheet to record the results of the yard test (Step 4 in the workflow) and determine the maximum No Perforation Zone angular range.</t>
  </si>
  <si>
    <t>Enter the measured span and angle in the yellow boxes.  The lower and upper bounds of the SG/BG are calculated in the results section along with the maximum NPZ range for the measured SG/BG.</t>
  </si>
  <si>
    <t>Instructions:</t>
  </si>
  <si>
    <t>Use this worksheet to calculate the recommended NPZ during in well measurements.</t>
  </si>
  <si>
    <t>At a given measurement depth, enter in the measured span and angle in the yellow boxes.  The recommended No Perforation Zone is calculated in the results.</t>
  </si>
  <si>
    <t>The signal and background signal strength from the yard tests are used in this calculation.</t>
  </si>
  <si>
    <t>Depth</t>
  </si>
  <si>
    <t>Range</t>
  </si>
  <si>
    <t>No Perforation Zone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</si>
</sst>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theme="1"/>
      <name val="Avenir Next Regular"/>
    </font>
    <font>
      <b/>
      <sz val="10"/>
      <color theme="1"/>
      <name val="Avenir Next Regular"/>
    </font>
    <font>
      <sz val="10"/>
      <color theme="0"/>
      <name val="Avenir Next Regular"/>
    </font>
    <font>
      <sz val="10"/>
      <name val="Avenir Next Regula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EE9A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4" fillId="2" borderId="0" xfId="0" applyFont="1" applyFill="1"/>
    <xf numFmtId="1" fontId="4" fillId="0" borderId="0" xfId="0" applyNumberFormat="1" applyFont="1"/>
    <xf numFmtId="0" fontId="5" fillId="0" borderId="0" xfId="0" applyFont="1"/>
    <xf numFmtId="0" fontId="5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4" fontId="4" fillId="4" borderId="0" xfId="0" applyNumberFormat="1" applyFont="1" applyFill="1"/>
    <xf numFmtId="0" fontId="4" fillId="0" borderId="0" xfId="0" applyFont="1" applyAlignment="1">
      <alignment wrapText="1"/>
    </xf>
    <xf numFmtId="1" fontId="5" fillId="3" borderId="0" xfId="0" applyNumberFormat="1" applyFont="1" applyFill="1"/>
    <xf numFmtId="0" fontId="6" fillId="5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0" fontId="6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6" borderId="0" xfId="0" quotePrefix="1" applyFont="1" applyFill="1" applyAlignment="1">
      <alignment horizontal="right"/>
    </xf>
    <xf numFmtId="1" fontId="5" fillId="7" borderId="0" xfId="0" applyNumberFormat="1" applyFont="1" applyFill="1"/>
    <xf numFmtId="1" fontId="5" fillId="3" borderId="0" xfId="0" applyNumberFormat="1" applyFont="1" applyFill="1" applyAlignment="1">
      <alignment horizontal="right"/>
    </xf>
    <xf numFmtId="0" fontId="4" fillId="0" borderId="0" xfId="0" applyFont="1" applyFill="1"/>
    <xf numFmtId="1" fontId="5" fillId="0" borderId="0" xfId="0" applyNumberFormat="1" applyFont="1" applyFill="1"/>
    <xf numFmtId="1" fontId="0" fillId="0" borderId="0" xfId="0" applyNumberFormat="1" applyFill="1"/>
    <xf numFmtId="1" fontId="5" fillId="0" borderId="0" xfId="0" applyNumberFormat="1" applyFont="1" applyFill="1" applyAlignment="1">
      <alignment horizontal="right"/>
    </xf>
    <xf numFmtId="0" fontId="0" fillId="0" borderId="0" xfId="0" applyFill="1"/>
    <xf numFmtId="0" fontId="4" fillId="8" borderId="0" xfId="0" applyFont="1" applyFill="1"/>
    <xf numFmtId="0" fontId="4" fillId="9" borderId="0" xfId="0" applyFont="1" applyFill="1"/>
    <xf numFmtId="0" fontId="7" fillId="0" borderId="0" xfId="0" applyFont="1" applyFill="1"/>
    <xf numFmtId="1" fontId="5" fillId="4" borderId="0" xfId="0" applyNumberFormat="1" applyFont="1" applyFill="1" applyAlignment="1">
      <alignment horizontal="right"/>
    </xf>
    <xf numFmtId="1" fontId="5" fillId="4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0" fontId="5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workbookViewId="0">
      <selection activeCell="D8" sqref="D8"/>
    </sheetView>
  </sheetViews>
  <sheetFormatPr baseColWidth="10" defaultRowHeight="15" x14ac:dyDescent="0"/>
  <cols>
    <col min="1" max="1" width="16.1640625" style="1" customWidth="1"/>
    <col min="2" max="6" width="10.83203125" style="1"/>
    <col min="7" max="7" width="10" style="1" customWidth="1"/>
    <col min="8" max="16384" width="10.83203125" style="1"/>
  </cols>
  <sheetData>
    <row r="1" spans="1:7">
      <c r="A1" s="4" t="s">
        <v>24</v>
      </c>
    </row>
    <row r="2" spans="1:7">
      <c r="A2" s="4"/>
    </row>
    <row r="3" spans="1:7">
      <c r="A3" s="4" t="s">
        <v>26</v>
      </c>
    </row>
    <row r="4" spans="1:7">
      <c r="A4" s="1" t="s">
        <v>25</v>
      </c>
    </row>
    <row r="6" spans="1:7">
      <c r="A6" s="4" t="s">
        <v>9</v>
      </c>
    </row>
    <row r="7" spans="1:7">
      <c r="A7" s="12" t="s">
        <v>0</v>
      </c>
      <c r="B7" s="15" t="s">
        <v>1</v>
      </c>
      <c r="C7" s="15" t="s">
        <v>3</v>
      </c>
      <c r="D7" s="15" t="s">
        <v>13</v>
      </c>
      <c r="E7" s="15" t="s">
        <v>4</v>
      </c>
      <c r="F7" s="15" t="s">
        <v>5</v>
      </c>
      <c r="G7" s="15" t="s">
        <v>8</v>
      </c>
    </row>
    <row r="8" spans="1:7">
      <c r="A8" s="13">
        <v>1</v>
      </c>
      <c r="B8" s="16" t="s">
        <v>6</v>
      </c>
      <c r="C8" s="13" t="s">
        <v>7</v>
      </c>
      <c r="D8" s="2">
        <v>900</v>
      </c>
      <c r="E8" s="2">
        <v>90</v>
      </c>
      <c r="F8" s="13" t="s">
        <v>7</v>
      </c>
      <c r="G8" s="13">
        <f>D8</f>
        <v>900</v>
      </c>
    </row>
    <row r="9" spans="1:7">
      <c r="A9" s="13">
        <v>2</v>
      </c>
      <c r="B9" s="16" t="s">
        <v>6</v>
      </c>
      <c r="C9" s="13">
        <v>0</v>
      </c>
      <c r="D9" s="2">
        <v>800</v>
      </c>
      <c r="E9" s="2">
        <v>350</v>
      </c>
      <c r="F9" s="13">
        <f>IF(C9&lt;E9,360-E9,C9-E9)</f>
        <v>10</v>
      </c>
      <c r="G9" s="13">
        <f>D9</f>
        <v>800</v>
      </c>
    </row>
    <row r="10" spans="1:7">
      <c r="A10" s="13">
        <v>3</v>
      </c>
      <c r="B10" s="16" t="s">
        <v>10</v>
      </c>
      <c r="C10" s="13">
        <v>0</v>
      </c>
      <c r="D10" s="2">
        <v>3000</v>
      </c>
      <c r="E10" s="2">
        <v>355</v>
      </c>
      <c r="F10" s="13">
        <f t="shared" ref="F10:F14" si="0">IF(C10&lt;E10,360-E10,C10-E10)</f>
        <v>5</v>
      </c>
      <c r="G10" s="14">
        <f>D10*COS((C10-E10)*PI()/180)-$B$28*COS((C10-$B$21)*PI()/180)</f>
        <v>2988.5840942752366</v>
      </c>
    </row>
    <row r="11" spans="1:7">
      <c r="A11" s="13">
        <v>4</v>
      </c>
      <c r="B11" s="16" t="s">
        <v>10</v>
      </c>
      <c r="C11" s="13">
        <v>45</v>
      </c>
      <c r="D11" s="2">
        <v>2700</v>
      </c>
      <c r="E11" s="2">
        <v>27</v>
      </c>
      <c r="F11" s="13">
        <f t="shared" si="0"/>
        <v>18</v>
      </c>
      <c r="G11" s="14">
        <f>D11*COS((C11-E11)*PI()/180)-$B$28*COS((C11-$B$21)*PI()/180)</f>
        <v>2567.8525939969145</v>
      </c>
    </row>
    <row r="12" spans="1:7">
      <c r="A12" s="13">
        <v>5</v>
      </c>
      <c r="B12" s="16" t="s">
        <v>10</v>
      </c>
      <c r="C12" s="13">
        <v>120</v>
      </c>
      <c r="D12" s="2">
        <v>1650</v>
      </c>
      <c r="E12" s="2">
        <v>110</v>
      </c>
      <c r="F12" s="13">
        <f t="shared" si="0"/>
        <v>10</v>
      </c>
      <c r="G12" s="14">
        <f>D12*COS((C12-E12)*PI()/180)-$B$28*COS((C12-$B$21)*PI()/180)</f>
        <v>1624.9327924701433</v>
      </c>
    </row>
    <row r="13" spans="1:7">
      <c r="A13" s="13">
        <v>6</v>
      </c>
      <c r="B13" s="16" t="s">
        <v>10</v>
      </c>
      <c r="C13" s="13">
        <v>180</v>
      </c>
      <c r="D13" s="2">
        <v>1560</v>
      </c>
      <c r="E13" s="2">
        <v>174</v>
      </c>
      <c r="F13" s="13">
        <f t="shared" si="0"/>
        <v>6</v>
      </c>
      <c r="G13" s="14">
        <f>D13*COS((C13-E13)*PI()/180)-$B$28*COS((C13-$B$21)*PI()/180)</f>
        <v>1551.4541567745064</v>
      </c>
    </row>
    <row r="14" spans="1:7">
      <c r="A14" s="13">
        <v>7</v>
      </c>
      <c r="B14" s="16" t="s">
        <v>6</v>
      </c>
      <c r="C14" s="13">
        <v>0</v>
      </c>
      <c r="D14" s="2">
        <v>1000</v>
      </c>
      <c r="E14" s="2">
        <v>350</v>
      </c>
      <c r="F14" s="13">
        <f t="shared" si="0"/>
        <v>10</v>
      </c>
      <c r="G14" s="13">
        <f>D14</f>
        <v>1000</v>
      </c>
    </row>
    <row r="17" spans="1:3">
      <c r="A17" s="4" t="s">
        <v>11</v>
      </c>
    </row>
    <row r="18" spans="1:3">
      <c r="A18" s="12" t="s">
        <v>14</v>
      </c>
      <c r="B18" s="12"/>
    </row>
    <row r="19" spans="1:3">
      <c r="A19" s="17" t="s">
        <v>15</v>
      </c>
      <c r="B19" s="13">
        <f>AVERAGE(D8,D9,D14)</f>
        <v>900</v>
      </c>
    </row>
    <row r="20" spans="1:3">
      <c r="A20" s="18" t="s">
        <v>12</v>
      </c>
      <c r="B20" s="14">
        <f>_xlfn.STDEV.P(D8,D9,D14)</f>
        <v>81.649658092772611</v>
      </c>
    </row>
    <row r="21" spans="1:3">
      <c r="A21" s="17" t="s">
        <v>16</v>
      </c>
      <c r="B21" s="13">
        <f>AVERAGE(E9,E14)</f>
        <v>350</v>
      </c>
      <c r="C21" s="3"/>
    </row>
    <row r="23" spans="1:3">
      <c r="A23" s="12" t="s">
        <v>1</v>
      </c>
      <c r="B23" s="12"/>
    </row>
    <row r="24" spans="1:3">
      <c r="A24" s="17" t="s">
        <v>17</v>
      </c>
      <c r="B24" s="14">
        <f>AVERAGE(G10:G13)</f>
        <v>2183.2059093792004</v>
      </c>
    </row>
    <row r="25" spans="1:3">
      <c r="A25" s="18" t="s">
        <v>12</v>
      </c>
      <c r="B25" s="14">
        <f>_xlfn.STDEV.P(G10:G13)</f>
        <v>613.87422218975041</v>
      </c>
      <c r="C25" s="3"/>
    </row>
    <row r="27" spans="1:3">
      <c r="C27" s="10"/>
    </row>
    <row r="28" spans="1:3">
      <c r="A28" s="5" t="s">
        <v>18</v>
      </c>
      <c r="B28" s="6"/>
    </row>
    <row r="29" spans="1:3">
      <c r="A29" s="8" t="s">
        <v>19</v>
      </c>
      <c r="B29" s="9">
        <f>(B24-B25)/(B19+B20)</f>
        <v>1.5986677876896254</v>
      </c>
      <c r="C29" s="3"/>
    </row>
    <row r="30" spans="1:3">
      <c r="A30" s="8" t="s">
        <v>21</v>
      </c>
      <c r="B30" s="9">
        <f>B24/B19</f>
        <v>2.4257843437546671</v>
      </c>
      <c r="C30" s="3"/>
    </row>
    <row r="31" spans="1:3">
      <c r="A31" s="8" t="s">
        <v>20</v>
      </c>
      <c r="B31" s="9">
        <f>(B24+B25)/(B19-B20)</f>
        <v>3.4179494873187735</v>
      </c>
    </row>
    <row r="33" spans="1:2">
      <c r="A33" s="7" t="s">
        <v>22</v>
      </c>
      <c r="B33" s="19">
        <f>ASIN(1/B29)*180/PI()</f>
        <v>38.720425141617504</v>
      </c>
    </row>
    <row r="34" spans="1:2">
      <c r="A34" s="7" t="s">
        <v>23</v>
      </c>
      <c r="B34" s="19">
        <f>2*B33</f>
        <v>77.440850283235008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B10" sqref="B10"/>
    </sheetView>
  </sheetViews>
  <sheetFormatPr baseColWidth="10" defaultRowHeight="15" x14ac:dyDescent="0"/>
  <cols>
    <col min="1" max="1" width="13" customWidth="1"/>
    <col min="4" max="4" width="3.83203125" customWidth="1"/>
    <col min="5" max="5" width="12.33203125" customWidth="1"/>
    <col min="6" max="6" width="11.5" customWidth="1"/>
  </cols>
  <sheetData>
    <row r="1" spans="1:10" ht="16">
      <c r="A1" s="4" t="s">
        <v>27</v>
      </c>
      <c r="B1" s="1"/>
      <c r="C1" s="1"/>
      <c r="D1" s="1"/>
      <c r="E1" s="1"/>
      <c r="F1" s="1"/>
    </row>
    <row r="2" spans="1:10" ht="16">
      <c r="A2" s="1"/>
      <c r="B2" s="1"/>
      <c r="C2" s="1"/>
      <c r="D2" s="1"/>
      <c r="E2" s="1"/>
      <c r="F2" s="1"/>
    </row>
    <row r="3" spans="1:10" ht="16">
      <c r="A3" s="4" t="s">
        <v>26</v>
      </c>
      <c r="B3" s="1"/>
      <c r="C3" s="1"/>
      <c r="D3" s="1"/>
      <c r="E3" s="1"/>
      <c r="F3" s="1"/>
    </row>
    <row r="4" spans="1:10" ht="16">
      <c r="A4" s="1" t="s">
        <v>28</v>
      </c>
      <c r="B4" s="1"/>
      <c r="C4" s="1"/>
      <c r="D4" s="1"/>
      <c r="E4" s="1"/>
      <c r="F4" s="1"/>
    </row>
    <row r="5" spans="1:10" ht="16">
      <c r="A5" s="1" t="s">
        <v>29</v>
      </c>
      <c r="B5" s="1"/>
      <c r="C5" s="1"/>
      <c r="D5" s="1"/>
      <c r="E5" s="1"/>
      <c r="F5" s="1"/>
    </row>
    <row r="6" spans="1:10" ht="16">
      <c r="A6" s="1"/>
      <c r="B6" s="1"/>
      <c r="C6" s="1"/>
      <c r="D6" s="1"/>
      <c r="E6" s="1"/>
      <c r="F6" s="1"/>
    </row>
    <row r="7" spans="1:10" ht="16">
      <c r="A7" s="1"/>
      <c r="B7" s="1"/>
      <c r="C7" s="1"/>
      <c r="D7" s="1"/>
      <c r="E7" s="1"/>
      <c r="F7" s="1"/>
    </row>
    <row r="8" spans="1:10" ht="16">
      <c r="A8" s="4"/>
      <c r="B8" s="33" t="s">
        <v>9</v>
      </c>
      <c r="C8" s="33"/>
      <c r="D8" s="1"/>
      <c r="E8" s="33" t="s">
        <v>32</v>
      </c>
      <c r="F8" s="33"/>
      <c r="G8" s="33"/>
      <c r="I8" s="1"/>
    </row>
    <row r="9" spans="1:10" ht="16">
      <c r="A9" s="12" t="s">
        <v>30</v>
      </c>
      <c r="B9" s="12" t="s">
        <v>2</v>
      </c>
      <c r="C9" s="12" t="s">
        <v>3</v>
      </c>
      <c r="D9" s="12"/>
      <c r="E9" s="12" t="s">
        <v>19</v>
      </c>
      <c r="F9" s="12" t="s">
        <v>20</v>
      </c>
      <c r="G9" s="15" t="s">
        <v>31</v>
      </c>
      <c r="I9" s="28"/>
    </row>
    <row r="10" spans="1:10" ht="16">
      <c r="A10" s="26">
        <v>1</v>
      </c>
      <c r="B10" s="2">
        <v>2400</v>
      </c>
      <c r="C10" s="2">
        <v>0</v>
      </c>
      <c r="D10" s="26"/>
      <c r="E10" s="20">
        <f>MOD(C10-ACOS((B10^2+('Yard Test'!$B$24-'Yard Test'!$B$25)^2-('Yard Test'!$B$19+'Yard Test'!$B$20)^2)/(2*('Yard Test'!$B$24-'Yard Test'!$B$25)*'In-Well NPZ'!B10))*180/PI(),360)</f>
        <v>344.50962395995202</v>
      </c>
      <c r="F10" s="11">
        <f>MOD(C10+ACOS((B10^2+('Yard Test'!$B$24-'Yard Test'!$B$25)^2-('Yard Test'!$B$19+'Yard Test'!$B$20)^2)/(2*('Yard Test'!$B$24-'Yard Test'!$B$25)*'In-Well NPZ'!B10))*180/PI(),360)</f>
        <v>15.490376040047968</v>
      </c>
      <c r="G10" s="31">
        <f>MOD(F10-E10,180)</f>
        <v>30.980752080095954</v>
      </c>
      <c r="I10" s="22"/>
      <c r="J10" s="23"/>
    </row>
    <row r="11" spans="1:10" ht="16">
      <c r="A11" s="13">
        <v>2</v>
      </c>
      <c r="B11" s="27">
        <v>2500</v>
      </c>
      <c r="C11" s="27">
        <v>25</v>
      </c>
      <c r="D11" s="13"/>
      <c r="E11" s="29">
        <f>MOD(C11-ACOS((B11^2+('Yard Test'!$B$24-'Yard Test'!$B$25)^2-('Yard Test'!$B$19+'Yard Test'!$B$20)^2)/(2*('Yard Test'!$B$24-'Yard Test'!$B$25)*'In-Well NPZ'!B11))*180/PI(),360)</f>
        <v>15.958683999851662</v>
      </c>
      <c r="F11" s="30">
        <f>MOD(C11+ACOS((B11^2+('Yard Test'!$B$24-'Yard Test'!$B$25)^2-('Yard Test'!$B$19+'Yard Test'!$B$20)^2)/(2*('Yard Test'!$B$24-'Yard Test'!$B$25)*'In-Well NPZ'!B11))*180/PI(),360)</f>
        <v>34.041316000148342</v>
      </c>
      <c r="G11" s="32">
        <f>MOD(F11-E11,180)</f>
        <v>18.08263200029668</v>
      </c>
      <c r="I11" s="22"/>
      <c r="J11" s="23"/>
    </row>
    <row r="12" spans="1:10" ht="16">
      <c r="A12" s="26"/>
      <c r="B12" s="2"/>
      <c r="C12" s="2"/>
      <c r="D12" s="26"/>
      <c r="E12" s="20"/>
      <c r="F12" s="11"/>
      <c r="G12" s="31"/>
      <c r="H12" s="24"/>
      <c r="I12" s="22"/>
      <c r="J12" s="23"/>
    </row>
    <row r="13" spans="1:10" ht="16">
      <c r="A13" s="13"/>
      <c r="B13" s="27"/>
      <c r="C13" s="27"/>
      <c r="D13" s="13"/>
      <c r="E13" s="29"/>
      <c r="F13" s="30"/>
      <c r="G13" s="32"/>
      <c r="H13" s="24"/>
      <c r="I13" s="22"/>
      <c r="J13" s="23"/>
    </row>
    <row r="14" spans="1:10" ht="16">
      <c r="A14" s="26"/>
      <c r="B14" s="2"/>
      <c r="C14" s="2"/>
      <c r="D14" s="26"/>
      <c r="E14" s="20"/>
      <c r="F14" s="11"/>
      <c r="G14" s="31"/>
      <c r="H14" s="24"/>
    </row>
    <row r="15" spans="1:10" ht="16">
      <c r="A15" s="13"/>
      <c r="B15" s="27"/>
      <c r="C15" s="27"/>
      <c r="D15" s="13"/>
      <c r="E15" s="29"/>
      <c r="F15" s="30"/>
      <c r="G15" s="32"/>
      <c r="H15" s="24"/>
      <c r="J15" s="23"/>
    </row>
    <row r="16" spans="1:10" ht="16">
      <c r="A16" s="26"/>
      <c r="B16" s="2"/>
      <c r="C16" s="2"/>
      <c r="D16" s="26"/>
      <c r="E16" s="20"/>
      <c r="F16" s="11"/>
      <c r="G16" s="31"/>
      <c r="H16" s="24"/>
      <c r="J16" s="23"/>
    </row>
    <row r="17" spans="1:10" ht="16">
      <c r="A17" s="13"/>
      <c r="B17" s="27"/>
      <c r="C17" s="27"/>
      <c r="D17" s="13"/>
      <c r="E17" s="29"/>
      <c r="F17" s="30"/>
      <c r="G17" s="32"/>
      <c r="H17" s="24"/>
    </row>
    <row r="18" spans="1:10" ht="16">
      <c r="A18" s="1"/>
      <c r="B18" s="21"/>
      <c r="C18" s="21"/>
      <c r="D18" s="21"/>
      <c r="E18" s="22"/>
      <c r="F18" s="22"/>
      <c r="G18" s="23"/>
      <c r="H18" s="24"/>
      <c r="I18" s="22"/>
      <c r="J18" s="23"/>
    </row>
    <row r="19" spans="1:10" ht="16">
      <c r="A19" s="1"/>
      <c r="B19" s="21"/>
      <c r="C19" s="21"/>
      <c r="D19" s="21"/>
      <c r="E19" s="22"/>
      <c r="F19" s="22"/>
      <c r="G19" s="23"/>
      <c r="H19" s="24"/>
      <c r="I19" s="22"/>
      <c r="J19" s="23"/>
    </row>
    <row r="20" spans="1:10" ht="16">
      <c r="A20" s="1"/>
      <c r="B20" s="21"/>
      <c r="C20" s="21"/>
      <c r="D20" s="21"/>
      <c r="E20" s="22"/>
      <c r="F20" s="22"/>
      <c r="G20" s="23"/>
      <c r="H20" s="24"/>
      <c r="I20" s="22"/>
      <c r="J20" s="23"/>
    </row>
    <row r="21" spans="1:10" ht="16">
      <c r="A21" s="1"/>
      <c r="B21" s="21"/>
      <c r="C21" s="21"/>
      <c r="D21" s="21"/>
      <c r="E21" s="22"/>
      <c r="F21" s="22"/>
      <c r="G21" s="23"/>
      <c r="H21" s="24"/>
      <c r="I21" s="22"/>
      <c r="J21" s="23"/>
    </row>
    <row r="22" spans="1:10" ht="16">
      <c r="A22" s="1"/>
      <c r="B22" s="21"/>
      <c r="C22" s="21"/>
      <c r="D22" s="21"/>
      <c r="E22" s="22"/>
      <c r="F22" s="22"/>
      <c r="G22" s="23"/>
      <c r="H22" s="24"/>
      <c r="I22" s="22"/>
      <c r="J22" s="23"/>
    </row>
    <row r="23" spans="1:10" ht="16">
      <c r="A23" s="1"/>
      <c r="B23" s="21"/>
      <c r="C23" s="21"/>
      <c r="D23" s="21"/>
      <c r="E23" s="22"/>
      <c r="F23" s="22"/>
      <c r="G23" s="23"/>
      <c r="H23" s="24"/>
      <c r="I23" s="22"/>
      <c r="J23" s="23"/>
    </row>
    <row r="24" spans="1:10" ht="16">
      <c r="A24" s="1"/>
      <c r="B24" s="21"/>
      <c r="C24" s="21"/>
      <c r="D24" s="21"/>
      <c r="E24" s="22"/>
      <c r="F24" s="22"/>
      <c r="G24" s="23"/>
      <c r="H24" s="24"/>
      <c r="I24" s="22"/>
      <c r="J24" s="23"/>
    </row>
    <row r="25" spans="1:10" ht="16">
      <c r="A25" s="1"/>
      <c r="B25" s="21"/>
      <c r="C25" s="21"/>
      <c r="D25" s="21"/>
      <c r="E25" s="22"/>
      <c r="F25" s="22"/>
      <c r="G25" s="23"/>
      <c r="H25" s="24"/>
      <c r="I25" s="22"/>
      <c r="J25" s="23"/>
    </row>
    <row r="26" spans="1:10" ht="16">
      <c r="A26" s="1"/>
      <c r="B26" s="21"/>
      <c r="C26" s="21"/>
      <c r="D26" s="21"/>
      <c r="E26" s="22"/>
      <c r="F26" s="22"/>
      <c r="G26" s="23"/>
      <c r="H26" s="24"/>
      <c r="I26" s="22"/>
      <c r="J26" s="23"/>
    </row>
    <row r="27" spans="1:10" ht="16">
      <c r="A27" s="1"/>
      <c r="B27" s="21"/>
      <c r="C27" s="21"/>
      <c r="D27" s="21"/>
      <c r="E27" s="22"/>
      <c r="F27" s="22"/>
      <c r="G27" s="23"/>
      <c r="H27" s="24"/>
      <c r="I27" s="22"/>
      <c r="J27" s="23"/>
    </row>
    <row r="28" spans="1:10" ht="16">
      <c r="A28" s="1"/>
      <c r="B28" s="21"/>
      <c r="C28" s="21"/>
      <c r="D28" s="21"/>
      <c r="E28" s="22"/>
      <c r="F28" s="22"/>
      <c r="G28" s="23"/>
      <c r="H28" s="24"/>
      <c r="I28" s="22"/>
      <c r="J28" s="23"/>
    </row>
    <row r="29" spans="1:10" ht="16">
      <c r="A29" s="1"/>
      <c r="B29" s="21"/>
      <c r="C29" s="21"/>
      <c r="D29" s="21"/>
      <c r="E29" s="22"/>
      <c r="F29" s="22"/>
      <c r="G29" s="23"/>
      <c r="H29" s="24"/>
      <c r="I29" s="22"/>
      <c r="J29" s="23"/>
    </row>
    <row r="30" spans="1:10" ht="16">
      <c r="A30" s="1"/>
      <c r="B30" s="21"/>
      <c r="C30" s="21"/>
      <c r="D30" s="21"/>
      <c r="E30" s="22"/>
      <c r="F30" s="22"/>
      <c r="G30" s="23"/>
      <c r="H30" s="24"/>
      <c r="I30" s="22"/>
      <c r="J30" s="23"/>
    </row>
    <row r="31" spans="1:10" ht="16">
      <c r="A31" s="1"/>
      <c r="B31" s="21"/>
      <c r="C31" s="21"/>
      <c r="D31" s="21"/>
      <c r="E31" s="22"/>
      <c r="F31" s="22"/>
      <c r="G31" s="23"/>
      <c r="H31" s="24"/>
      <c r="I31" s="22"/>
      <c r="J31" s="23"/>
    </row>
    <row r="32" spans="1:10" ht="16">
      <c r="A32" s="1"/>
      <c r="B32" s="21"/>
      <c r="C32" s="21"/>
      <c r="D32" s="21"/>
      <c r="E32" s="22"/>
      <c r="F32" s="22"/>
      <c r="G32" s="23"/>
      <c r="H32" s="24"/>
      <c r="I32" s="22"/>
      <c r="J32" s="23"/>
    </row>
    <row r="33" spans="1:10" ht="16">
      <c r="A33" s="1"/>
      <c r="B33" s="21"/>
      <c r="C33" s="21"/>
      <c r="D33" s="21"/>
      <c r="E33" s="22"/>
      <c r="F33" s="22"/>
      <c r="G33" s="23"/>
      <c r="H33" s="24"/>
      <c r="I33" s="22"/>
      <c r="J33" s="23"/>
    </row>
    <row r="34" spans="1:10" ht="16">
      <c r="A34" s="1"/>
      <c r="B34" s="21"/>
      <c r="C34" s="21"/>
      <c r="D34" s="21"/>
      <c r="E34" s="22"/>
      <c r="F34" s="22"/>
      <c r="G34" s="23"/>
      <c r="H34" s="24"/>
      <c r="I34" s="22"/>
      <c r="J34" s="23"/>
    </row>
    <row r="35" spans="1:10" ht="16">
      <c r="B35" s="21"/>
      <c r="C35" s="21"/>
      <c r="D35" s="25"/>
      <c r="E35" s="22"/>
      <c r="F35" s="22"/>
      <c r="G35" s="23"/>
      <c r="H35" s="24"/>
      <c r="I35" s="22"/>
      <c r="J35" s="23"/>
    </row>
    <row r="36" spans="1:10" ht="16">
      <c r="B36" s="21"/>
      <c r="C36" s="21"/>
      <c r="D36" s="25"/>
      <c r="E36" s="22"/>
      <c r="F36" s="22"/>
      <c r="G36" s="23"/>
      <c r="H36" s="24"/>
      <c r="I36" s="22"/>
      <c r="J36" s="23"/>
    </row>
    <row r="37" spans="1:10" ht="16">
      <c r="B37" s="21"/>
      <c r="C37" s="21"/>
      <c r="D37" s="25"/>
      <c r="E37" s="22"/>
      <c r="F37" s="22"/>
      <c r="G37" s="23"/>
      <c r="H37" s="24"/>
      <c r="I37" s="22"/>
      <c r="J37" s="23"/>
    </row>
    <row r="38" spans="1:10" ht="16">
      <c r="B38" s="21"/>
      <c r="C38" s="21"/>
      <c r="D38" s="25"/>
      <c r="E38" s="22"/>
      <c r="F38" s="22"/>
      <c r="G38" s="23"/>
      <c r="H38" s="24"/>
      <c r="I38" s="22"/>
      <c r="J38" s="23"/>
    </row>
    <row r="39" spans="1:10" ht="16">
      <c r="B39" s="21"/>
      <c r="C39" s="21"/>
      <c r="D39" s="25"/>
      <c r="E39" s="22"/>
      <c r="F39" s="22"/>
      <c r="G39" s="23"/>
      <c r="H39" s="24"/>
      <c r="I39" s="22"/>
      <c r="J39" s="23"/>
    </row>
    <row r="40" spans="1:10" ht="16">
      <c r="B40" s="21"/>
      <c r="C40" s="21"/>
      <c r="D40" s="25"/>
      <c r="E40" s="22"/>
      <c r="F40" s="22"/>
      <c r="G40" s="23"/>
      <c r="H40" s="24"/>
      <c r="I40" s="22"/>
      <c r="J40" s="23"/>
    </row>
    <row r="41" spans="1:10" ht="16">
      <c r="B41" s="21"/>
      <c r="C41" s="21"/>
      <c r="D41" s="25"/>
      <c r="E41" s="22"/>
      <c r="F41" s="22"/>
      <c r="G41" s="23"/>
      <c r="H41" s="24"/>
      <c r="I41" s="22"/>
      <c r="J41" s="23"/>
    </row>
    <row r="42" spans="1:10" ht="16">
      <c r="B42" s="21"/>
      <c r="C42" s="21"/>
      <c r="D42" s="25"/>
      <c r="E42" s="22"/>
      <c r="F42" s="22"/>
      <c r="G42" s="23"/>
      <c r="H42" s="24"/>
      <c r="I42" s="22"/>
      <c r="J42" s="23"/>
    </row>
    <row r="43" spans="1:10" ht="16">
      <c r="B43" s="21"/>
      <c r="C43" s="21"/>
      <c r="D43" s="25"/>
      <c r="E43" s="22"/>
      <c r="F43" s="22"/>
      <c r="G43" s="23"/>
      <c r="H43" s="24"/>
      <c r="I43" s="22"/>
      <c r="J43" s="23"/>
    </row>
    <row r="44" spans="1:10" ht="16">
      <c r="B44" s="21"/>
      <c r="C44" s="21"/>
      <c r="D44" s="25"/>
      <c r="E44" s="22"/>
      <c r="F44" s="22"/>
      <c r="G44" s="23"/>
      <c r="H44" s="24"/>
      <c r="I44" s="22"/>
      <c r="J44" s="23"/>
    </row>
    <row r="45" spans="1:10" ht="16">
      <c r="B45" s="21"/>
      <c r="C45" s="21"/>
      <c r="D45" s="25"/>
      <c r="E45" s="22"/>
      <c r="F45" s="22"/>
      <c r="G45" s="23"/>
      <c r="H45" s="24"/>
      <c r="I45" s="22"/>
      <c r="J45" s="23"/>
    </row>
    <row r="46" spans="1:10" ht="16">
      <c r="B46" s="21"/>
      <c r="C46" s="21"/>
      <c r="D46" s="25"/>
      <c r="E46" s="22"/>
      <c r="F46" s="22"/>
      <c r="G46" s="23"/>
      <c r="H46" s="24"/>
      <c r="I46" s="22"/>
      <c r="J46" s="23"/>
    </row>
    <row r="47" spans="1:10" ht="16">
      <c r="B47" s="21"/>
      <c r="C47" s="21"/>
      <c r="D47" s="25"/>
      <c r="E47" s="22"/>
      <c r="F47" s="22"/>
      <c r="G47" s="23"/>
      <c r="H47" s="24"/>
      <c r="I47" s="22"/>
      <c r="J47" s="23"/>
    </row>
    <row r="48" spans="1:10" ht="16">
      <c r="B48" s="21"/>
      <c r="C48" s="21"/>
      <c r="D48" s="25"/>
      <c r="E48" s="22"/>
      <c r="F48" s="22"/>
      <c r="G48" s="23"/>
      <c r="H48" s="24"/>
      <c r="I48" s="22"/>
      <c r="J48" s="23"/>
    </row>
    <row r="49" spans="2:10" ht="16">
      <c r="B49" s="21"/>
      <c r="C49" s="21"/>
      <c r="D49" s="25"/>
      <c r="E49" s="22"/>
      <c r="F49" s="22"/>
      <c r="G49" s="23"/>
      <c r="H49" s="24"/>
      <c r="I49" s="22"/>
      <c r="J49" s="23"/>
    </row>
    <row r="50" spans="2:10" ht="16">
      <c r="B50" s="21"/>
      <c r="C50" s="21"/>
      <c r="D50" s="25"/>
      <c r="E50" s="22"/>
      <c r="F50" s="22"/>
      <c r="G50" s="23"/>
      <c r="H50" s="24"/>
      <c r="I50" s="22"/>
      <c r="J50" s="23"/>
    </row>
    <row r="51" spans="2:10" ht="16">
      <c r="B51" s="21"/>
      <c r="C51" s="21"/>
      <c r="D51" s="25"/>
      <c r="E51" s="22"/>
      <c r="F51" s="22"/>
      <c r="G51" s="23"/>
      <c r="H51" s="24"/>
      <c r="I51" s="22"/>
      <c r="J51" s="23"/>
    </row>
    <row r="52" spans="2:10" ht="16">
      <c r="B52" s="21"/>
      <c r="C52" s="21"/>
      <c r="D52" s="25"/>
      <c r="E52" s="22"/>
      <c r="F52" s="22"/>
      <c r="G52" s="23"/>
      <c r="H52" s="24"/>
      <c r="I52" s="22"/>
      <c r="J52" s="23"/>
    </row>
    <row r="53" spans="2:10" ht="16">
      <c r="B53" s="21"/>
      <c r="C53" s="21"/>
      <c r="D53" s="25"/>
      <c r="E53" s="22"/>
      <c r="F53" s="22"/>
      <c r="G53" s="23"/>
      <c r="H53" s="24"/>
      <c r="I53" s="22"/>
      <c r="J53" s="23"/>
    </row>
    <row r="54" spans="2:10" ht="16">
      <c r="B54" s="21"/>
      <c r="C54" s="21"/>
      <c r="D54" s="25"/>
      <c r="E54" s="22"/>
      <c r="F54" s="22"/>
      <c r="G54" s="23"/>
      <c r="H54" s="24"/>
      <c r="I54" s="22"/>
      <c r="J54" s="23"/>
    </row>
    <row r="55" spans="2:10" ht="16">
      <c r="B55" s="21"/>
      <c r="C55" s="21"/>
      <c r="D55" s="25"/>
      <c r="E55" s="22"/>
      <c r="F55" s="22"/>
      <c r="G55" s="23"/>
      <c r="H55" s="24"/>
      <c r="I55" s="22"/>
      <c r="J55" s="23"/>
    </row>
    <row r="56" spans="2:10" ht="16">
      <c r="B56" s="21"/>
      <c r="C56" s="21"/>
      <c r="D56" s="25"/>
      <c r="E56" s="22"/>
      <c r="F56" s="22"/>
      <c r="G56" s="23"/>
      <c r="H56" s="24"/>
      <c r="I56" s="22"/>
      <c r="J56" s="23"/>
    </row>
    <row r="57" spans="2:10" ht="16">
      <c r="B57" s="21"/>
      <c r="C57" s="21"/>
      <c r="D57" s="25"/>
      <c r="E57" s="22"/>
      <c r="F57" s="22"/>
      <c r="G57" s="23"/>
      <c r="H57" s="24"/>
      <c r="I57" s="22"/>
      <c r="J57" s="23"/>
    </row>
    <row r="58" spans="2:10" ht="16">
      <c r="B58" s="21"/>
      <c r="C58" s="21"/>
      <c r="D58" s="25"/>
      <c r="E58" s="22"/>
      <c r="F58" s="22"/>
      <c r="G58" s="23"/>
      <c r="H58" s="24"/>
      <c r="I58" s="22"/>
      <c r="J58" s="23"/>
    </row>
    <row r="59" spans="2:10" ht="16">
      <c r="B59" s="21"/>
      <c r="C59" s="21"/>
      <c r="D59" s="25"/>
      <c r="E59" s="22"/>
      <c r="F59" s="22"/>
      <c r="G59" s="23"/>
      <c r="H59" s="24"/>
      <c r="I59" s="22"/>
      <c r="J59" s="23"/>
    </row>
    <row r="60" spans="2:10" ht="16">
      <c r="B60" s="21"/>
      <c r="C60" s="21"/>
      <c r="D60" s="25"/>
      <c r="E60" s="22"/>
      <c r="F60" s="22"/>
      <c r="G60" s="23"/>
      <c r="H60" s="24"/>
      <c r="I60" s="22"/>
      <c r="J60" s="23"/>
    </row>
    <row r="61" spans="2:10" ht="16">
      <c r="B61" s="21"/>
      <c r="C61" s="21"/>
      <c r="D61" s="25"/>
      <c r="E61" s="22"/>
      <c r="F61" s="22"/>
      <c r="G61" s="23"/>
      <c r="H61" s="24"/>
      <c r="I61" s="22"/>
      <c r="J61" s="23"/>
    </row>
    <row r="62" spans="2:10" ht="16">
      <c r="B62" s="21"/>
      <c r="C62" s="21"/>
      <c r="D62" s="25"/>
      <c r="E62" s="22"/>
      <c r="F62" s="22"/>
      <c r="G62" s="23"/>
      <c r="H62" s="24"/>
      <c r="I62" s="22"/>
      <c r="J62" s="23"/>
    </row>
    <row r="63" spans="2:10" ht="16">
      <c r="B63" s="21"/>
      <c r="C63" s="21"/>
      <c r="D63" s="25"/>
      <c r="E63" s="22"/>
      <c r="F63" s="22"/>
      <c r="G63" s="23"/>
      <c r="H63" s="24"/>
      <c r="I63" s="22"/>
      <c r="J63" s="23"/>
    </row>
    <row r="64" spans="2:10" ht="16">
      <c r="B64" s="21"/>
      <c r="C64" s="21"/>
      <c r="D64" s="25"/>
      <c r="E64" s="22"/>
      <c r="F64" s="22"/>
      <c r="G64" s="23"/>
      <c r="H64" s="24"/>
      <c r="I64" s="22"/>
      <c r="J64" s="23"/>
    </row>
    <row r="65" spans="2:10" ht="16">
      <c r="B65" s="21"/>
      <c r="C65" s="21"/>
      <c r="D65" s="25"/>
      <c r="E65" s="22"/>
      <c r="F65" s="22"/>
      <c r="G65" s="23"/>
      <c r="H65" s="24"/>
      <c r="I65" s="22"/>
      <c r="J65" s="23"/>
    </row>
    <row r="66" spans="2:10" ht="16">
      <c r="B66" s="21"/>
      <c r="C66" s="21"/>
      <c r="D66" s="25"/>
      <c r="E66" s="22"/>
      <c r="F66" s="22"/>
      <c r="G66" s="23"/>
      <c r="H66" s="24"/>
      <c r="I66" s="22"/>
      <c r="J66" s="23"/>
    </row>
    <row r="67" spans="2:10" ht="16">
      <c r="B67" s="21"/>
      <c r="C67" s="21"/>
      <c r="D67" s="25"/>
      <c r="E67" s="22"/>
      <c r="F67" s="22"/>
      <c r="G67" s="23"/>
      <c r="H67" s="24"/>
      <c r="I67" s="22"/>
      <c r="J67" s="23"/>
    </row>
    <row r="68" spans="2:10" ht="16">
      <c r="B68" s="21"/>
      <c r="C68" s="21"/>
      <c r="D68" s="25"/>
      <c r="E68" s="22"/>
      <c r="F68" s="22"/>
      <c r="G68" s="23"/>
      <c r="H68" s="24"/>
      <c r="I68" s="22"/>
      <c r="J68" s="23"/>
    </row>
    <row r="69" spans="2:10" ht="16">
      <c r="B69" s="21"/>
      <c r="C69" s="21"/>
      <c r="D69" s="25"/>
      <c r="E69" s="22"/>
      <c r="F69" s="22"/>
      <c r="G69" s="23"/>
      <c r="H69" s="24"/>
      <c r="I69" s="22"/>
      <c r="J69" s="23"/>
    </row>
    <row r="70" spans="2:10" ht="16">
      <c r="B70" s="21"/>
      <c r="C70" s="21"/>
      <c r="D70" s="25"/>
      <c r="E70" s="22"/>
      <c r="F70" s="22"/>
      <c r="G70" s="23"/>
      <c r="H70" s="24"/>
      <c r="I70" s="22"/>
      <c r="J70" s="23"/>
    </row>
    <row r="71" spans="2:10" ht="16">
      <c r="B71" s="21"/>
      <c r="C71" s="21"/>
      <c r="D71" s="25"/>
      <c r="E71" s="22"/>
      <c r="F71" s="22"/>
      <c r="G71" s="23"/>
      <c r="H71" s="24"/>
      <c r="I71" s="22"/>
      <c r="J71" s="23"/>
    </row>
    <row r="72" spans="2:10" ht="16">
      <c r="B72" s="21"/>
      <c r="C72" s="21"/>
      <c r="D72" s="25"/>
      <c r="E72" s="22"/>
      <c r="F72" s="22"/>
      <c r="G72" s="23"/>
      <c r="H72" s="24"/>
      <c r="I72" s="22"/>
      <c r="J72" s="23"/>
    </row>
    <row r="73" spans="2:10" ht="16">
      <c r="B73" s="21"/>
      <c r="C73" s="21"/>
      <c r="D73" s="25"/>
      <c r="E73" s="22"/>
      <c r="F73" s="22"/>
      <c r="G73" s="23"/>
      <c r="H73" s="24"/>
      <c r="I73" s="22"/>
      <c r="J73" s="23"/>
    </row>
    <row r="74" spans="2:10" ht="16">
      <c r="B74" s="21"/>
      <c r="C74" s="21"/>
      <c r="D74" s="25"/>
      <c r="E74" s="22"/>
      <c r="F74" s="22"/>
      <c r="G74" s="23"/>
      <c r="H74" s="24"/>
      <c r="I74" s="22"/>
      <c r="J74" s="23"/>
    </row>
    <row r="75" spans="2:10" ht="16">
      <c r="B75" s="21"/>
      <c r="C75" s="21"/>
      <c r="D75" s="25"/>
      <c r="E75" s="22"/>
      <c r="F75" s="22"/>
      <c r="G75" s="23"/>
      <c r="H75" s="24"/>
      <c r="I75" s="22"/>
      <c r="J75" s="23"/>
    </row>
    <row r="76" spans="2:10" ht="16">
      <c r="B76" s="21"/>
      <c r="C76" s="21"/>
      <c r="D76" s="25"/>
      <c r="E76" s="22"/>
      <c r="F76" s="22"/>
      <c r="G76" s="23"/>
      <c r="H76" s="24"/>
      <c r="I76" s="22"/>
      <c r="J76" s="23"/>
    </row>
    <row r="77" spans="2:10" ht="16">
      <c r="B77" s="21"/>
      <c r="C77" s="21"/>
      <c r="D77" s="25"/>
      <c r="E77" s="22"/>
      <c r="F77" s="22"/>
      <c r="G77" s="23"/>
      <c r="H77" s="24"/>
      <c r="I77" s="22"/>
      <c r="J77" s="23"/>
    </row>
    <row r="78" spans="2:10" ht="16">
      <c r="B78" s="21"/>
      <c r="C78" s="21"/>
      <c r="D78" s="25"/>
      <c r="E78" s="22"/>
      <c r="F78" s="22"/>
      <c r="G78" s="23"/>
      <c r="H78" s="24"/>
      <c r="I78" s="22"/>
      <c r="J78" s="23"/>
    </row>
    <row r="79" spans="2:10" ht="16">
      <c r="B79" s="21"/>
      <c r="C79" s="21"/>
      <c r="D79" s="25"/>
      <c r="E79" s="22"/>
      <c r="F79" s="22"/>
      <c r="G79" s="23"/>
      <c r="H79" s="24"/>
      <c r="I79" s="22"/>
      <c r="J79" s="23"/>
    </row>
    <row r="80" spans="2:10" ht="16">
      <c r="B80" s="21"/>
      <c r="C80" s="21"/>
      <c r="D80" s="25"/>
      <c r="E80" s="22"/>
      <c r="F80" s="22"/>
      <c r="G80" s="23"/>
      <c r="H80" s="24"/>
      <c r="I80" s="22"/>
      <c r="J80" s="23"/>
    </row>
    <row r="81" spans="2:10" ht="16">
      <c r="B81" s="21"/>
      <c r="C81" s="21"/>
      <c r="D81" s="25"/>
      <c r="E81" s="22"/>
      <c r="F81" s="22"/>
      <c r="G81" s="23"/>
      <c r="H81" s="24"/>
      <c r="I81" s="22"/>
      <c r="J81" s="23"/>
    </row>
    <row r="82" spans="2:10" ht="16">
      <c r="B82" s="21"/>
      <c r="C82" s="21"/>
      <c r="D82" s="25"/>
      <c r="E82" s="22"/>
      <c r="F82" s="22"/>
      <c r="G82" s="23"/>
      <c r="H82" s="24"/>
      <c r="I82" s="22"/>
      <c r="J82" s="23"/>
    </row>
    <row r="83" spans="2:10" ht="16">
      <c r="B83" s="21"/>
      <c r="C83" s="21"/>
      <c r="D83" s="25"/>
      <c r="E83" s="22"/>
      <c r="F83" s="22"/>
      <c r="G83" s="23"/>
      <c r="H83" s="24"/>
      <c r="I83" s="22"/>
      <c r="J83" s="23"/>
    </row>
    <row r="84" spans="2:10" ht="16">
      <c r="B84" s="21"/>
      <c r="C84" s="21"/>
      <c r="D84" s="25"/>
      <c r="E84" s="22"/>
      <c r="F84" s="22"/>
      <c r="G84" s="23"/>
      <c r="H84" s="24"/>
      <c r="I84" s="22"/>
      <c r="J84" s="23"/>
    </row>
    <row r="85" spans="2:10" ht="16">
      <c r="B85" s="21"/>
      <c r="C85" s="21"/>
      <c r="D85" s="25"/>
      <c r="E85" s="22"/>
      <c r="F85" s="22"/>
      <c r="G85" s="23"/>
      <c r="H85" s="24"/>
      <c r="I85" s="22"/>
      <c r="J85" s="23"/>
    </row>
    <row r="86" spans="2:10" ht="16">
      <c r="B86" s="21"/>
      <c r="C86" s="21"/>
      <c r="D86" s="25"/>
      <c r="E86" s="22"/>
      <c r="F86" s="22"/>
      <c r="G86" s="23"/>
      <c r="H86" s="24"/>
      <c r="I86" s="22"/>
      <c r="J86" s="23"/>
    </row>
    <row r="87" spans="2:10" ht="16">
      <c r="B87" s="21"/>
      <c r="C87" s="21"/>
      <c r="D87" s="25"/>
      <c r="E87" s="22"/>
      <c r="F87" s="22"/>
      <c r="G87" s="23"/>
      <c r="H87" s="24"/>
      <c r="I87" s="22"/>
      <c r="J87" s="23"/>
    </row>
    <row r="88" spans="2:10" ht="16">
      <c r="B88" s="21"/>
      <c r="C88" s="21"/>
      <c r="D88" s="25"/>
      <c r="E88" s="22"/>
      <c r="F88" s="22"/>
      <c r="G88" s="23"/>
      <c r="H88" s="24"/>
      <c r="I88" s="22"/>
      <c r="J88" s="23"/>
    </row>
    <row r="89" spans="2:10" ht="16">
      <c r="B89" s="21"/>
      <c r="C89" s="21"/>
      <c r="D89" s="25"/>
      <c r="E89" s="22"/>
      <c r="F89" s="22"/>
      <c r="G89" s="23"/>
      <c r="H89" s="24"/>
      <c r="I89" s="22"/>
      <c r="J89" s="23"/>
    </row>
    <row r="90" spans="2:10" ht="16">
      <c r="B90" s="21"/>
      <c r="C90" s="21"/>
      <c r="D90" s="25"/>
      <c r="E90" s="22"/>
      <c r="F90" s="22"/>
      <c r="G90" s="23"/>
      <c r="H90" s="24"/>
      <c r="I90" s="22"/>
      <c r="J90" s="23"/>
    </row>
    <row r="91" spans="2:10" ht="16">
      <c r="B91" s="21"/>
      <c r="C91" s="21"/>
      <c r="D91" s="25"/>
      <c r="E91" s="22"/>
      <c r="F91" s="22"/>
      <c r="G91" s="23"/>
      <c r="H91" s="24"/>
      <c r="I91" s="22"/>
      <c r="J91" s="23"/>
    </row>
    <row r="92" spans="2:10" ht="16">
      <c r="B92" s="21"/>
      <c r="C92" s="21"/>
      <c r="D92" s="25"/>
      <c r="E92" s="22"/>
      <c r="F92" s="22"/>
      <c r="G92" s="23"/>
      <c r="H92" s="24"/>
      <c r="I92" s="22"/>
      <c r="J92" s="23"/>
    </row>
    <row r="93" spans="2:10" ht="16">
      <c r="B93" s="21"/>
      <c r="C93" s="21"/>
      <c r="D93" s="25"/>
      <c r="E93" s="22"/>
      <c r="F93" s="22"/>
      <c r="G93" s="23"/>
      <c r="H93" s="24"/>
      <c r="I93" s="22"/>
      <c r="J93" s="23"/>
    </row>
    <row r="94" spans="2:10" ht="16">
      <c r="B94" s="21"/>
      <c r="C94" s="21"/>
      <c r="D94" s="25"/>
      <c r="E94" s="22"/>
      <c r="F94" s="22"/>
      <c r="G94" s="23"/>
      <c r="H94" s="24"/>
      <c r="I94" s="22"/>
      <c r="J94" s="23"/>
    </row>
    <row r="95" spans="2:10" ht="16">
      <c r="B95" s="21"/>
      <c r="C95" s="21"/>
      <c r="D95" s="25"/>
      <c r="E95" s="22"/>
      <c r="F95" s="22"/>
      <c r="G95" s="23"/>
      <c r="H95" s="24"/>
      <c r="I95" s="22"/>
      <c r="J95" s="23"/>
    </row>
    <row r="96" spans="2:10" ht="16">
      <c r="B96" s="21"/>
      <c r="C96" s="21"/>
      <c r="D96" s="25"/>
      <c r="E96" s="22"/>
      <c r="F96" s="22"/>
      <c r="G96" s="23"/>
      <c r="H96" s="24"/>
      <c r="I96" s="22"/>
      <c r="J96" s="23"/>
    </row>
    <row r="97" spans="2:10" ht="16">
      <c r="B97" s="21"/>
      <c r="C97" s="21"/>
      <c r="D97" s="25"/>
      <c r="E97" s="22"/>
      <c r="F97" s="22"/>
      <c r="G97" s="23"/>
      <c r="H97" s="24"/>
      <c r="I97" s="22"/>
      <c r="J97" s="23"/>
    </row>
    <row r="98" spans="2:10" ht="16">
      <c r="B98" s="21"/>
      <c r="C98" s="21"/>
      <c r="D98" s="25"/>
      <c r="E98" s="22"/>
      <c r="F98" s="22"/>
      <c r="G98" s="23"/>
      <c r="H98" s="24"/>
      <c r="I98" s="22"/>
      <c r="J98" s="23"/>
    </row>
    <row r="99" spans="2:10" ht="16">
      <c r="B99" s="21"/>
      <c r="C99" s="21"/>
      <c r="D99" s="25"/>
      <c r="E99" s="22"/>
      <c r="F99" s="22"/>
      <c r="G99" s="23"/>
      <c r="H99" s="24"/>
      <c r="I99" s="22"/>
      <c r="J99" s="23"/>
    </row>
    <row r="100" spans="2:10" ht="16">
      <c r="B100" s="21"/>
      <c r="C100" s="21"/>
      <c r="D100" s="25"/>
      <c r="E100" s="22"/>
      <c r="F100" s="22"/>
      <c r="G100" s="23"/>
      <c r="H100" s="24"/>
      <c r="I100" s="22"/>
      <c r="J100" s="23"/>
    </row>
    <row r="101" spans="2:10" ht="16">
      <c r="B101" s="21"/>
      <c r="C101" s="21"/>
      <c r="D101" s="25"/>
      <c r="E101" s="22"/>
      <c r="F101" s="22"/>
      <c r="G101" s="23"/>
      <c r="H101" s="24"/>
      <c r="I101" s="22"/>
      <c r="J101" s="23"/>
    </row>
    <row r="102" spans="2:10" ht="16">
      <c r="B102" s="21"/>
      <c r="C102" s="21"/>
      <c r="D102" s="25"/>
      <c r="E102" s="22"/>
      <c r="F102" s="22"/>
      <c r="G102" s="23"/>
      <c r="H102" s="24"/>
      <c r="I102" s="22"/>
      <c r="J102" s="23"/>
    </row>
    <row r="103" spans="2:10" ht="16">
      <c r="B103" s="21"/>
      <c r="C103" s="21"/>
      <c r="D103" s="25"/>
      <c r="E103" s="22"/>
      <c r="F103" s="22"/>
      <c r="G103" s="23"/>
      <c r="H103" s="24"/>
      <c r="I103" s="22"/>
      <c r="J103" s="23"/>
    </row>
    <row r="104" spans="2:10" ht="16">
      <c r="B104" s="21"/>
      <c r="C104" s="21"/>
      <c r="D104" s="25"/>
      <c r="E104" s="22"/>
      <c r="F104" s="22"/>
      <c r="G104" s="23"/>
      <c r="H104" s="24"/>
      <c r="I104" s="22"/>
      <c r="J104" s="23"/>
    </row>
    <row r="105" spans="2:10" ht="16">
      <c r="B105" s="21"/>
      <c r="C105" s="21"/>
      <c r="D105" s="25"/>
      <c r="E105" s="22"/>
      <c r="F105" s="22"/>
      <c r="G105" s="23"/>
      <c r="H105" s="24"/>
      <c r="I105" s="22"/>
      <c r="J105" s="23"/>
    </row>
    <row r="106" spans="2:10" ht="16">
      <c r="B106" s="21"/>
      <c r="C106" s="21"/>
      <c r="D106" s="25"/>
      <c r="E106" s="22"/>
      <c r="F106" s="22"/>
      <c r="G106" s="23"/>
      <c r="H106" s="24"/>
      <c r="I106" s="22"/>
      <c r="J106" s="23"/>
    </row>
    <row r="107" spans="2:10" ht="16">
      <c r="B107" s="21"/>
      <c r="C107" s="21"/>
      <c r="D107" s="25"/>
      <c r="E107" s="22"/>
      <c r="F107" s="22"/>
      <c r="G107" s="23"/>
      <c r="H107" s="24"/>
      <c r="I107" s="22"/>
      <c r="J107" s="23"/>
    </row>
    <row r="108" spans="2:10" ht="16">
      <c r="B108" s="21"/>
      <c r="C108" s="21"/>
      <c r="D108" s="25"/>
      <c r="E108" s="22"/>
      <c r="F108" s="22"/>
      <c r="G108" s="23"/>
      <c r="H108" s="24"/>
      <c r="I108" s="22"/>
      <c r="J108" s="23"/>
    </row>
    <row r="109" spans="2:10" ht="16">
      <c r="B109" s="21"/>
      <c r="C109" s="21"/>
      <c r="D109" s="25"/>
      <c r="E109" s="22"/>
      <c r="F109" s="22"/>
      <c r="G109" s="23"/>
      <c r="H109" s="24"/>
      <c r="I109" s="22"/>
      <c r="J109" s="23"/>
    </row>
    <row r="110" spans="2:10" ht="16">
      <c r="B110" s="21"/>
      <c r="C110" s="21"/>
      <c r="D110" s="25"/>
      <c r="E110" s="22"/>
      <c r="F110" s="22"/>
      <c r="G110" s="23"/>
      <c r="H110" s="24"/>
      <c r="I110" s="22"/>
      <c r="J110" s="23"/>
    </row>
    <row r="111" spans="2:10" ht="16">
      <c r="B111" s="21"/>
      <c r="C111" s="21"/>
      <c r="D111" s="25"/>
      <c r="E111" s="22"/>
      <c r="F111" s="22"/>
      <c r="G111" s="23"/>
      <c r="H111" s="24"/>
      <c r="I111" s="22"/>
      <c r="J111" s="23"/>
    </row>
    <row r="112" spans="2:10" ht="16">
      <c r="B112" s="21"/>
      <c r="C112" s="21"/>
      <c r="D112" s="25"/>
      <c r="E112" s="22"/>
      <c r="F112" s="22"/>
      <c r="G112" s="23"/>
      <c r="H112" s="24"/>
      <c r="I112" s="22"/>
      <c r="J112" s="23"/>
    </row>
    <row r="113" spans="2:10" ht="16">
      <c r="B113" s="21"/>
      <c r="C113" s="21"/>
      <c r="D113" s="25"/>
      <c r="E113" s="22"/>
      <c r="F113" s="22"/>
      <c r="G113" s="23"/>
      <c r="H113" s="24"/>
      <c r="I113" s="22"/>
      <c r="J113" s="23"/>
    </row>
    <row r="114" spans="2:10" ht="16">
      <c r="B114" s="21"/>
      <c r="C114" s="21"/>
      <c r="D114" s="25"/>
      <c r="E114" s="22"/>
      <c r="F114" s="22"/>
      <c r="G114" s="23"/>
      <c r="H114" s="24"/>
      <c r="I114" s="22"/>
      <c r="J114" s="23"/>
    </row>
    <row r="115" spans="2:10" ht="16">
      <c r="B115" s="21"/>
      <c r="C115" s="21"/>
      <c r="D115" s="25"/>
      <c r="E115" s="22"/>
      <c r="F115" s="22"/>
      <c r="G115" s="23"/>
      <c r="H115" s="24"/>
      <c r="I115" s="22"/>
      <c r="J115" s="23"/>
    </row>
    <row r="116" spans="2:10" ht="16">
      <c r="B116" s="21"/>
      <c r="C116" s="21"/>
      <c r="D116" s="25"/>
      <c r="E116" s="22"/>
      <c r="F116" s="22"/>
      <c r="G116" s="23"/>
      <c r="H116" s="24"/>
      <c r="I116" s="22"/>
      <c r="J116" s="23"/>
    </row>
    <row r="117" spans="2:10" ht="16">
      <c r="B117" s="21"/>
      <c r="C117" s="21"/>
      <c r="D117" s="25"/>
      <c r="E117" s="22"/>
      <c r="F117" s="22"/>
      <c r="G117" s="23"/>
      <c r="H117" s="24"/>
      <c r="I117" s="22"/>
      <c r="J117" s="23"/>
    </row>
    <row r="118" spans="2:10" ht="16">
      <c r="B118" s="21"/>
      <c r="C118" s="21"/>
      <c r="D118" s="25"/>
      <c r="E118" s="22"/>
      <c r="F118" s="22"/>
      <c r="G118" s="23"/>
      <c r="H118" s="24"/>
      <c r="I118" s="22"/>
      <c r="J118" s="23"/>
    </row>
    <row r="119" spans="2:10" ht="16">
      <c r="B119" s="21"/>
      <c r="C119" s="21"/>
      <c r="D119" s="25"/>
      <c r="E119" s="22"/>
      <c r="F119" s="22"/>
      <c r="G119" s="23"/>
      <c r="H119" s="24"/>
      <c r="I119" s="22"/>
      <c r="J119" s="23"/>
    </row>
    <row r="120" spans="2:10" ht="16">
      <c r="B120" s="21"/>
      <c r="C120" s="21"/>
      <c r="D120" s="25"/>
      <c r="E120" s="22"/>
      <c r="F120" s="22"/>
      <c r="G120" s="23"/>
      <c r="H120" s="24"/>
      <c r="I120" s="22"/>
      <c r="J120" s="23"/>
    </row>
    <row r="121" spans="2:10" ht="16">
      <c r="B121" s="21"/>
      <c r="C121" s="21"/>
      <c r="D121" s="25"/>
      <c r="E121" s="22"/>
      <c r="F121" s="22"/>
      <c r="G121" s="23"/>
      <c r="H121" s="24"/>
      <c r="I121" s="22"/>
      <c r="J121" s="23"/>
    </row>
    <row r="122" spans="2:10" ht="16">
      <c r="B122" s="21"/>
      <c r="C122" s="21"/>
      <c r="D122" s="25"/>
      <c r="E122" s="22"/>
      <c r="F122" s="22"/>
      <c r="G122" s="23"/>
      <c r="H122" s="24"/>
      <c r="I122" s="22"/>
      <c r="J122" s="23"/>
    </row>
    <row r="123" spans="2:10" ht="16">
      <c r="B123" s="21"/>
      <c r="C123" s="21"/>
      <c r="D123" s="25"/>
      <c r="E123" s="22"/>
      <c r="F123" s="22"/>
      <c r="G123" s="23"/>
      <c r="H123" s="24"/>
      <c r="I123" s="22"/>
      <c r="J123" s="23"/>
    </row>
    <row r="124" spans="2:10" ht="16">
      <c r="B124" s="21"/>
      <c r="C124" s="21"/>
      <c r="D124" s="25"/>
      <c r="E124" s="22"/>
      <c r="F124" s="22"/>
      <c r="G124" s="23"/>
      <c r="H124" s="24"/>
      <c r="I124" s="22"/>
      <c r="J124" s="23"/>
    </row>
    <row r="125" spans="2:10" ht="16">
      <c r="B125" s="21"/>
      <c r="C125" s="21"/>
      <c r="D125" s="25"/>
      <c r="E125" s="22"/>
      <c r="F125" s="22"/>
      <c r="G125" s="23"/>
      <c r="H125" s="24"/>
      <c r="I125" s="22"/>
      <c r="J125" s="23"/>
    </row>
    <row r="126" spans="2:10" ht="16">
      <c r="B126" s="21"/>
      <c r="C126" s="21"/>
      <c r="D126" s="25"/>
      <c r="E126" s="22"/>
      <c r="F126" s="22"/>
      <c r="G126" s="23"/>
      <c r="H126" s="24"/>
      <c r="I126" s="22"/>
      <c r="J126" s="23"/>
    </row>
    <row r="127" spans="2:10" ht="16">
      <c r="B127" s="21"/>
      <c r="C127" s="21"/>
      <c r="D127" s="25"/>
      <c r="E127" s="22"/>
      <c r="F127" s="22"/>
      <c r="G127" s="23"/>
      <c r="H127" s="24"/>
      <c r="I127" s="22"/>
      <c r="J127" s="23"/>
    </row>
    <row r="128" spans="2:10" ht="16">
      <c r="B128" s="21"/>
      <c r="C128" s="21"/>
      <c r="D128" s="25"/>
      <c r="E128" s="22"/>
      <c r="F128" s="22"/>
      <c r="G128" s="23"/>
      <c r="H128" s="24"/>
      <c r="I128" s="22"/>
      <c r="J128" s="23"/>
    </row>
    <row r="129" spans="2:10" ht="16">
      <c r="B129" s="21"/>
      <c r="C129" s="21"/>
      <c r="D129" s="25"/>
      <c r="E129" s="22"/>
      <c r="F129" s="22"/>
      <c r="G129" s="23"/>
      <c r="H129" s="24"/>
      <c r="I129" s="22"/>
      <c r="J129" s="23"/>
    </row>
    <row r="130" spans="2:10" ht="16">
      <c r="B130" s="21"/>
      <c r="C130" s="21"/>
      <c r="D130" s="25"/>
      <c r="E130" s="22"/>
      <c r="F130" s="22"/>
      <c r="G130" s="23"/>
      <c r="H130" s="24"/>
      <c r="I130" s="22"/>
      <c r="J130" s="23"/>
    </row>
    <row r="131" spans="2:10" ht="16">
      <c r="B131" s="21"/>
      <c r="C131" s="21"/>
      <c r="D131" s="25"/>
      <c r="E131" s="22"/>
      <c r="F131" s="22"/>
      <c r="G131" s="23"/>
      <c r="H131" s="24"/>
      <c r="I131" s="22"/>
      <c r="J131" s="23"/>
    </row>
    <row r="132" spans="2:10" ht="16">
      <c r="B132" s="21"/>
      <c r="C132" s="21"/>
      <c r="D132" s="25"/>
      <c r="E132" s="22"/>
      <c r="F132" s="22"/>
      <c r="G132" s="23"/>
      <c r="H132" s="24"/>
      <c r="I132" s="22"/>
      <c r="J132" s="23"/>
    </row>
  </sheetData>
  <mergeCells count="2">
    <mergeCell ref="B8:C8"/>
    <mergeCell ref="E8:G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Yard Test</vt:lpstr>
      <vt:lpstr>In-Well NPZ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2018-12-11T04:15:33Z</dcterms:created>
  <dcterms:modified xsi:type="dcterms:W3CDTF">2018-12-19T16:33:09Z</dcterms:modified>
</cp:coreProperties>
</file>